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hermanobstdemaestri/Desktop/TP_prof/analisis_encuesta/"/>
    </mc:Choice>
  </mc:AlternateContent>
  <xr:revisionPtr revIDLastSave="0" documentId="13_ncr:1_{D1A347FF-14E2-2749-AD7A-A1967A5266CE}" xr6:coauthVersionLast="45" xr6:coauthVersionMax="45" xr10:uidLastSave="{00000000-0000-0000-0000-000000000000}"/>
  <bookViews>
    <workbookView xWindow="0" yWindow="0" windowWidth="27320" windowHeight="15360" activeTab="1" xr2:uid="{00000000-000D-0000-FFFF-FFFF00000000}"/>
  </bookViews>
  <sheets>
    <sheet name="Respuestas de formulario 1" sheetId="1" r:id="rId1"/>
    <sheet name="Hoja3" sheetId="4" r:id="rId2"/>
    <sheet name="Hoja1" sheetId="2" r:id="rId3"/>
    <sheet name="Hoja2" sheetId="3" r:id="rId4"/>
  </sheets>
  <calcPr calcId="191029"/>
  <pivotCaches>
    <pivotCache cacheId="18"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34" i="4" l="1"/>
  <c r="Z19" i="4"/>
  <c r="AA19" i="4"/>
  <c r="AB19" i="4"/>
  <c r="AE19" i="4" s="1"/>
  <c r="AC19" i="4"/>
  <c r="Y19" i="4"/>
  <c r="Y17" i="4"/>
  <c r="Y15" i="4"/>
  <c r="Y13" i="4"/>
  <c r="Z13" i="4"/>
  <c r="AA13" i="4"/>
  <c r="AB13" i="4"/>
  <c r="AC13" i="4"/>
  <c r="AD13" i="4" s="1"/>
  <c r="AD32" i="4" s="1"/>
  <c r="C48" i="4"/>
  <c r="C55" i="4" s="1"/>
  <c r="D48" i="4"/>
  <c r="D55" i="4" s="1"/>
  <c r="E48" i="4"/>
  <c r="E53" i="4" s="1"/>
  <c r="C49" i="4"/>
  <c r="D49" i="4"/>
  <c r="E49" i="4"/>
  <c r="C50" i="4"/>
  <c r="D50" i="4"/>
  <c r="E50" i="4"/>
  <c r="C51" i="4"/>
  <c r="D51" i="4"/>
  <c r="E51" i="4"/>
  <c r="C52" i="4"/>
  <c r="D52" i="4"/>
  <c r="E52" i="4"/>
  <c r="B52" i="4"/>
  <c r="B51" i="4"/>
  <c r="B50" i="4"/>
  <c r="B49" i="4"/>
  <c r="B48" i="4"/>
  <c r="B53" i="4" s="1"/>
  <c r="G17" i="4"/>
  <c r="AF32" i="4" l="1"/>
  <c r="AG32" i="4" s="1"/>
  <c r="AE21" i="4"/>
  <c r="AE34" i="4"/>
  <c r="D53" i="4"/>
  <c r="C53" i="4"/>
  <c r="L30" i="4"/>
  <c r="L31" i="4"/>
  <c r="L32" i="4"/>
  <c r="L33" i="4"/>
  <c r="L34" i="4"/>
  <c r="L35" i="4"/>
  <c r="Q33" i="2" l="1"/>
  <c r="Q34" i="2"/>
  <c r="Q35" i="2"/>
  <c r="Q36" i="2"/>
  <c r="Q37" i="2"/>
  <c r="Q32" i="2"/>
  <c r="Q25" i="2"/>
  <c r="Q26" i="2"/>
  <c r="Q27" i="2"/>
  <c r="Q28" i="2"/>
  <c r="Q29" i="2"/>
  <c r="Q24" i="2"/>
  <c r="Q15" i="2"/>
  <c r="Q16" i="2"/>
  <c r="Q17" i="2"/>
  <c r="Q18" i="2"/>
  <c r="Q19" i="2"/>
  <c r="Q20" i="2"/>
  <c r="Q14" i="2"/>
  <c r="Q4" i="2"/>
  <c r="Q5" i="2"/>
  <c r="Q6" i="2"/>
  <c r="Q7" i="2"/>
  <c r="Q8" i="2"/>
  <c r="Q9" i="2"/>
  <c r="Q3" i="2"/>
  <c r="G16" i="2" l="1"/>
  <c r="G17" i="2"/>
  <c r="G18" i="2"/>
  <c r="G19" i="2"/>
  <c r="G20" i="2"/>
  <c r="G21" i="2"/>
  <c r="G22" i="2"/>
  <c r="G15" i="2"/>
  <c r="G47" i="2" l="1"/>
  <c r="G42" i="2"/>
  <c r="G43" i="2"/>
  <c r="G44" i="2"/>
  <c r="G45" i="2"/>
  <c r="G46" i="2"/>
  <c r="G41" i="2"/>
  <c r="G29" i="2"/>
  <c r="G30" i="2"/>
  <c r="G31" i="2"/>
  <c r="G32" i="2"/>
  <c r="G33" i="2"/>
  <c r="G28" i="2"/>
</calcChain>
</file>

<file path=xl/sharedStrings.xml><?xml version="1.0" encoding="utf-8"?>
<sst xmlns="http://schemas.openxmlformats.org/spreadsheetml/2006/main" count="22220" uniqueCount="1298">
  <si>
    <t>Marca temporal</t>
  </si>
  <si>
    <t>Edad</t>
  </si>
  <si>
    <t>¿Cuántas horas semanales pasás en FIUBA?</t>
  </si>
  <si>
    <t>¿Tenés alguna restricción alimenticia?</t>
  </si>
  <si>
    <t>¿Cual comedor necesitarías utilizar la mayor parte del tiempo que estás en FIUBA?</t>
  </si>
  <si>
    <t>¿Cual es tu rol en la comunidad FIUBA?</t>
  </si>
  <si>
    <t xml:space="preserve">Año de la carrera </t>
  </si>
  <si>
    <t xml:space="preserve">¿Trabajás? </t>
  </si>
  <si>
    <t>Actualmente, ¿almorzás durante la cursada? (No necesariamente en el comedor)</t>
  </si>
  <si>
    <t>¿Cuantas veces a la semana almorzás dentro de tu horario de cursada?</t>
  </si>
  <si>
    <t>¿Cual es tu presupuesto diario para almorzar?</t>
  </si>
  <si>
    <t>¿Usas el comedor de FIUBA?</t>
  </si>
  <si>
    <t>¿Por qué?</t>
  </si>
  <si>
    <t>Puntúa la calidad del Menú (Se aprueba con 6)</t>
  </si>
  <si>
    <t>Puntúa la cantidad del menú (Se aprueba con 6)</t>
  </si>
  <si>
    <t>Puntúa la variedad del menú (Se aprueba con 6)</t>
  </si>
  <si>
    <t>Relación calidad/precio (Se aprueba con 6)</t>
  </si>
  <si>
    <t>Puntúa la velocidad de atención hoy en día (Se aprueba con 6)</t>
  </si>
  <si>
    <t>¿Alguna vez tuviste que dejar la fila por la cantidad de gente que había? ¿Con que frecuencia te ocurre?</t>
  </si>
  <si>
    <t>¿Tenés alguna recomendación sobre qué se debería ofrecer para almorzar?</t>
  </si>
  <si>
    <t>¿Usarías el comedor si se cambian los aspectos que considerás negativos?</t>
  </si>
  <si>
    <t>¿Dónde comés? (habitualmente)</t>
  </si>
  <si>
    <t>¿Por qué a veces y no siempre?</t>
  </si>
  <si>
    <t xml:space="preserve">¿Irías más seguido si se mejora lo que considerás negativo? </t>
  </si>
  <si>
    <t>¿Cuantas veces elegís otro lugar?</t>
  </si>
  <si>
    <t>¿Dónde comés cuando no usas el comedor? (habitualmente)</t>
  </si>
  <si>
    <t>¿Cuanto pagarías por un café?</t>
  </si>
  <si>
    <t>¿Tomás café en el comedor?</t>
  </si>
  <si>
    <t>¿Por qué tomás café en el comedor?</t>
  </si>
  <si>
    <t>¿Con qué frecuencia comprás café en el comedor?</t>
  </si>
  <si>
    <t>¿Qué te parece el sabor del café? (Se aprueba con 6)</t>
  </si>
  <si>
    <t>Si se mejora la calidad del café ¿consumirías más?</t>
  </si>
  <si>
    <t>¿Tenés alguna recomendación para la cafetería del comedor?</t>
  </si>
  <si>
    <t>Si tomás café en otro lado, ¿dónde lo hacés?</t>
  </si>
  <si>
    <t>Si el comedor ofreciera café acorde a tus gustos, ¿lo consumirías?</t>
  </si>
  <si>
    <t>Calidad (Se aprueba con 6)</t>
  </si>
  <si>
    <t>Sus opciones nutritivas/saludables (Se aprueba con 6)</t>
  </si>
  <si>
    <t>¿Te interesaría que haya un menú variado de desayuno / merienda? (Tostadas, huevos, yogurt con granola, etc)</t>
  </si>
  <si>
    <t>¿Cuanto estarías dispuesto a pagar por el menú? o en su defecto ¿cual es tu presupuesto para snacks?</t>
  </si>
  <si>
    <t>¿Tenés alguna recomendación que creas que debería ofrecer el comedor para desayuno/merienda?</t>
  </si>
  <si>
    <t>Iluminación (Se aprueba con 6)</t>
  </si>
  <si>
    <t>Espacio (Se aprueba con 6)</t>
  </si>
  <si>
    <t>Ventilación (Se aprueba con 6)</t>
  </si>
  <si>
    <t>Acústica / Nivel de ruido (Se aprueba con 6)</t>
  </si>
  <si>
    <t>Limpieza (Se aprueba con 6)</t>
  </si>
  <si>
    <t>En el caso de que hayan puntos que no aprueben ¿Irías con mayor frecuencia si se mejoraran?</t>
  </si>
  <si>
    <t>¿Tenés alguna recomendación o idea sobre la mejora de estos puntos?</t>
  </si>
  <si>
    <t>En cuanto a lo que respecta a servicios gastronómicos diarios (Almuerzo, merienda, desayuno, café) ¿Qué valorás más?</t>
  </si>
  <si>
    <t>Padrón (Opcional)</t>
  </si>
  <si>
    <t>Más de 40 hs</t>
  </si>
  <si>
    <t>No, no tengo</t>
  </si>
  <si>
    <t>Las Heras</t>
  </si>
  <si>
    <t>Estudiante</t>
  </si>
  <si>
    <t>Sí</t>
  </si>
  <si>
    <t>Sí, siempre / Si, a veces</t>
  </si>
  <si>
    <t>$ 100 - 150</t>
  </si>
  <si>
    <t>Sí, lo uso siempre</t>
  </si>
  <si>
    <t>Me queda cómodo, Es barato</t>
  </si>
  <si>
    <t>1 - 25%</t>
  </si>
  <si>
    <t>Carnes, frutas, ensaladas, menos panificados (sanguches)</t>
  </si>
  <si>
    <t>$ 30 - 40</t>
  </si>
  <si>
    <t>No, nunca</t>
  </si>
  <si>
    <t>Es feo</t>
  </si>
  <si>
    <t>Cadena de café</t>
  </si>
  <si>
    <t>Mejorar la calidad del mismo, por un buen cafe pagaría lo mismo dentro del comedor que en un havanna/starbucks/martinez. No me da ganas de tomar un cafe que no me gusta por mas barato que sea.</t>
  </si>
  <si>
    <t>Sí, lo consumiría con frecuencia.</t>
  </si>
  <si>
    <t>$ 50 - 100</t>
  </si>
  <si>
    <t>Mas opciones complementarias con las infusiones, estilo scones, tostados, y algunas facturas mas.</t>
  </si>
  <si>
    <t>Si</t>
  </si>
  <si>
    <t>Para ofrecer mas variedad y que no complique la logística, algún menú tematico por día que lo haga interesante de visitar y elegir</t>
  </si>
  <si>
    <t>Menos de 10 hs</t>
  </si>
  <si>
    <t>Vegetariano/a</t>
  </si>
  <si>
    <t>No</t>
  </si>
  <si>
    <t>No, nunca.</t>
  </si>
  <si>
    <t>$ 40 -50</t>
  </si>
  <si>
    <t>Sí, siempre / Sí, a veces</t>
  </si>
  <si>
    <t>Es lo más cómodo</t>
  </si>
  <si>
    <t>De 3 a 5 veces por semana</t>
  </si>
  <si>
    <t xml:space="preserve">Que ofrezcan comida más nutritivas para los almuerzos/meriendas. Ofertas vegetarianas </t>
  </si>
  <si>
    <t>Celíaco/a</t>
  </si>
  <si>
    <t>Paseo Colón</t>
  </si>
  <si>
    <t>Docente/investigador/Autoridad</t>
  </si>
  <si>
    <t>$ 250 - 300</t>
  </si>
  <si>
    <t>A veces lo uso</t>
  </si>
  <si>
    <t>Prefiero darme un gusto y comer más rico, Depende el menú</t>
  </si>
  <si>
    <t>1 - 25 %</t>
  </si>
  <si>
    <t>Tal vez</t>
  </si>
  <si>
    <t>60 - 80%</t>
  </si>
  <si>
    <t>Chino por peso, Cadena fast-food, Bodegón-Resto</t>
  </si>
  <si>
    <t>$ 50 - 60</t>
  </si>
  <si>
    <t>De 1 a 3 veces por semana</t>
  </si>
  <si>
    <t>Sí, pero para consumirlo eventualmente.</t>
  </si>
  <si>
    <t>$ 150 - 200</t>
  </si>
  <si>
    <t>30 - 40 hs</t>
  </si>
  <si>
    <t>La comida es mayoritariamente mala, y la limpieza del salon podria ser mas frecuente</t>
  </si>
  <si>
    <t>más de 80%</t>
  </si>
  <si>
    <t>Chino por peso, Bodegón-Resto</t>
  </si>
  <si>
    <t>Más verduras</t>
  </si>
  <si>
    <t>$ 20 - 30</t>
  </si>
  <si>
    <t>Es barato, Es rico</t>
  </si>
  <si>
    <t>No, prefiero un snack (Alfajor, galletitas, facturas)</t>
  </si>
  <si>
    <t>Basta con que en los horarios picos pasen más seguido limpiando las mesas para que no parezca que esta sucio. Un par de mesas con basura desaliñan todo el salón dando la sensacion de sucio</t>
  </si>
  <si>
    <t>Precio, Calidad</t>
  </si>
  <si>
    <t>10 - 20 hs</t>
  </si>
  <si>
    <t>Es barato, Es lo más cómodo</t>
  </si>
  <si>
    <t>FIltrar mejor el cafe, muchas veces tiene borra al fondo del vaso</t>
  </si>
  <si>
    <t>Menos de $ 50</t>
  </si>
  <si>
    <t xml:space="preserve">Ensalada de frutas, en heladera para verano / primavera, frutas de mejor calidad </t>
  </si>
  <si>
    <t xml:space="preserve">Mejorar la ventilacion, especialmente en verano, limpiar los vidrios (y el lugar entre el vidrio y la reja) que dan a EEUU </t>
  </si>
  <si>
    <t>Nunca me ocurrió</t>
  </si>
  <si>
    <t xml:space="preserve">Falafel, tacos (comunes o vegetarianos/veganos). Ensalada que tengan legumbres. </t>
  </si>
  <si>
    <t>$ 60 - 70</t>
  </si>
  <si>
    <t>Entre 1 y 2 veces por día</t>
  </si>
  <si>
    <t xml:space="preserve">Me gustaría poder comprar medialunas sin grasa animal / leche a base de plantas. </t>
  </si>
  <si>
    <t>20 - 30hs</t>
  </si>
  <si>
    <t>Mejorar la calidad de los insumos</t>
  </si>
  <si>
    <t>$ 200 - 250</t>
  </si>
  <si>
    <t>Mejores facturas, más variedad, opciones saludables</t>
  </si>
  <si>
    <t>Precio</t>
  </si>
  <si>
    <t>Más de $ 400</t>
  </si>
  <si>
    <t>Prefiero darme un gusto y comer más rico</t>
  </si>
  <si>
    <t>25 - 50 %</t>
  </si>
  <si>
    <t>Chino por peso, Cadena fast-food, Bodegón-Resto, Kiosko PC</t>
  </si>
  <si>
    <t>Más de 70</t>
  </si>
  <si>
    <t>No me gusta el café, en general</t>
  </si>
  <si>
    <t>No tomo café en otro lado tampoco</t>
  </si>
  <si>
    <t>Calidad</t>
  </si>
  <si>
    <t>Mal ambiente / No disfruto estar en el lugar, Me traigo vianda</t>
  </si>
  <si>
    <t>Vianda propia</t>
  </si>
  <si>
    <t>Que no se utilicen plásticos de un solo uso. Más opciones de comidas vegetarianas/veganas</t>
  </si>
  <si>
    <t>Me queda cómodo, Es rápido, Es rico</t>
  </si>
  <si>
    <t>Es rico, Es lo más cómodo</t>
  </si>
  <si>
    <t>40 - 60 %</t>
  </si>
  <si>
    <t>Chino por peso, Vianda propia, Bodegón-Resto</t>
  </si>
  <si>
    <t>Más de $ 300</t>
  </si>
  <si>
    <t>Me queda cómodo, Es rápido, Es barato</t>
  </si>
  <si>
    <t>No tengo otra opción</t>
  </si>
  <si>
    <t>Precio, Calidad, Ambiente, Rapidez</t>
  </si>
  <si>
    <t>Me traigo vianda</t>
  </si>
  <si>
    <t>50 - 75 %</t>
  </si>
  <si>
    <t>Menos de 20 %</t>
  </si>
  <si>
    <t>Es barato</t>
  </si>
  <si>
    <t>Me traigo vianda, Depende el menú</t>
  </si>
  <si>
    <t>Vianda propia, Cadena fast-food, Kiosko PC</t>
  </si>
  <si>
    <t>No tengo otra opción, Es lo más cómodo</t>
  </si>
  <si>
    <t>Precio, Calidad, Rapidez</t>
  </si>
  <si>
    <t>Mal ambiente / No disfruto estar en el lugar, Depende el menú</t>
  </si>
  <si>
    <t>20 - 40 %</t>
  </si>
  <si>
    <t>Chino por peso, Vianda propia</t>
  </si>
  <si>
    <t xml:space="preserve">Más comidas rápidas, pizzetas de queso sería bastante barato de hacer y creería que rendiría bastante </t>
  </si>
  <si>
    <t>En paseo colon, agregar distintos tipos de café (capuccino o alguna de esas )</t>
  </si>
  <si>
    <t xml:space="preserve">Que vuelvan a hacer los combos de café+medialunas o agregar más de los combos </t>
  </si>
  <si>
    <t xml:space="preserve">Creo que es imposible pero que en horas pico de cursada (5-6-7 PM) tratar de hacer más eficiente el comedor, ya que está lleno de gente </t>
  </si>
  <si>
    <t>Mal ambiente / No disfruto estar en el lugar, No me gusta la comida</t>
  </si>
  <si>
    <t>El comedor es muy chico para la cantidad de alumnos que vamos a usarlo. Siempre está llenísimo de gente y a veces entre cursada y cursada tenés poco tiempo entonces no podes perderlo en hacer fila 20 minutos.</t>
  </si>
  <si>
    <t>Vianda propia, Vuelvo a mi casa</t>
  </si>
  <si>
    <t>Me traigo vianda, No me gusta la comida</t>
  </si>
  <si>
    <t>Necesitamos un kiosko del CEI en ciudad! Se olvidan de química y alimentos :( pasamos muchas horas allá y tenemos que caminar hasta exactas para comprar algo. Sería genial que estuvieran allá. Gracias por todo lo que hacen! Se valora mucjo</t>
  </si>
  <si>
    <t>Mal ambiente / No disfruto estar en el lugar, Me traigo vianda, Depende el menú</t>
  </si>
  <si>
    <t>Vianda propia, Cadena fast-food, Bodegón-Resto</t>
  </si>
  <si>
    <t>Me queda cómodo</t>
  </si>
  <si>
    <t>25 - 50%</t>
  </si>
  <si>
    <t>Bajen los precios o suban la calidad. La milanesa es mas dura que patada de allanamiento</t>
  </si>
  <si>
    <t xml:space="preserve">Mas ensaladas
Mas variedad en comidas
Mas promociones 
</t>
  </si>
  <si>
    <t>Es barato, No tengo otra opción, Es lo más cómodo</t>
  </si>
  <si>
    <t>Mas higiene
Sanguches mas chicos
Que el cafe no este quemado</t>
  </si>
  <si>
    <t xml:space="preserve">limpiar las ventanas
Sacar las palomas
</t>
  </si>
  <si>
    <t>Precio, Calidad, Ambiente</t>
  </si>
  <si>
    <t>Capsulas</t>
  </si>
  <si>
    <t>Me traigo vianda, Prefiero darme un gusto y comer más rico</t>
  </si>
  <si>
    <t>Chino por peso, Vianda propia, Bodegón-Resto, Kiosko PC</t>
  </si>
  <si>
    <t>Kiosco PC/Máquinas</t>
  </si>
  <si>
    <t>Me queda cómodo, Es rápido</t>
  </si>
  <si>
    <t>50 - 75%</t>
  </si>
  <si>
    <t>Menus mas elaborados</t>
  </si>
  <si>
    <t>Rapidez</t>
  </si>
  <si>
    <t>No me gusta la comida</t>
  </si>
  <si>
    <t>Que cambien los chipas</t>
  </si>
  <si>
    <t>Me da igual el precio</t>
  </si>
  <si>
    <t>Voy variando de lugares</t>
  </si>
  <si>
    <t>Chino por peso, Bodegón-Resto, Kiosko PC</t>
  </si>
  <si>
    <t>Prefiero ir a tomar algo afuera y despejarme, Nunca lo probe</t>
  </si>
  <si>
    <t>Vasos grandes</t>
  </si>
  <si>
    <t>Calidad, Ambiente, Rapidez</t>
  </si>
  <si>
    <t>Me queda cómodo, Es rápido, Es rico, Tengo Beca, Es barato</t>
  </si>
  <si>
    <t>Prefiero ir a tomar algo afuera y despejarme</t>
  </si>
  <si>
    <t>Es rápido, Es rico, Es barato</t>
  </si>
  <si>
    <t>Agregar chocolate caliente, nunca hay.</t>
  </si>
  <si>
    <t>Diabético/a</t>
  </si>
  <si>
    <t>comidas mas saludables</t>
  </si>
  <si>
    <t>Calidad, Rapidez</t>
  </si>
  <si>
    <t>Mal ambiente / No disfruto estar en el lugar</t>
  </si>
  <si>
    <t>Chino por peso, Cadena fast-food, Vuelvo a mi casa</t>
  </si>
  <si>
    <t>Ambiente</t>
  </si>
  <si>
    <t>Me queda cómodo, Tengo Beca</t>
  </si>
  <si>
    <t>Es rico</t>
  </si>
  <si>
    <t>Más de 2 veces por día</t>
  </si>
  <si>
    <t>que vuelvan al primer edulcorante "si diet"</t>
  </si>
  <si>
    <t>es imposible acceder a las mesas del medio, si reorganizan mejor, o como era antes, personalmente estaría mejor</t>
  </si>
  <si>
    <t>Vegano/a</t>
  </si>
  <si>
    <t>No, no lo uso</t>
  </si>
  <si>
    <t>Poco nutritivo, No cumple mis necesidades</t>
  </si>
  <si>
    <t xml:space="preserve">Opciones más nutricionales </t>
  </si>
  <si>
    <t>Chino por peso, Bodegón-Resto, Vuelvo a mi casa</t>
  </si>
  <si>
    <t>Es muy dificil sentarse cuando hay mucha gente, no solo porque muchas veces no se encuentra lugar, sino tambien porque muy dificil la circulacion</t>
  </si>
  <si>
    <t>Mas opciones vegetarianas que no sean ensaladas</t>
  </si>
  <si>
    <t>Hay que hacer algo con los vasitos de telgopor, se desperdicia mucho</t>
  </si>
  <si>
    <t>Mejores y más facturas</t>
  </si>
  <si>
    <t>Intentaría aprovechar la entrada que hay en el lateral, es una buena opción cuando hace calor para evitar el bullicio y calor del comedor</t>
  </si>
  <si>
    <t>Vuelvo a mi casa, Otro</t>
  </si>
  <si>
    <t>$ 350 - 400</t>
  </si>
  <si>
    <t>Chino por peso, Cadena fast-food, Otro</t>
  </si>
  <si>
    <t>Me queda cómodo, Es rico, Es barato</t>
  </si>
  <si>
    <t>Es barato, Es rico, Es lo más cómodo</t>
  </si>
  <si>
    <t>Tostados</t>
  </si>
  <si>
    <t>Fruta variada</t>
  </si>
  <si>
    <t>Vianda propia, Vuelvo a mi casa, Kiosko PC</t>
  </si>
  <si>
    <t>Precio, Ambiente, Rapidez</t>
  </si>
  <si>
    <t>$ 300 - 350</t>
  </si>
  <si>
    <t>Es rápido</t>
  </si>
  <si>
    <t>Pizza</t>
  </si>
  <si>
    <t>Menú tipo Starbucks</t>
  </si>
  <si>
    <t>Chocolatada y Porción de Torta tipo LemonPie</t>
  </si>
  <si>
    <t>Celíaco/a, Diabético/a</t>
  </si>
  <si>
    <t>Es feo, Caro</t>
  </si>
  <si>
    <t>Kiosco exterior</t>
  </si>
  <si>
    <t>Chino por peso, Vianda propia, Vuelvo a mi casa, Kiosko PC, Otro</t>
  </si>
  <si>
    <t>ELBUENFLA</t>
  </si>
  <si>
    <t>Mal ambiente / No disfruto estar en el lugar, No me gusta la comida, Prefiero darme un gusto y comer más rico</t>
  </si>
  <si>
    <t>Chino por peso, Bodegón-Resto, Otro</t>
  </si>
  <si>
    <t>Calidad, Ambiente</t>
  </si>
  <si>
    <t>Mejorar la calidad de ciertas comidas, por ej los sanguches suelen tener panes duros o medio viejos</t>
  </si>
  <si>
    <t>Hipertensa</t>
  </si>
  <si>
    <t>Chino por peso, Kiosko PC</t>
  </si>
  <si>
    <t>Me gusta llevar mi comida</t>
  </si>
  <si>
    <t>Chino por peso, Vianda propia, Bodegón-Resto, Otro</t>
  </si>
  <si>
    <t>Porciones de tartas</t>
  </si>
  <si>
    <t>Mayor variedad de yogurt, frutas, cereales</t>
  </si>
  <si>
    <t>Cadena fast-food, Otro</t>
  </si>
  <si>
    <t>Es barato, No tengo otra opción</t>
  </si>
  <si>
    <t>Chino por peso</t>
  </si>
  <si>
    <t>Sacar las palomas</t>
  </si>
  <si>
    <t>Mejorar la calidad y variedad de sabores de tarta</t>
  </si>
  <si>
    <t>Mantener mas limpia la zona donde se endulza el cafe</t>
  </si>
  <si>
    <t>Hay muy pocas ventanas que estén condiciones</t>
  </si>
  <si>
    <t>No siempre tienen almuerzos para celiaco</t>
  </si>
  <si>
    <t>Incluiría pechuga de pollo o pata muslo, nunca falla</t>
  </si>
  <si>
    <t>Las opciones tiene que ser aptas celíaco también (galletas de arroz o pan de celíaco sellado al vacío; granola sin cebada ni avena, etc)</t>
  </si>
  <si>
    <t xml:space="preserve">En invierno suele hacer mucho frío! </t>
  </si>
  <si>
    <t>Tartas de verduras y de pollo</t>
  </si>
  <si>
    <t>Generalmente voy a los locales que te servis en bandeja porque hay mas variedad de ensaladas verduras carnes y tiene mayor calidad la fritura. Cuando tengo que hacer rapido para almorzar voy al comedor.</t>
  </si>
  <si>
    <t>Mas verduras ensaladas , algo mas fresco y no solo cosas con harina</t>
  </si>
  <si>
    <t>Precio, Rapidez</t>
  </si>
  <si>
    <t>Habría que optimizar el servicio de pedido y pago</t>
  </si>
  <si>
    <t>Chino por peso, Cadena fast-food</t>
  </si>
  <si>
    <t>La comida es fea</t>
  </si>
  <si>
    <t xml:space="preserve">Me gustaría que le menú sea más amplio con respecto a las comidas que se ofrece, siendo que es todo más comida rápida o chatarra y estaría bueno que halla un menú más nutritivo y cambiante. También el tema del precio, que sea accesibles a todos como lo es en otras facultades. </t>
  </si>
  <si>
    <t>Precio, Ambiente</t>
  </si>
  <si>
    <t>Mal ambiente / No disfruto estar en el lugar, Prefiero darme un gusto y comer más rico</t>
  </si>
  <si>
    <t>tener la opcion de pedir por un medio y que al llegar puedas retirar</t>
  </si>
  <si>
    <t>Mal ambiente / No disfruto estar en el lugar, Me gusta llevar mi comida</t>
  </si>
  <si>
    <t>El lugar no aporta mucho, que esté en el subsuelo/entrepiso no ayuda, da sensación de encierro</t>
  </si>
  <si>
    <t>En la facultad prefiero tomar mate</t>
  </si>
  <si>
    <t>Depende el menú</t>
  </si>
  <si>
    <t>Chino por peso, Vuelvo a mi casa</t>
  </si>
  <si>
    <t>Yo creo que lo ideal sería poder usar las partes que tenemos al aire libre, ya sea terraza, una especie de "balcones" que hay cuando salis por las ventanas de las clases en el piso 4 o 5, los alrededores de la facultad. Estaria genial poder tener lugares para sentarse a comer o charlar.</t>
  </si>
  <si>
    <t>Vianda propia, Otro</t>
  </si>
  <si>
    <t>Más opciones vegetarianas/veganas y mejor organizacion en el sector autoservice (por ej, empanadas). Me ha sucedido de agarrar una de la bandeja que decía "humita" y que, al comerla, sea de carne. Al final me la repusieron pero fue algo que no está bueno que ocurra.</t>
  </si>
  <si>
    <t>Mas ociones saludables</t>
  </si>
  <si>
    <t>Hay mucha gente y no alcanza el lugar para comer</t>
  </si>
  <si>
    <t>Más cosas veganas 🙏</t>
  </si>
  <si>
    <t xml:space="preserve">La mayoría de las veces está quemado.. </t>
  </si>
  <si>
    <t xml:space="preserve">Más frutas por favor 🙏 </t>
  </si>
  <si>
    <t>Nose si se puede, pero que haya una entrada por la parte de atras de la facultad y que ahi tambien pongan mesas</t>
  </si>
  <si>
    <t>No me gusta la comida, Prefiero darme un gusto y comer más rico</t>
  </si>
  <si>
    <t>Chino por peso, Cadena fast-food, Bodegón-Resto, Otro</t>
  </si>
  <si>
    <t>Me interesaría que haya posibilidad de comprar bebidas en vasos/tazas propias</t>
  </si>
  <si>
    <t>Medallones de pollo</t>
  </si>
  <si>
    <t>Me traigo vianda, Prefiero darme un gusto y comer más rico, Depende el menú</t>
  </si>
  <si>
    <t>la leche caliente y que el filtro de cafe que filtre bien</t>
  </si>
  <si>
    <t>Vegetariano/a, Celíaco/a</t>
  </si>
  <si>
    <t>Chino por peso, Vianda propia, Cadena fast-food, Vuelvo a mi casa</t>
  </si>
  <si>
    <t>Más opciones celíacas, porque de las veces que he ido no hay ninguna, sólo snacks. También la calidad de la comida</t>
  </si>
  <si>
    <t>Ampliar la carta de café aunque sea un poquito mas caro, mejorar la calidad del cafe que se vende</t>
  </si>
  <si>
    <t>Opciones celíacas</t>
  </si>
  <si>
    <t>Más lugar no se puede hacer, pero mejoró mucho cuando se reacomodó. Quizas cambiar la iluminación ya que los foquitos iluminan nada y si sos alto te los chocas. Limpiar las mesas mas veces x dia y mas tachos de basura</t>
  </si>
  <si>
    <t>Comida sana</t>
  </si>
  <si>
    <t>Chino por peso, Vianda propia, Otro</t>
  </si>
  <si>
    <t>Es barato, Sinceramente el del kiosco de paseo Colón se lleva todos los aplausos, lo prefiero por mucho.</t>
  </si>
  <si>
    <t xml:space="preserve">Es que el problema para mí es el lugar en si, el techo es muy bajo y las ventanas muy chiquitas, visitarlo todos los días te entristece. </t>
  </si>
  <si>
    <t xml:space="preserve">La única vista que tiene el comedor hacia el exterior son unas ventanas con rejas que no suelen estar muy limpias. No creo que sea tan necesario, pero sería agradable tener una mejor vista al exterior, a veces une se siente un poco encerrade </t>
  </si>
  <si>
    <t>Mejor organización. Opciones más saludables</t>
  </si>
  <si>
    <t>Cadena de café, Kiosco exterior</t>
  </si>
  <si>
    <t>Ensaladas</t>
  </si>
  <si>
    <t>Creo que sí pusieran panceta y huevo revuelto onda desayuno yankee, para el desayuno, se hacen millonarios</t>
  </si>
  <si>
    <t xml:space="preserve">Mejorar un poco la limpieza. Está bien, pero un poco podría mejorar. </t>
  </si>
  <si>
    <t>Chino por peso, Vianda propia, Vuelvo a mi casa, Kiosko PC</t>
  </si>
  <si>
    <t>Creo que para ir más tendría que ser un lugar "agradable" para sentarse a hacer tps, por ej. Pero con el ruido y sin wifi es complicado que eso pase.</t>
  </si>
  <si>
    <t xml:space="preserve">Tostadas, fruta, </t>
  </si>
  <si>
    <t>Opciones más naturales/saludables</t>
  </si>
  <si>
    <t>Es feo, No me gusta el café, en general, Prefiero ir a tomar algo afuera y despejarme</t>
  </si>
  <si>
    <t>Estaria bueno que incentiven que la gente lleve su propio vaso/taza para usar menos telgopor (que no es reciclable) y ademas podrian reducir costos</t>
  </si>
  <si>
    <t>Entiendo que probablemente el sótano sea la unica opcion pero es muy encerrado, oscuro y con pocas ventanas. Un espacio para almorzar o tomar un cafe para poder despejar la cabeza entre clases deberia ser lo contrario: fresco, luminoso, con muchas ventanas y vista al exterior</t>
  </si>
  <si>
    <t>Me traigo vianda, No me gusta la comida, Depende el menú</t>
  </si>
  <si>
    <t>Me queda cómodo, Es rápido, Es rico, Es barato</t>
  </si>
  <si>
    <t xml:space="preserve">No es sobre que se debería ofrecer. Pero considero que el comedor de PC está muy mejorado últimamente, lo cual es positivo; pero siento que el de LH se está quedando muy atrás; en todo sentido. Atención, variedad. Siento que LH está todo mas descoordinado y peor preparado. En cambio, en PC esta todo mucho mas aceitado. </t>
  </si>
  <si>
    <t>Podrían poner carteles para que la gente sea mas responsable y no deje la mesa toda sucia después de comer(Entiendo que es difícil limpiar todas las mesas mientras cambian los comensales por una cuestión de espacio reducio y tiempos) Ya que en horarios picos, la mitad de las mesas están ocupadas y las otras completamente sucias.</t>
  </si>
  <si>
    <t>Me queda cómodo, Es rico</t>
  </si>
  <si>
    <t>Opción de café Espresso</t>
  </si>
  <si>
    <t>Alguna opción del menú del día que tenga más vegetales</t>
  </si>
  <si>
    <t xml:space="preserve">Tostadas con queso crema/mermelada/manteca, como opción para variar </t>
  </si>
  <si>
    <t>Tostadas tostados medialunas fruta</t>
  </si>
  <si>
    <t>Luz calida</t>
  </si>
  <si>
    <t>Mejorar el relleno de las empanadas, podria ofrecerse pizza o cosas asi para comer con la mano mas seguido.</t>
  </si>
  <si>
    <t>A veces hace mucho frio en invierno</t>
  </si>
  <si>
    <t>Comida variada, y un menu fijo segun el dia (tipo menu del dia)</t>
  </si>
  <si>
    <t xml:space="preserve">Puse valores bajos porque a pesar de no almorzar  en la facultad, a la hora de merendar para los que tenemos alguna restricción alimentaria hay muy poca variedad. Asi que mi recomendación seria esa </t>
  </si>
  <si>
    <t>Me traigo vianda, No me gusta la comida, Prefiero darme un gusto y comer más rico, Depende el menú</t>
  </si>
  <si>
    <t>Más de un microondas para los que llevan su comida</t>
  </si>
  <si>
    <t>budines o porciones de torta</t>
  </si>
  <si>
    <t>Chino por peso, Vianda propia, Cadena fast-food</t>
  </si>
  <si>
    <t>Es feo, Prefiero ir a tomar algo afuera y despejarme</t>
  </si>
  <si>
    <t>Más opciones de pago, algún método para agilizar el pago y directamente retirar lo comprado (ej: haces el pedido y pago desde el aula y pasas a retirar con algún código), menú semanal de almuerzos/cenas publicado de forma virtual.</t>
  </si>
  <si>
    <t xml:space="preserve">Algún paquete de X cantidad semanal o mensual </t>
  </si>
  <si>
    <t>Me traigo vianda, Ultimamente demasiada cola y espera</t>
  </si>
  <si>
    <t>Menu celiaco interesante, con carnes, o incluso vegetariano.</t>
  </si>
  <si>
    <t>Es esencial que el cafe sea mejor, se puede pagar un poco mas caro con tal de que mejoren la calidad</t>
  </si>
  <si>
    <t>Si bien se mejoro mucho hay que buscar formas de darle fluidez al comedor y que no terminen todas las mesas llenas</t>
  </si>
  <si>
    <t>Por lo general voy siempre que tengo un intervalo entre materias, si no tengo que hacer tiempo no voy</t>
  </si>
  <si>
    <t>menos harinas y mas comidas tipo tartas, rolls etc</t>
  </si>
  <si>
    <t>budines</t>
  </si>
  <si>
    <t>mas espacio entre mesas</t>
  </si>
  <si>
    <t>Muy caro, La comida es fea, prefiero darme el gusto a la hora de comer y caminar 2 cuadras que tenemos 4 tenedores libre y 1 mac, te dan por el mismo precio algo mejor y en mas cantidad osea tuve problemas con casi todo el menu, la cebollas no estaban bien cocinadas, rompi 5 tenedores tratando de cortar la milanesa y al final la tire xq mi boca se canso de mascar etc.</t>
  </si>
  <si>
    <t>Tapar la comida. Que los sandwiches no estén tan secos, duros. Cambiar la tostadora por otra opción para calentar comida. Agregar más variedad para los desayunos/merienda, chocolate caliente por ejemplo. Que la comida no pase todo el día afuera. Poner la opción de rellenar vaso termico y plato lavable o que sea más visible, hay mucha basura.</t>
  </si>
  <si>
    <t xml:space="preserve">Chocolate caliente, tortas, tostados con mantecas y mermeladas, yogurt varios tipos.  </t>
  </si>
  <si>
    <t xml:space="preserve">Las mesas se mueven mucho, no da ganas de sentarse en la mitad de ellas, se cae el café. Además de que los alumnos sean más limpios, tener carteles para que colaboren. </t>
  </si>
  <si>
    <t>Cadena fast-food</t>
  </si>
  <si>
    <t>Celíaco/a, Saludable</t>
  </si>
  <si>
    <t>La limpieza de las mesas es esencial. Después de que una persona se levanta tendría que haber alguien que deje la mesa en condiciones</t>
  </si>
  <si>
    <t>No me gusta la comida, Depende el menú</t>
  </si>
  <si>
    <t>Alternativas saludables. Ensaladas. Frutas. Verduras por peso. Sumado a los clásicos menúes de milanesas, hamburguesas, sandwiches, tallarines, etc.</t>
  </si>
  <si>
    <t xml:space="preserve">Posibilidad de que lleves tu vaso termico y te sirvan ahi el café y te cobren por mL, es ecológico y ahorrás costos en vasos descartables. Posibilidad de máquina expendedora de café para cuando estás apurado aunque salga un poco más caro. </t>
  </si>
  <si>
    <t>Que cada uno lleve su vaso y le sirvan en este para evitar el residuo</t>
  </si>
  <si>
    <t>No es muy tentador el café del comedor</t>
  </si>
  <si>
    <t xml:space="preserve">Mas limpieza y mejor cuidado de los alimentos presentados. El precio es bueno. </t>
  </si>
  <si>
    <t>Es feo, Es mas rico el del kiosko...</t>
  </si>
  <si>
    <t>Chino por peso, Otro</t>
  </si>
  <si>
    <t>Kiosco PC/Máquinas, Cadena de café, Kiosco exterior</t>
  </si>
  <si>
    <t>Mejorar el cafe</t>
  </si>
  <si>
    <t>Creo que tiene bastante variedad y adecuado para el lugar</t>
  </si>
  <si>
    <t>Mesas al aire libre</t>
  </si>
  <si>
    <t xml:space="preserve">Vegetariano/a, Intolerante a la lactosa </t>
  </si>
  <si>
    <t>No hay recepción de teléfono!</t>
  </si>
  <si>
    <t>Mejor café y té. Más opciones o constancia en la venta de frutas.  Vender ensalada</t>
  </si>
  <si>
    <t xml:space="preserve">Referido a la cafetería de las Heras, que tenga algún área al exterior para poder estar, entre el comedor y la entrada del mismo hay un área que puede ser usada para esto. Y tiene serios problemas de colas en especial a las 19hs, y el ingreso coincide con la cola para pedir. </t>
  </si>
  <si>
    <t>Explicado previamente</t>
  </si>
  <si>
    <t>Maquina express</t>
  </si>
  <si>
    <t>.</t>
  </si>
  <si>
    <t>Precios en los productos</t>
  </si>
  <si>
    <t>Frutas</t>
  </si>
  <si>
    <t>Tartas?</t>
  </si>
  <si>
    <t>Es barato, Es lo más cómodo, Hay que no dormirse</t>
  </si>
  <si>
    <t>Tapas que se pueda tomar</t>
  </si>
  <si>
    <t>Mejora en el wifi, me quedaría a vivir</t>
  </si>
  <si>
    <t>Cuando lo hacen cortado, a veces sale frío.</t>
  </si>
  <si>
    <t>Estaría bueno que vendan más frutas o yogurt con granola, no solo el que viene con Zucaritas</t>
  </si>
  <si>
    <t xml:space="preserve">A veces el ambiente está muy húmedo o "pesado" y esto en parte es una de las razones por las que trato de ir lo menos posible al comedor </t>
  </si>
  <si>
    <t>En la facultad hay tres sedes. En ciudad universitaria no tenemos comedor ni kiosko propio, más allá de la iniciativa que me parece excelente estaria bueno que tengan más presente que esa sede existe y si queres comer y exactas esta cerrado tenes que ir hasta fadu (curzar todo ciudad universitaria)</t>
  </si>
  <si>
    <t>Yogurt y frutas</t>
  </si>
  <si>
    <t>Me queda cómodo, Tengo Beca, Es barato</t>
  </si>
  <si>
    <t>Y dejar comidas como salchichas con puré, hamburguesas industriales (las queridas swift), para mí es hacer comidas más preparadas, entiendo que se trabajo con la idea de simplificar para que funcione por temas de tiempo y gente pero eso tenía sentido cuando recién se empezaba ya que no se sabía bien como hacer las cosas, pero creo que es tiempo de cambiarlo, hacer comidas como pollo con papas, mejores pastas, pizzas, hacer papas rústicas y dejar de comprar las industriales (que va a salir más barato ver yapa)y bueno eso. Dejar de comprar comidas industriales y empezar hacer las propias.</t>
  </si>
  <si>
    <t>Y comprar de una vez la máquina cafetera (expresado creo que se dice), así dejamos de lado que se queme el café , que se corte la leche y hacer mejores cafés.Mejoraria mucho y ya se a gastado plata en equipos caros (heladeras industriales) y no a afectado en los precios.</t>
  </si>
  <si>
    <t>Volver a la facturas de las panaderías, buscando se consiguen precios iguales a los que compramos actualmente.</t>
  </si>
  <si>
    <t>Capaz una idea un poco loca sería abrir para poder salir hacia el costado de la Facu (es romper una parte de la pared nomás pero no sé la burocracia para hacerlo)  hacía la calle estados unidos, así hay más espacio y no está tan cerrado y sería más cómodo para la gente.</t>
  </si>
  <si>
    <t>Me traigo vianda, No me gusta la comida, Prefiero darme un gusto y comer más rico</t>
  </si>
  <si>
    <t>Fruta, cereales</t>
  </si>
  <si>
    <t>Es barato, Es lo más cómodo, Cuando no dormi y necesito despertarme</t>
  </si>
  <si>
    <t>Se podría llevar termo propio para reducir basura?</t>
  </si>
  <si>
    <t>Más limpieza y ventilacion</t>
  </si>
  <si>
    <t>Vivo a mate</t>
  </si>
  <si>
    <t>No me gusta el café, en general, Prefiero ir a tomar algo afuera y despejarme</t>
  </si>
  <si>
    <t>Parece un deposito</t>
  </si>
  <si>
    <t>No me gusta el café, en general, Vivo muy cerca de la facultad</t>
  </si>
  <si>
    <t>Cambiar de lugar el comedor</t>
  </si>
  <si>
    <t>La limpieza y confianza en esencial. Tienen que demostrar limpieza e higiene, y no solo por el contexto actual, sino desde antes.</t>
  </si>
  <si>
    <t>Limpieza e higiene</t>
  </si>
  <si>
    <t>Buscar la forma de incentivar al alumno para ir al comedor, en ciudad universitaria conozco compañeros que salen de cursar y se quedan ahi bastante.</t>
  </si>
  <si>
    <t>Limpieza</t>
  </si>
  <si>
    <t>Más de 75%</t>
  </si>
  <si>
    <t xml:space="preserve">Me gustaría mucho que se pueda acceder a opciones más nutritivas que las facturas o donas, y si se mantendría el precio relativamente bajo comparado a los lugares de la zona acorde al presupuesto de los estudiantes lo consumirá mucho más que las opciones actuales </t>
  </si>
  <si>
    <t xml:space="preserve">Aunque en las opciones la única que considero que no aprueba es acústica, la verdad es la que menos me molesta en el día a día, lo que si quisiera que se mejorará es la ventilación, los días de mucho calor/humedad suelo irme del comedor a pesar de que es mas cómodo comer ahí por las instalaciones ya que siento el aire muy viciado y se torna incómodo </t>
  </si>
  <si>
    <t>Mal ambiente / No disfruto estar en el lugar, No me gusta la comida, Depende el menú</t>
  </si>
  <si>
    <t>Me queda cómodo, Es rápido, Es barato, buena relacion precio calidad aunque a veces un poco escazo en cantidad y variedad y cantidad</t>
  </si>
  <si>
    <t xml:space="preserve">milas de soja, pure de papas siempre, no tanto platos con cosas pesadas como chorizo </t>
  </si>
  <si>
    <t>estaria muy bueno un desayuno merienda con huevos revueltos o yogurt con granola</t>
  </si>
  <si>
    <t>mejorar la acustica</t>
  </si>
  <si>
    <t xml:space="preserve">Tomo mace que llevo </t>
  </si>
  <si>
    <t>Comida más nutritiva y menues piola</t>
  </si>
  <si>
    <t>Más variedad de cafes</t>
  </si>
  <si>
    <t xml:space="preserve">No dejar que se hierva todo el día en los tarros, le da sabor rancio </t>
  </si>
  <si>
    <t xml:space="preserve">Luz cálida y algo para que no parezca tan encerrado y deprimente </t>
  </si>
  <si>
    <t>Quema mucho y a veces no hay para endulzar</t>
  </si>
  <si>
    <t>Algo asi, en paseo colon se acumula mucha gente en un lugar porq estan las galletitas cerca de donde se paga entonces es un lio cada vez que te queres buscar algo que te gusta</t>
  </si>
  <si>
    <t>Las mesas no tiene que ser para 10 los grupos en general son menos personas entonces asi se junta mucha gente de distintos grupos y no se puede hablar com tu grupo</t>
  </si>
  <si>
    <t>Para mi con ser un poco más barato que otros lugares alcanza. Tampoco sacrificar tanto la calidad por conseguir lo más barato posible</t>
  </si>
  <si>
    <t>No me afecta</t>
  </si>
  <si>
    <t xml:space="preserve">El café torrado del comedor es barato y eso ayuda al precio pero no es rico, tomo café todos los días pero ponele en PC el bar tiene café de máquina y no es mucho más caro pero es mucho más rico. En LH no tenés esa competencia. </t>
  </si>
  <si>
    <t xml:space="preserve">A veces hay mucho olor a frito y no entra mucho la luz </t>
  </si>
  <si>
    <t>Mal ambiente / No disfruto estar en el lugar, La comida es fea</t>
  </si>
  <si>
    <t>Tendrian que haber muchas mas ventanas, que este en un subsuelo y que sea tan oscuro, da un ambiente sucio y encerrado. No es un lugar para despejarse en el horario de almuerzo.</t>
  </si>
  <si>
    <t>Porque tomo mate</t>
  </si>
  <si>
    <t>La cantidad no es suficiente a veces</t>
  </si>
  <si>
    <t xml:space="preserve">Creo que las ideas que tienen son buenas pero muchas veces los platos son muy feos, no se si es porque no lo logran cocinar de la manera correcta o porque la calidad de la comida es muy baja </t>
  </si>
  <si>
    <t>Kiosco PC/Máquinas, Cadena de café</t>
  </si>
  <si>
    <t>Que la remodelen, es sucia y oscura</t>
  </si>
  <si>
    <t>Limpieza, idealmente lugar físico, iluminación, bromatología (me han dado leche cortada)</t>
  </si>
  <si>
    <t>Seria increible mover el comedor del subsuelo</t>
  </si>
  <si>
    <t xml:space="preserve">En vez de milanesas fritas, hacerlas al horno. Tambien me gustarian opciones mas saludables </t>
  </si>
  <si>
    <t>No tiene opción celiaca</t>
  </si>
  <si>
    <t xml:space="preserve">Opción celiaca </t>
  </si>
  <si>
    <t>Opción celiaca</t>
  </si>
  <si>
    <t xml:space="preserve">No hay ninguna comida que no tenga tonalidad de beige (es todo sanguches de pan, empanadas, arroz, fideos, puré,...) La única opción de verdura es el menú vegetariano, por lo que si querés una milanesa con algo que no sea, de nuevo, Pan, Puré, Arroz, Fideos (si.. vi personas comer milanesa con fideos ¿?) tenés que comprar 2 menúes, porque aparentemente no se considera a una ensalada como un acompañamiento, y no termina siendo rentable para nosotros.
No lo tomen a mal, lo digo como crítica constructiva, no es mí intención criticar porque si. Vi que hicieron una inversión muy grande en el comedor, el ambiente mejoró estos años gracias a uds, pero cuando anunciaron que iban a gastar tanto en el comedor, pregunté si al fin iban a mejorar la variedad de menú, pero para mí sorpresa me dijeron que solo iban a mejorar la velocidad (en palabras textuales, "Vamos a ofrecer lo mismo pero más rápido")
Disculpen el mensaje tan largo pero lo consideré necesario, muchas gracias
</t>
  </si>
  <si>
    <t>No me gusta la comida, Soy vegetariana y lo unico que hay son empanadas y son horribles</t>
  </si>
  <si>
    <t>Muchas veces lo tuve que tirar porque tenia gusto a ALCOHOL etilico. Para mi era tipo un producto de limpieza</t>
  </si>
  <si>
    <t>ME ENCANTA LO DE LA GRANOLA</t>
  </si>
  <si>
    <t>Cadena fast-food, Bodegón-Resto</t>
  </si>
  <si>
    <t>Por ahí puede ser piola preparar para la "hora pico" algún tipo de viandita o algo prepreparada tipo plato del día, para simplificar y acelerar la atención</t>
  </si>
  <si>
    <t xml:space="preserve">Tener mas variedad para los vegetarianos </t>
  </si>
  <si>
    <t>Vianda propia, Bodegón-Resto, Vuelvo a mi casa</t>
  </si>
  <si>
    <t>Chino por peso, Vianda propia, Kiosko PC</t>
  </si>
  <si>
    <t>Establecer café regular y café especial de mejor calidad, capaz mas caro. Pero aquel que quiera pueda optar por la opción que mas le convenga</t>
  </si>
  <si>
    <t>kosher (no puedo mariscos, mezclar carne con leche ni cerdo)</t>
  </si>
  <si>
    <t>Otro</t>
  </si>
  <si>
    <t>mogul extreme acidos</t>
  </si>
  <si>
    <t>Comida mas variada, como si fuera un chino por peso</t>
  </si>
  <si>
    <t>Que haya más gente sirviendo/cobrando. En las horas picos podés estar como 20 minutos para comprar solamente un café.</t>
  </si>
  <si>
    <t>Es una realidad que el comedor de LH quedó chico para la cantidad de alumnos que hay, pero entre que es caluroso, no hay ventilación y por momentos es ruidoso, no lo vuelve un lugar muy agradable. En PC no tengo drama en sentarme a tomar el café, en LH es un lugar estrictamente de paso.</t>
  </si>
  <si>
    <t>Es barato, Es lo más cómodo, Me vino una cucaracha en la máquina de PB y es más grande.</t>
  </si>
  <si>
    <t>Muy importante la limpieza en gral y la separación de residuos se puede mejorar.</t>
  </si>
  <si>
    <t>No importa mucho la variedad, si no primero la calidad. Más que hacer 3 sánguches de pan duro, hacer 1 tostado de calidad.</t>
  </si>
  <si>
    <t>Ojo tema ventilación.</t>
  </si>
  <si>
    <t>Mate</t>
  </si>
  <si>
    <t>Sánguches con opción vegetariana ( es solo sacarle el jamón y ponerle más lechuga, con eso somos felices)</t>
  </si>
  <si>
    <t xml:space="preserve">Los pibes de enfermería que van a las Heras, que alguien les haga bajar un poco el volúmen de su conversación </t>
  </si>
  <si>
    <t>No soy de tomar cafe, pero cuando compro pido en el comedor</t>
  </si>
  <si>
    <t>Que incentiven el uso de vasos no descartables</t>
  </si>
  <si>
    <t xml:space="preserve">En horarios pico (por ejemplo a las 7pm en las heras) tratar de que haya alguna persona más. Solo por ese horario para que no se arme cuello de botella con los que llegamos de trabajar y entramos a clase. </t>
  </si>
  <si>
    <t>Hacer incapie en la concientizacion de los usuarios para que no dejen todo sucio. La gente del comedor limpia muy bien, pero no puede ser que tengan que andar juntando vasitos todo el tiempo.</t>
  </si>
  <si>
    <t>Separar cafeteria de comida. Hay veces que hay que esperar varios tostados para pedir cafe.</t>
  </si>
  <si>
    <t>Chocolate caliente</t>
  </si>
  <si>
    <t>Salad bar</t>
  </si>
  <si>
    <t>Jugos</t>
  </si>
  <si>
    <t>No, no tengo, Vegetariano/a</t>
  </si>
  <si>
    <t>Masitas viejo</t>
  </si>
  <si>
    <t>Disminuir la cantidad de plásticos</t>
  </si>
  <si>
    <t>Que sea apto para celíacos. También ofrecer productos saludables para salir de lo que son las galletitas</t>
  </si>
  <si>
    <t>Vianda propia, Kiosko PC</t>
  </si>
  <si>
    <t xml:space="preserve">Cambiar los "palitos" para disolver el azúcar. No sirven! </t>
  </si>
  <si>
    <t xml:space="preserve">Licuados frutales </t>
  </si>
  <si>
    <t>Mejorar el café, no es rico y a veces te lo dan medio frio</t>
  </si>
  <si>
    <t>-</t>
  </si>
  <si>
    <t>Unas ventanas y más luces vendrían bien.</t>
  </si>
  <si>
    <t xml:space="preserve">Depende cuán apurada esté, si no me da tiempo a ir a otro lado como en el comedor. Motivos: tanto el comedor de paseo Colón como el de las Heras me parecen oscuros, fríos, no se ve por las ventanas, es un ambiente encerrado. </t>
  </si>
  <si>
    <t>Bodegón-Resto</t>
  </si>
  <si>
    <t>Más del 75 %</t>
  </si>
  <si>
    <t>CHOCOLATADA. BASTA DE LA DICTADURA DEL CAFE</t>
  </si>
  <si>
    <t>Es rico, Es barato</t>
  </si>
  <si>
    <t>Soy vegetariana y no hay opciones en el menú</t>
  </si>
  <si>
    <t>Opción vegetariana y más frutas/verduras, eso estaría genial</t>
  </si>
  <si>
    <t>Opción de té con leche, mate cocido con leche y leche deslactosada</t>
  </si>
  <si>
    <t>Pan integral , queso untable y/o mermelada</t>
  </si>
  <si>
    <t>Evitar servir lo ultimo que queda en el termo (borra del cafe)</t>
  </si>
  <si>
    <t>Cambiarlo de lugar</t>
  </si>
  <si>
    <t>Kiosco PC/Máquinas, Kiosco exterior</t>
  </si>
  <si>
    <t>Podrían ofrecer menos sándwiches, reemplazándolos por opciones de mejor calidad bronatológica</t>
  </si>
  <si>
    <t>Pan de queso a la mañana también</t>
  </si>
  <si>
    <t>Lo más importante a mejorar es la limpieza, tanto en el comedor como en la cocina</t>
  </si>
  <si>
    <t>Se ve sucia</t>
  </si>
  <si>
    <t>Muchas veces no puedo elegir cosas que tengan que ser cortadas con cubiertos porque los de plástico se rompen. Podrían  hacer tartas que son pueden comer rápido  y son prácticas como las empanadas.</t>
  </si>
  <si>
    <t xml:space="preserve">Agregaría mas cosas saludables, tal vez mas variedad de yogurts </t>
  </si>
  <si>
    <t>No se si habría forma directa de poder comer afuera en las escaleras, poniendo una puerta en el comedor que salgas directo, y poner algunas mesas donde terminan las escaleras o donde empiezan, diría que siempre que compro algo suelo salir a las escaleras de ese lado del comedor para tomar aire y si estaría ambientado para que realmente podamos comer al aire libre sería genial</t>
  </si>
  <si>
    <t>Mal ambiente / No disfruto estar en el lugar, Prefiero comer al aire libre en las escalinatas de PC</t>
  </si>
  <si>
    <t>Vuelvo a mi casa</t>
  </si>
  <si>
    <t>Suelo almorzar sánguches, y no almorzaría siempre eso</t>
  </si>
  <si>
    <t>Si logran hacer pizzas que sean mas o menos ricas y tengan al menos tres tipos, yo creo que almorzaría mucho más seguido en el comedor (sin importar el precio)</t>
  </si>
  <si>
    <t>Alguna manera de que sea más rápido comprarlo y pagarlo</t>
  </si>
  <si>
    <t>Más verduras cocidas en el menú, tratar de evitar tanta fritura.</t>
  </si>
  <si>
    <t>Que vuelvan las ensaladas de frutas.</t>
  </si>
  <si>
    <t>Demasiados residuos plásticos. Sugerencia: dar tenedores y cuchillos de metal dejando una seña que luego se reintegre cuando devolves los cubiertos (como en exactas).</t>
  </si>
  <si>
    <t>milanesas que no te rompan los dientes al morderla</t>
  </si>
  <si>
    <t>no quemar el cafe</t>
  </si>
  <si>
    <t>Chino por peso, Vianda propia, Cadena fast-food, Vuelvo a mi casa, Kiosko PC</t>
  </si>
  <si>
    <t>Las milanesas de los sanguches a veces son una piedra. Podrian poner algunos microondas mas. Ya lo señale pero en serio las porciones del menu son muy chicas. El chipa me paso una vez que estaba crudo.</t>
  </si>
  <si>
    <t>otra maquina de tostados no estaria mal ya que es algo que siempre tienen mucha demanda</t>
  </si>
  <si>
    <t xml:space="preserve">Más nutrientes para la mente y para sobrellevar la Desarrollacion del cuerpo </t>
  </si>
  <si>
    <t xml:space="preserve">Ninguna </t>
  </si>
  <si>
    <t xml:space="preserve">Ensalada de frutas y postres de gelatinas </t>
  </si>
  <si>
    <t>Mal ambiente / No disfruto estar en el lugar, Prefiero darme un gusto y comer más rico, Depende el menú</t>
  </si>
  <si>
    <t>Chino por peso, Vianda propia, Cadena fast-food, Bodegón-Resto, Vuelvo a mi casa</t>
  </si>
  <si>
    <t>Más variedad de comidas para elegir</t>
  </si>
  <si>
    <t>Mejor calidad de limpieza, con lo del ruido la verdad no sé</t>
  </si>
  <si>
    <t>Chino por peso, Vianda propia, Cadena fast-food, Bodegón-Resto</t>
  </si>
  <si>
    <t>Mejores condiciones higiénicas y capacitación de los que trabajan en ese senyido</t>
  </si>
  <si>
    <t>Leches vegetales y mas opciones saludables</t>
  </si>
  <si>
    <t>Limpieza y orden 🙏🏻</t>
  </si>
  <si>
    <t xml:space="preserve">Necesitan de urgencia un buen café! </t>
  </si>
  <si>
    <t xml:space="preserve">Un poco más de decoración, es muy frío y poco acogedor </t>
  </si>
  <si>
    <t xml:space="preserve">Pónganse las pilas con el cafe, es agua oscura, insípida por tal decidí comprar al pelotudo del primer piso. HABILITEN QUE SE PUEDA PAGAR POR MERCADO PAGO, a veces me quedo sin efectivo y para ir al cajero, entre ida y vuelta, la fila , y me quedo sin comprar nada, tampoco es la re ciencia hacerse una cuenta en mercado pago, pero les va ayudar mucho a contabilizar lo que ingresa y lo que sale, en vez de estar con el papelito anotando lo que se compra. 
El wifi que onda? Se murió? 
Los productos para matar el hambre safa pero cada mierda que he probado, esas medialunas de grasa, todas re duras. 
El tostado muy bueno. 
Hay ademas que poner un cartel led que diga: Levanta lo que comes, la que te pario. 
Una cosa los productos medio berreta, cada marca desconocida que desconfió, ¿un alfajor envuelto en film?, naa hermano. 
Por otro lado los “prestamos” -se me fue el nombre-, he tenido amigos/as que lo sacaron y le prohiben muchas cosas, ¿cual es el fin? Naa re comunista , por tal aquellos amigos decidieron no sacar mas. 
Finalmente otro cartel : Es comedor no lugar de estudio. 
Saludos. </t>
  </si>
  <si>
    <t>Licuados</t>
  </si>
  <si>
    <t>No se puede hacer nada con la ventilación a modo que rompan las paredes, igual esta bien.</t>
  </si>
  <si>
    <t>Para bancar a la banda</t>
  </si>
  <si>
    <t xml:space="preserve">Cosas más saludables, que no sean únicamente ensaladas sin nada, sino que vengan acompañado de algo. Haría una variedad de comidas saludables </t>
  </si>
  <si>
    <t>Hacer que el café tenga rico gusto (como el que venden en el kiosco fiuba por ejemplo).</t>
  </si>
  <si>
    <t>Creo que no se fijan mucho al prepararlo, o depende de quien lo haga, a veces es muy rico y otras veces está súper aguado, por eso deje de consumirlo</t>
  </si>
  <si>
    <t xml:space="preserve">Otras marcas de yogurt que no sea ilolay, ensalada de frutas, jugo exprimido de naranja </t>
  </si>
  <si>
    <t xml:space="preserve">Mejoraría el tema de las mesas y sillas. No es necesario que compren nuevas, ya que están en buen estado, pero al menos les pondría un taco o algo, porque las mesas se mueven muchísimo y es muy incómodo para comer. Eso me parece fundamental, porque la verdad casi todas las mesas están así y más de una vez casi se me vuelca el café cuando pasa alguien o la moves sin querer. </t>
  </si>
  <si>
    <t>Hay muy pocas opciones vegetarianas</t>
  </si>
  <si>
    <t>Mas opciones vegetarianas y veganas</t>
  </si>
  <si>
    <t>Es rápido, Es barato</t>
  </si>
  <si>
    <t>Mal ambiente / No disfruto estar en el lugar, La comida es fea, No cumple mis necesidades, Pareciera que al estar hipersubsidiado, la comida es de mala calidad y me obliga a comer en otros lados. Solo almorzar dos veces, ambas veces la comida fue fea y en una de ellas un amigo termino intoxicado lo que no habla muy bien de la limpieza y seguimiento de la cadena frió del la comida.</t>
  </si>
  <si>
    <t>Cadena fast-food, Bodegón-Resto, Vuelvo a mi casa</t>
  </si>
  <si>
    <t xml:space="preserve">Aunque entiendo que subsidian para ayudar a los que no pueden pagar más, estaría bueno que halla opciones de mejor calidad aunque sea a precios más altos. También estaría bueno que pueda usar tarjeta de crédito/ débito o mercado pago porque hoy en día que solo acepten el efectivo es de 1920. Es medio raro también que no den ticket siendo el comedor de la facultad . </t>
  </si>
  <si>
    <t xml:space="preserve">Podrían ofrecer jugos exprimidos, té de buena calidad no solo té verde y una mejor oferta de yogurt </t>
  </si>
  <si>
    <t xml:space="preserve">Esto es en general de la facultad pero siendo ustedes el centro de estudiantes no entiendo como no se recicla en la facultad. Los gachos verdes tienen las misma bolsa y pareciera que todo va a la basura </t>
  </si>
  <si>
    <t xml:space="preserve">Incorporación de más opciones sanas. Frutas, yogures light, frutos secos, comidas caseras.
Opción de pago con código QR
</t>
  </si>
  <si>
    <t>No me gusta la comida, Prefiero darme un gusto y comer más rico, Ya me pasó de intoxicarme en paseo colon con una milanesa. No les tengo confianza y cocinar conlleva mucha responsabilidad</t>
  </si>
  <si>
    <t>Prefiero pagar mas pero tener un poco mas de calidad</t>
  </si>
  <si>
    <t>Carnes Tartas Más variedad</t>
  </si>
  <si>
    <t>Es barato, Es lo más cómodo, El precio/calidad/cantidad es bueno y no es feo</t>
  </si>
  <si>
    <t>En el comedor de las Heras agregaría variedad en lo que se ofrece</t>
  </si>
  <si>
    <t>Quizás poner mesas más grandes que se puedan compartir entre más personas, es poco el espacio del comedor de las heras</t>
  </si>
  <si>
    <t>Sandwichs vegetarianos, y con otras carnes que no sean fiambre</t>
  </si>
  <si>
    <t>Ofrecer mas opciones como yogurt o fruta</t>
  </si>
  <si>
    <t>Modificar la ventilacion de la cocina para que no se vaya el olor al salon.</t>
  </si>
  <si>
    <t>Como sin sal</t>
  </si>
  <si>
    <t xml:space="preserve">Prefiero darme un gusto y comer más rico, Mucha gente y no hay lugar </t>
  </si>
  <si>
    <t>Porque esta lleno el kiosco</t>
  </si>
  <si>
    <t>Prefiero tomar otra cosa</t>
  </si>
  <si>
    <t xml:space="preserve">Que le pongan las tapitas ,por que luego caminas  por la facultad y se te derrama todo </t>
  </si>
  <si>
    <t>Al café con leche le ponen la leche natural y lo enfría muchisimo</t>
  </si>
  <si>
    <t xml:space="preserve">Platoa un poco más elaborados, una carne, pollo, no simplemente patys. </t>
  </si>
  <si>
    <t>No hay buena señal en el comedor por lo menos en el de las heras no llegan las redes de wifi de la facultad</t>
  </si>
  <si>
    <t>un WiFi que funcione bien, dado que no llega la señal de red movil</t>
  </si>
  <si>
    <t>No, la verdad que siempre es muy variado</t>
  </si>
  <si>
    <t>Creo que suele pasar que la persona que atiende, sirve los cafés y pone los tostados es la misma y tal vez si fuesen dos personas sería más fluido y menos pesado para la persona que atiende la caja</t>
  </si>
  <si>
    <t>Más nutritivo</t>
  </si>
  <si>
    <t>Controlar la cantidad de palomas</t>
  </si>
  <si>
    <t>Si es posible mejorar un poco el ambiente para que motive quedare un rato consumiendo en el comedor. En cuanto a los productos satisfcaen las necesidades basicas y de urgencia.</t>
  </si>
  <si>
    <t>Alimentos frescos como frutas y preparaciones simples (tostadas, huevos revueltos, etc)</t>
  </si>
  <si>
    <t>Modernizarlo y mejorar mucho lo que es el tema ventilacion y climatización.</t>
  </si>
  <si>
    <t>No tomo café generalmente</t>
  </si>
  <si>
    <t xml:space="preserve">CAMBIEN EL CAFÉ QUEMADO POR FAVOR!!!! Creo que debería haber más opciones de café, por ejemplo algún café low cost y otro café para el que pueda pagar más con más calidad de café </t>
  </si>
  <si>
    <t>Frutas, yogurt casero (es muuuy fácil y barato hacerlo)</t>
  </si>
  <si>
    <t>Creo que el alumno se tiene que auto limpiar su espacio y brindarle bandejas y tachos de basura para que estos puedan colocar los residuos. La acústica y el ambiente podrían mejorar. No es un lugar agradable</t>
  </si>
  <si>
    <t>Comida rica y de calidad. Cortemos con la boludes del pobrismo :P</t>
  </si>
  <si>
    <t>Vendan buenos productos que poder adquisitivo sobra en FIUBA.</t>
  </si>
  <si>
    <t>Que el ambiente invite a quedarse y que no parezca una cárcel.</t>
  </si>
  <si>
    <t>Limpiar las ventanas, que son un asco. Y mejorar el wifi.</t>
  </si>
  <si>
    <t>Pizzetas</t>
  </si>
  <si>
    <t>Tostadas con queso crema y palta, combo con café con leche</t>
  </si>
  <si>
    <t>Granola con yogurt</t>
  </si>
  <si>
    <t>Ofrecer cafe espresso de mejor calidad.</t>
  </si>
  <si>
    <t xml:space="preserve">Mejorar la iluminacion / agrandar las ventanas. Dado que esta en un subsuelo, es un lugar que genera encierro. </t>
  </si>
  <si>
    <t>A veces no hay buenas opciones vegetarianas, o hay mucha gente haciendo fila y tengo poco margen de tiempo</t>
  </si>
  <si>
    <t>Chino por peso, Vuelvo a mi casa, Kiosko PC</t>
  </si>
  <si>
    <t>A veces hay mucha fila para el café, y teniendo en cuenta el tiempo que toma bajar y volver a subir al aula, te pasas del tiempo de receso</t>
  </si>
  <si>
    <t>Más opciones sanas</t>
  </si>
  <si>
    <t>A veces hay mucha gente y se vuelve muy ruidoso, o quedan mesas sucias. Entiendo que igual eso no depende de ustedes.</t>
  </si>
  <si>
    <t>Mal ambiente / No disfruto estar en el lugar, La comida es fea, Poco nutritivo, No cumple mis necesidades</t>
  </si>
  <si>
    <t>Intolerante a la lactosa</t>
  </si>
  <si>
    <t>Me gusta con leche y no hay leche sin lactosa</t>
  </si>
  <si>
    <t>Entiendo que no tengan leche sin lactosa, no hay mucha gente intolerante a la lactosa, la leche sin lactosa es más cara y no rinde en ese sentido</t>
  </si>
  <si>
    <t xml:space="preserve">limpiar las ventanas </t>
  </si>
  <si>
    <t xml:space="preserve">Mayor calidad e higiene en los productos. </t>
  </si>
  <si>
    <t xml:space="preserve">Tostadas con queso/mermelada. </t>
  </si>
  <si>
    <t>Me queda cómodo, Es rápido, Tengo Beca</t>
  </si>
  <si>
    <t>Variedad</t>
  </si>
  <si>
    <t>Tapas que entren en el vasito y para no generar tanto desperdicio pondría algot tipo "trae tu propia taza" y así conseguir un descuento de 5 pesos o un monto posible</t>
  </si>
  <si>
    <t>En cuestión de ventilación y espacio lo veo difícil ya que depende del inmueble.
Respecto a la limpieza creo que se podría conseguir a alguien que realize una limpieza después de los horarios picos (almuerzo tipo 15 y desayuno tipo 11)</t>
  </si>
  <si>
    <t>Comida más nutritiva .</t>
  </si>
  <si>
    <t>Me traigo vianda, Prefiero darme un gusto y comer más rico, Me parece poco sana la comida</t>
  </si>
  <si>
    <t>Comida más sana, mas verduras cocinadas</t>
  </si>
  <si>
    <t xml:space="preserve">Mas opciones saludables </t>
  </si>
  <si>
    <t xml:space="preserve">No lo uso frecuenteebte </t>
  </si>
  <si>
    <t xml:space="preserve">Precios cómodos </t>
  </si>
  <si>
    <t>Chino por peso, Vianda propia, Cadena fast-food, Kiosko PC</t>
  </si>
  <si>
    <t>Cambiar el tipo de grano de café. El café doble es muy fuerte y sin gusto a nada</t>
  </si>
  <si>
    <t xml:space="preserve">Mejorar la exhibición de lo que se consume, y mantener la limpieza. Note bastante sucio el lugar de donde se sacan las facturas y muy desordenado en general </t>
  </si>
  <si>
    <t xml:space="preserve">Agregar 2 ventiladores de techo y cambiar o refaccionar las ventanas que dan al exterior. En días calurosos es insoportable permanecer allí </t>
  </si>
  <si>
    <t>Mas variedad estaria bueno en el comedor de las heras</t>
  </si>
  <si>
    <t xml:space="preserve">No soy de consumir en la cafeteria. </t>
  </si>
  <si>
    <t>Esta bien cuidado el espacio, por ahi limpiaria la zona del microondas un poco mas seguido a la hora del almuerzo, pero no es nada q impida usarlo</t>
  </si>
  <si>
    <t>Tener en cuenta la calefacción</t>
  </si>
  <si>
    <t>Kiosko PC, Otro</t>
  </si>
  <si>
    <t>Mejorar los precios respecto a la calidad. Ademas no tener la comida al descubierto como los sanguches, es bastante anti higiénico mas teniendo en cuenta que es autoservicio...</t>
  </si>
  <si>
    <t>No lo hagan tan lavado, hay veces que no tiene gusto o tiene gusto a quemado</t>
  </si>
  <si>
    <t xml:space="preserve">tostadas con ddl o queso crema podria ser una buena opcion. </t>
  </si>
  <si>
    <t>Me traigo vianda, Si somos muchos vamos al chino</t>
  </si>
  <si>
    <t>Chino por peso, Vianda propia, Bodegón-Resto, Vuelvo a mi casa</t>
  </si>
  <si>
    <t>Intentaria facilitar la salida a las escaleras</t>
  </si>
  <si>
    <t xml:space="preserve">Hay sandwiches que tienen demasiado pan en comparación a lo q hay de fiambre, así q cosas con menos pan quizá </t>
  </si>
  <si>
    <t xml:space="preserve">Me parecen imprácticos los vasos de café para llevarlo al aula por ejemplo. </t>
  </si>
  <si>
    <t>Hay mucho alfajor, bizcochos o galletas y yogur con granola o barritas de cereal caseras como en Las Heras me parecen increíbles ideas</t>
  </si>
  <si>
    <t>Vianda propia, Cadena fast-food, Bodegón-Resto, Kiosko PC</t>
  </si>
  <si>
    <t>Intolerante a la Lactosa</t>
  </si>
  <si>
    <t>No me gusta la comida, He encontrado comida en mal estado y me cuesta volver</t>
  </si>
  <si>
    <t>Tomo solo cafe con leche y no hay opción sin lactosa -leche vegetal o deslactosada-</t>
  </si>
  <si>
    <t>Añadir opciones sin lactosa. Además la leche de soja sería apta vegana como plus</t>
  </si>
  <si>
    <t>En el Pab1 de CU ofrecen una bolsita con tostaditas y queso crema individual. Esta buenisimo y encima son sobras de pan de otras comidas, es como que hasta lo reciclas jajajaja</t>
  </si>
  <si>
    <t xml:space="preserve">Menos fritura, mas comida sana </t>
  </si>
  <si>
    <t>Quizás se podría conseguir alguna una maquina de cafe espresso en concesion y tener mas opciones de fruta.</t>
  </si>
  <si>
    <t>Mas fruta</t>
  </si>
  <si>
    <t xml:space="preserve">Wifi libre nos ayudaría un montón </t>
  </si>
  <si>
    <t>No curso todos los dias en horarios alrededor del mediodia</t>
  </si>
  <si>
    <t>Si se puede más variedad de productos y marcas de snacks</t>
  </si>
  <si>
    <t>Dar opción de café express o de mejor calidad aunque cueste un poco más. Opciones de productos para diabeticos como alfajor Ser, o celiacos como chocoarroz.</t>
  </si>
  <si>
    <t>Tener algunos combos. Opciones de bajas calorías.</t>
  </si>
  <si>
    <t>Mejorar ventilación para que no haya tanto olor a comida en las mesas. Mejorar iluminación para poder leer.</t>
  </si>
  <si>
    <t>No, no tengo, No me gusta lo procesado</t>
  </si>
  <si>
    <t>Máquina de cafetería</t>
  </si>
  <si>
    <t>Budines veganos</t>
  </si>
  <si>
    <t>No, no tengo, No como verdura</t>
  </si>
  <si>
    <t>Aumentar la velocidad de los tostados</t>
  </si>
  <si>
    <t xml:space="preserve">Que vuelva el submarino o chocolatada! </t>
  </si>
  <si>
    <t xml:space="preserve">Mudarlo. No se si es posible, pero el. Subsuelo es muy triste. </t>
  </si>
  <si>
    <t xml:space="preserve">No tomo café durante el día </t>
  </si>
  <si>
    <t xml:space="preserve">Me traigo vianda, A veces está lleno y no hay más lugar </t>
  </si>
  <si>
    <t>Cadena fast-food, Vuelvo a mi casa, Kiosko PC</t>
  </si>
  <si>
    <t xml:space="preserve">Arepas, pizza, fideos instantáneos, wraps, omelettes/tortillas, papás fritas rústicas, panqueques salados, Nuggets, burritos, choripan 
</t>
  </si>
  <si>
    <t xml:space="preserve">Podrían sugerirle a la gente que se traiga sus propios cubiertos para minimizar el uso de utensilios descartables, los desechos y a su vez disminuir su presupuesto
</t>
  </si>
  <si>
    <t>Incluir snacks salados estilo papas ,nuggets, panchos</t>
  </si>
  <si>
    <t>La higiene deja un poco que desear. Si el ambiente fuera un poco más agradable, seguro acudirían más personas
Agregar luces de tonalidad cálidas, espejos para que se vea más grande, pintar las paredes de otros colores, algunos upgrades de las medidas etc a medida que avanza el tiempo</t>
  </si>
  <si>
    <t>Demasiada gente</t>
  </si>
  <si>
    <t>Kiosko PC</t>
  </si>
  <si>
    <t>Depende el menú, A veces prefiero comprar algo sencillo en el kiosco...</t>
  </si>
  <si>
    <t>Incluiria mas frutas, cada vez que fui habia pocas, o no habia...</t>
  </si>
  <si>
    <t>No hay otro</t>
  </si>
  <si>
    <t xml:space="preserve">Los estudiantes no saben cocinar aveses esta crudo incomible lo tengo que tirar de bronca </t>
  </si>
  <si>
    <t xml:space="preserve">Por el covid 19 luces uv </t>
  </si>
  <si>
    <t xml:space="preserve">Más microondas </t>
  </si>
  <si>
    <t xml:space="preserve">Me encantaría comer unas tostadas con huevo, pero me genera desconfianza las condiciones de almacenamiento de la comida y de higiene en general en el comedor </t>
  </si>
  <si>
    <t>Comida por peso</t>
  </si>
  <si>
    <t>Que se pueda pagar con mercado pago o tarjeta</t>
  </si>
  <si>
    <t>Una máquina para café. Capuchino etc.</t>
  </si>
  <si>
    <t>Más opciones saludables/vegetarianas</t>
  </si>
  <si>
    <t>Comida que no tenga el sabor artificial, congelado o recalentado que tiene la que ofrecen hoy en día. Unas buenas pastas estaría muy bueno, porque las que ofrecen ahora se pegan todas son incomibles. Comidas más caseras. Poner sandwiches está bueno pero tardan demasiado en tostarlos y el jamón y el queso que usan parecen hechos de plastilina, tienen sabor a plástico. Algo de carne de verdad estaría bueno. Más opciones de acompañamiento. Creo que pueden mirar un negocio de comida por peso y les da una idea de cosas que podrían estar buenas.</t>
  </si>
  <si>
    <t>Mejor calidad de café es super necesario, y que la leche que usan esté caliente. La leche natural enfría todo el café. También estaría bueno que ofrezcan tazas o mismo que te dejen llevar la tuya y te hagan el café ahí.</t>
  </si>
  <si>
    <t xml:space="preserve">Tostadas con queso o mermelada. No siempre se puede comer galletitas, alfajor, etc.. Algo tipo licuados estaría muy bueno, aunque no es indispensable. Sí cambiaría las facturas/medialunas. Las que están ahora son muy chiquitas y no son tan ricas. Lo básico, tostados de jamón y queso y/o medialunas con jamón y queso. </t>
  </si>
  <si>
    <t>La verdad que tampoco hay mucho con qué trabajar, no? El espacio que tiene el comedor en el subsuelo es muy oscuro, con unas ventanas horribles que tapan toda la luz con el cemento. A nivel estructural, estaría bueno poder cambiar todas esas cosas. Las paredes están pintadas de un rojo horrible con esos azulejos todos viejos y la madera oscura. Te dan ganas de pegarte un tiro. El ambiente en general deja mucho que desear, empezando por la disposición de mesas; estaría bueno que estuviesen un poco mejor separadas. Los tachos siempre están que explotan de basura, parece que nadie limpiara durante el día el área de las mesas, mucha basura. Falta alguien que cada tanto pase un trapo por las mesas.</t>
  </si>
  <si>
    <t>Si se ofreciera un menú más elaborado para desayuno o merienda no seria barato ni rápido que es por lo que uno consume en el comedor fiuba. entre cursadas. Si quisiera consumir eso eligiria una cafeteria externa con un ambiente distinto.
por otro lado se puede agrandar la variedad de snaks, por ej las medialunas con jamon y queso que la rompen en el kiosco, otras facturas y más fruta/mayor stock de ensalada de fruta.</t>
  </si>
  <si>
    <t>la iluminación no es buena, si no encontré un lugar al lado de la ventana no me quedo
 y en verano un poco más de aire no vendría mal</t>
  </si>
  <si>
    <t>Me traigo vianda, Generalmente son caros los menús</t>
  </si>
  <si>
    <t>Mejores precios, mas variedad de menús</t>
  </si>
  <si>
    <t xml:space="preserve">Tener un espacio al aire libre </t>
  </si>
  <si>
    <t>Lo bueno del café es que es barato, si mejoran la calidad (y aumenta el precio) probablemente no consuma tanto</t>
  </si>
  <si>
    <t xml:space="preserve">Que ande bien el WiFi, o por lo menos la señal de teléfono (no sé si se puede mejorar de alguna manera, debido a la ubicación del comedor) </t>
  </si>
  <si>
    <t>Fruta- tostadas</t>
  </si>
  <si>
    <t>Es lo más cerca del aula</t>
  </si>
  <si>
    <t>Tengo Beca</t>
  </si>
  <si>
    <t>Mayor limpieza
Mayor rapidez 
mas opciones</t>
  </si>
  <si>
    <t>Opciones de poder armar menues saludables con distintos costos</t>
  </si>
  <si>
    <t>Mayor limpieza 
Calidad en.las opciones  de meriendas yo desayunos
Cambiar  el ambiente  respecto a lo visual no con gastos con ingenio y buen diseño</t>
  </si>
  <si>
    <t>Mal ambiente / No disfruto estar en el lugar, Me traigo vianda, No me gusta la comida</t>
  </si>
  <si>
    <t>limpieza</t>
  </si>
  <si>
    <t>nonquemado</t>
  </si>
  <si>
    <t>variedad</t>
  </si>
  <si>
    <t>ser estudiante no significa suciedad</t>
  </si>
  <si>
    <t>Chino por peso, Cadena fast-food, Vuelvo a mi casa, Kiosko PC</t>
  </si>
  <si>
    <t>Vianda propia, Cadena fast-food</t>
  </si>
  <si>
    <t>La limpieza y el ambiente que hay en el comedor depende mas del publico que del servicio que ofrece el comedor</t>
  </si>
  <si>
    <t>Mal ambiente / No disfruto estar en el lugar, La comida es fea, Me gusta llevar mi comida, Encierro</t>
  </si>
  <si>
    <t>Maquinas automaticas</t>
  </si>
  <si>
    <t>Me queda cómodo, Es rápido, Tengo Beca, Es barato</t>
  </si>
  <si>
    <t xml:space="preserve">Estofado pero con presas de pollo o carne (bueno mas de pollo por precio) , a modo de el guiso o estofado que uno come en casa </t>
  </si>
  <si>
    <t xml:space="preserve">Me gusta tomar mate y </t>
  </si>
  <si>
    <t xml:space="preserve">Hacer licuados para el verano, eso me gustaria . Eso pagaria sin problema </t>
  </si>
  <si>
    <t xml:space="preserve">Enchufes para los que van y quieren quedarse a consumir y estudiar . </t>
  </si>
  <si>
    <t>Tienen que mejorar la higiene y la seguridad alimentaria, da muy mal aspecto y no da mucha confianza ni la comida ni los que la manipulan, no  parece que aseguren procedimientos adecuados</t>
  </si>
  <si>
    <t>Pongan café Express...</t>
  </si>
  <si>
    <t>Más opciones saludables y para acompañar café con leche, pero no ese café lavado con leche muchas veces fría que tienen sin cadena de frío a la vista de todos.</t>
  </si>
  <si>
    <t xml:space="preserve">Mejorar todo, el lugar en sí es deplorable, no hay luz mucho ruido mal olor etc. También que el acopio de stock de leches y otros este a la vista abajo de las mesadas no está bien, no se garantiza la inocuidad del alimento en los mostradores y se tienen expuestos sándwiches de fiambre al aire libre a temperatura ambiente... realmente no tiene buen aspecto ni el producto si el servicio ni el salón en si. Las venta as todas cargadas de paloma por donde entra el aire de la ventana al lado de la mesa donde comes tampoco esta bueno </t>
  </si>
  <si>
    <t>Wraps</t>
  </si>
  <si>
    <t>Me traigo vianda, Depende el menú, No hay gran variedad para una dieta vegana por lo que decido llevarme mi vianda</t>
  </si>
  <si>
    <t>Es barato, No tengo otra opción, Es rico, Es lo más cómodo</t>
  </si>
  <si>
    <t>Podrian subir un poco el precio de los sanguches y mejorar la calidad del fiambre, no tendria problema en pagar un poco mas si fuese mas rico.</t>
  </si>
  <si>
    <t xml:space="preserve">Gastritis </t>
  </si>
  <si>
    <t>Podrían tener un nutricionista, ofrecer un taller de nutrición/cocina</t>
  </si>
  <si>
    <t xml:space="preserve">Muy pocas variantes, y falta de menu apto celico. </t>
  </si>
  <si>
    <t xml:space="preserve">Mas variedad y mas saludable,  verdura. Comida mas fresca. </t>
  </si>
  <si>
    <t>Que no saquen el agua caliente! Es clave</t>
  </si>
  <si>
    <t>Ensalada de fruta</t>
  </si>
  <si>
    <t xml:space="preserve">La razón por la que no frecuento al comedor es porque busco un momento de despeje al aire libre y si estuviera disponible un lugar externo con mesas y sillas, seria de mi preferencia. </t>
  </si>
  <si>
    <t>Latte Vainilla</t>
  </si>
  <si>
    <t>Nop</t>
  </si>
  <si>
    <t>Calefaccion</t>
  </si>
  <si>
    <t>Depende el menú, No hay menu vegetariano/vegana</t>
  </si>
  <si>
    <t>una opcion o menu vegetariano/vegano</t>
  </si>
  <si>
    <t>Oxigenar la mente y salir afuera</t>
  </si>
  <si>
    <t>Chino por peso, Vianda propia, Vuelvo a mi casa</t>
  </si>
  <si>
    <t>Me gustaria que se incluya un menu del dia vegetariano</t>
  </si>
  <si>
    <t xml:space="preserve">Creo que la variedad que ofrecen es bastante variada, no agregaría más recomendaciones </t>
  </si>
  <si>
    <t>Agregar un poco más de cosas dulces y mejorar el café , después todo ok</t>
  </si>
  <si>
    <t>La opcion de un cafe mas bueno, quizas como una opcion aparte del cafe comun.</t>
  </si>
  <si>
    <t>Opciones sin tacc</t>
  </si>
  <si>
    <t>Alternativas saludables</t>
  </si>
  <si>
    <t>Chino por peso, Vianda propia, Cadena fast-food, Otro</t>
  </si>
  <si>
    <t xml:space="preserve">El ambiente tiene poca iluminación y ventilación para eligir a comer, cosa que nos tenemos que bancar por que en invierno hace mucho frío para las escaleras. También estaría bueno que se puedan conseguir más microondas u hornos eléctricos para los que llevan vianda, ya que sería muy útil y no hay mucha cola, por que siempre hay mucha cola para el calentar la vianda. </t>
  </si>
  <si>
    <t xml:space="preserve">Si, agregar microondas ya que es un tema fundamental para el bienestar de los mediodías para todos. Siempre hay mucha cola y se puede hacer el esfuerzo de mejorar eso e incentivar a que todos llevemos vianda por la realidad que vivimos. </t>
  </si>
  <si>
    <t>En elegir comer al aire libre o en el comedor, es más cómodo al aire libre rodeado de palomas. Deberían mejorar la iluminación, pero es difícil por las ventanas que tiene el lugar y está en un subsuelo, podrían armar un comedor diario en la terraza, así como venden en el tercer piso y sería mucho más agradable para almorzar.</t>
  </si>
  <si>
    <t>Compraría mucho un Menú de dos tostadas con recipientes chiquitos con queso crema, mermelada, etc. Creo que somos varios los que vamos directo del trabajo a la facultad sin merendar</t>
  </si>
  <si>
    <t xml:space="preserve">Platos ricos tartas buenas ensaladas </t>
  </si>
  <si>
    <t>Me gusta el café del kisco</t>
  </si>
  <si>
    <t>Por tema de tiempos, quiza solo tengo unos pocos minutos por lo que como algo que pueda comerse mientras camino</t>
  </si>
  <si>
    <t>Medialunas con jamon y queso</t>
  </si>
  <si>
    <t>Además de valorar la rapidez en el punto anterior si bien todos los puntos los considero importantes, el ambiente me parece fundamental. Por lo que la recomendación es crear un espacio ameno para poder estar más tiempo ahí (estudiando, charlando, leyendo, o tomando algo)</t>
  </si>
  <si>
    <t>La hice en un punto anterior</t>
  </si>
  <si>
    <t xml:space="preserve">A veces hay demasiada gente y no te podes sentar. </t>
  </si>
  <si>
    <t>Hamburguesas, gralment no hay. Pollo grillado. Variedad de ensaladad. Sándwiches: lomito, bondiola etc</t>
  </si>
  <si>
    <t>Poner una maquina</t>
  </si>
  <si>
    <t>Ahora por la cuarentena, debería adelgazar</t>
  </si>
  <si>
    <t>Lo tomo en otro lado, no necesariamente en café de cadena. La pregunta que sigue la contesté porque es obligatoria, pero no es donde café habitualmente.</t>
  </si>
  <si>
    <t>Si: sería bueno que ofrecieran café de calidad, con pastelería, con precios accesibles para los estudiantes y que privilegie a los pequeños emprendimientos si es que se concesiona la cafetería.</t>
  </si>
  <si>
    <t>Buena pastelería para la merienda.</t>
  </si>
  <si>
    <t>Invertir en una maquina de cafe. Cobrarlo mas pero mejor calidad y mucho mas rico</t>
  </si>
  <si>
    <t xml:space="preserve">Mas variedad de frutas, frutos secos, mas variedad de yogurt, tostados Con mas variedad </t>
  </si>
  <si>
    <t xml:space="preserve">Mas ventilación, mas ventanas. Estaría genial q tengan una salida a un patio y que tenga mesas para sentarse afuera. </t>
  </si>
  <si>
    <t>Abundante y variado</t>
  </si>
  <si>
    <t xml:space="preserve">Algún combo de bebida/gaseosa con snack </t>
  </si>
  <si>
    <t>Más iluminación. Suelo irme a otros espacios a comer porque me parece muy encerrado, pero entiendo que tiene que ver con la ubicación del comedor en el edificio.</t>
  </si>
  <si>
    <t>Chino por peso, Vianda propia, Cadena fast-food, Bodegón-Resto, Vuelvo a mi casa, Kiosko PC</t>
  </si>
  <si>
    <t xml:space="preserve">Las milanesas son muy duras, y la ensaladas escasean </t>
  </si>
  <si>
    <t>Mayor variedad de facturas</t>
  </si>
  <si>
    <t>Mejorar la iluminación</t>
  </si>
  <si>
    <t>En las Heras falta mas platos como fideos con salsa, guiso, milanesa de soja... Por lo general solo hay minutas (sanguches principalemente).
Y no es de almuerzo, pero al comedor le falta cafe de máquina. Como en Facultad de Derecho.</t>
  </si>
  <si>
    <t>Perdón, lo puse en la anterior, pero lo vuelvo a decir, pongan una máquina de café en LH y avanzan a otro nivel.</t>
  </si>
  <si>
    <t>Coincido en que faltan más alternativas saludables.</t>
  </si>
  <si>
    <t>Más vida al comedor de LH, alguna pinturita en las paredes, algunos cuadros, PLANTAS!! me ofrezco a regarlas</t>
  </si>
  <si>
    <t>Mal ambiente / No disfruto estar en el lugar, Prefiero darme un gusto y comer más rico, Es frío y algo encerrado, mientras que en los alrededores hay lugares un poco más lindos con una diferencia de precio razonable</t>
  </si>
  <si>
    <t>Chino por peso, Bodegón-Resto, Vuelvo a mi casa, Otro</t>
  </si>
  <si>
    <t>Un ambiente un poco más limpio. Por lo general los vidrios están sucios, los tachos rebalsados de basura, y las mesadas y cocina (Hasta lo que se llega a ver) algo desprolijas. Yo creo que cuidando un poco más el orden y emprolijando la instalación podría mejorar muchísimo</t>
  </si>
  <si>
    <t>Suelen haber tachos llenos que dan aspecto de suciedad, las mesadas e instalaciones de cocina (Sobretodo en PC) están visualmente desprolijas y eso causa mala impresión. Ninguno tiene buena luz natural pero eso ya es un problema de ubicación en los edificios.</t>
  </si>
  <si>
    <t xml:space="preserve">Comida mas saludable. </t>
  </si>
  <si>
    <t>Mal ambiente / No disfruto estar en el lugar, Depende el menú, Mucho ruido y suciedad de las mesas</t>
  </si>
  <si>
    <t>Variedad y mas saludable. Recomendaria hacer un calendario como existe en Exactas.</t>
  </si>
  <si>
    <t>Pueden emulsionar la leche con una prensa francesa (es barata) y le da mejor sabor, aprovechando que la leche lo tienen en el dispenser manteniendose caliente.</t>
  </si>
  <si>
    <t>Mantener la limpieza en cuanto a las comidas debido a que varias veces vi mosquitas arriba de los mismos (medialunas, sanguches, etc).</t>
  </si>
  <si>
    <t>Mejorar la limpieza de las mesas, igual corresponde a lo que lamentablemente dejan otros estudiantes, buscaría concientizar para que todos colaboren.</t>
  </si>
  <si>
    <t>Porciones de tarta o tartas individuales</t>
  </si>
  <si>
    <t>Compro en otro lado</t>
  </si>
  <si>
    <t>No me gusta la comida, Incomible ultimamente la comida cada vez peor calidad y mayor precio</t>
  </si>
  <si>
    <t>Dejan las maquinas prendidas y eso hace que se queme el cafe... siempre esta super caliente el cafe se hace entre 85 y 95 grados y dsp se cambia de recipiente o se quema</t>
  </si>
  <si>
    <t>Helado</t>
  </si>
  <si>
    <t>Denle más bola al comedor de LH, alternen qué sede van a mejorar</t>
  </si>
  <si>
    <t>Mal ambiente / No disfruto estar en el lugar, Lento, Poco nutritivo, No cumple mis necesidades</t>
  </si>
  <si>
    <t>Es feo, No me gusta el café, en general</t>
  </si>
  <si>
    <t>Que en verano vendan café con leche frió de la heladera. Me pasa que por ahí hace calor y necesito café pero me muero si tomo algo caliente. Otra sugerencia sería que hagan descuento si uno lleva su propia taza para reducir la basura</t>
  </si>
  <si>
    <t>Depende el menú, Si no tengo que cursar de nuevo vuelvo a mi departamento</t>
  </si>
  <si>
    <t>Mas tapas para poder tomar el café así es mas comodo tomarlo, creo que actualmente solo había para café chico que yo recuerde</t>
  </si>
  <si>
    <t>Que no este taaaaaaan caliente</t>
  </si>
  <si>
    <t>Opciones saludables</t>
  </si>
  <si>
    <t>Extractores de humo</t>
  </si>
  <si>
    <t>Es feo, mejor es el del kiosco pc</t>
  </si>
  <si>
    <t xml:space="preserve">agua no hervida,  leche caliente, cafe no tan aguado y no se si mejorar la marca de cafe porque he visto que a veces han puesto cabrales asi que por lo pronto probar con esas tres cosas </t>
  </si>
  <si>
    <t>Igual valoracion para PC salvo iluminacion que es menor</t>
  </si>
  <si>
    <t xml:space="preserve">Me gustaría que haya ensalada de frutas y no se terminen tan rápido </t>
  </si>
  <si>
    <t>Ensalada de frutas</t>
  </si>
  <si>
    <t>precio</t>
  </si>
  <si>
    <t>Mayor variedad de todo, son muy pobres los platos que sirven y los repiten siempre. (Especialmente ensaladas). Deben dejar de servir nuggets de pollo son una mentira.</t>
  </si>
  <si>
    <t>La mayoría de las comidas con su opción para celiacos, no solo una o dos cositas. No podemos comer aire solamente. Lo mismo para los veganos</t>
  </si>
  <si>
    <t>Opciones para celiacos, ya sea desde tostadas a yogurt saludable</t>
  </si>
  <si>
    <t>Más variedad y calidad</t>
  </si>
  <si>
    <t>Buen espresso</t>
  </si>
  <si>
    <t>Intolerancia a la lactose</t>
  </si>
  <si>
    <t>Tomo el en Dpto de Idiomas</t>
  </si>
  <si>
    <t>En verdad fuí muchas veces al comedor por el horario de mi clase, tengo poco tiempo entre una y otra</t>
  </si>
  <si>
    <t>Trabajador no docente</t>
  </si>
  <si>
    <t>Mal ambiente / No disfruto estar en el lugar, La comida es fea, Me gusta llevar mi comida</t>
  </si>
  <si>
    <t>Alta presión, debo ingerir alimentos sin sal</t>
  </si>
  <si>
    <t>Es incómodo llegar al comedor, en los tiempos de clases siempre está lleno, no iria solo a tomar un café. Iría para buscar almuerzo o snack</t>
  </si>
  <si>
    <t>Yo me llevo vianda al Depto y la mayoría compramos en el kiosco. El comedor debería hacer propaganda en todos los Deptos de lo que ofrece y conservar calidad, limpieza de los alimnetos y del lugar</t>
  </si>
  <si>
    <t>Es un lugar que es difícil mantener una buena acústica porque generalmente hay mucha gente, la limpieza se nota poco. Creo que si se ve mucha limpieza, rica comida, y buenos precios, uno va. Siempre tienen que conservar la calidad de los alimentos</t>
  </si>
  <si>
    <t>Bodegón-Resto, Vuelvo a mi casa</t>
  </si>
  <si>
    <t>Hay mucho estudiante de ingeniería que toma café y que sea tan malo me parece un desperdicio de negocio, si fuese un buen café, aunque fuera más caro me parece que mucha más gente compraría. Afecta la calidad hoy en día en el comedor</t>
  </si>
  <si>
    <t>Mejorar la sección de churros y donas que al comienzo eran excelentes y fueron decayendo, antes compraba todos los días y hasta llevaba extra para mi familia pero ahora ya a veces no compro ni para mi</t>
  </si>
  <si>
    <t>El diagrama del comedor de paseo Colón no me parece el mejor. Aparte los colores que se utilizan reducen aún más el pequeño espacio donde está, techos bajos y mucha mesa dando sensación de encierro podría mejorarse utilizando mejores colores que favorezcan a su vez la iluminacion</t>
  </si>
  <si>
    <t xml:space="preserve">Más opciones vegetarianas, y que la ensalada sea más completa, no hecha a base de 3 cosas. Ejemplo: sandwich de Mila de soja/hamburguesa de porotos, tartas, salteado de verduras. </t>
  </si>
  <si>
    <t>Prefiero el café del kiosco</t>
  </si>
  <si>
    <t>Que se pueda pedir un sándwich de queso solo o con tomate, que no venga de entrada con jamón (opción vegetariana)</t>
  </si>
  <si>
    <t>Mal ambiente / No disfruto estar en el lugar, Me traigo vianda, Prefiero darme un gusto y comer más rico</t>
  </si>
  <si>
    <t>Comida china</t>
  </si>
  <si>
    <t>Quiero café, no agua con color marrón!</t>
  </si>
  <si>
    <t>Más desayuno continental menos factura</t>
  </si>
  <si>
    <t>Que no sea en el sótano el comedor, toda la depresion</t>
  </si>
  <si>
    <t>La comida es fea, No cumple mis necesidades</t>
  </si>
  <si>
    <t>Prefiero darme un gusto y comer más rico, Depende el menú, En los años 1999 o 2000 el comedor ofrecía platos calientes ricos y a buen precio para toda la comunidad educativa. Busco que se repita esa experiencia.</t>
  </si>
  <si>
    <t>Como comentaba antes....que se pueda repetir la experiencia de los años 99-00 donde el comedor expedía variedad de platos calientes  en combo con bebidas que eran buenos , abundantes y buen precio para el alumno, los docentes, no docentes e investigadores.</t>
  </si>
  <si>
    <t>Porque no está hecho en el momento...recalentado en el contenedor de cafe.</t>
  </si>
  <si>
    <t>Utilizar máquinas que permitan realizar los cafés en el momento, buen batido, buena espuma, calidad.</t>
  </si>
  <si>
    <t>EL comedor no se renovó de la misma forma que se ha renovado lo que vemos fuera de la facultad....razón por la cual, queda en offside. Estaría bueno que se remodele....otorgando buena iluminación, ambiente climatizado, un lugar agradable para quedarse un rato, hace tiempo recuerdo que nos juntábamos a estudiar allí porque era como estar en la cocina.</t>
  </si>
  <si>
    <t>Tarjeta</t>
  </si>
  <si>
    <t>No cumple mis necesidades</t>
  </si>
  <si>
    <t>Menú del día variado</t>
  </si>
  <si>
    <t>Mejorar la calidad, por ej el cafe del kiosco de PC es mas rico y un poco mas caro y suelo consumir ese mas veces que el del comedor</t>
  </si>
  <si>
    <t>blister con dulce de leche</t>
  </si>
  <si>
    <t xml:space="preserve">Más luz. Mantenimiento y mejora detrás de la barra de la cafetería. </t>
  </si>
  <si>
    <t>Maquina express
Pasteleria artesanal
Ambiente o sector mas propicio para la cafeteria
Tomar ejemplos de casos exitosos de cafeterias.</t>
  </si>
  <si>
    <t>Incorporar alternativas de café: filtro (económico) y express (de buena calidad)</t>
  </si>
  <si>
    <t>Mayor iluminación natural. Conexiones de energía. Ver comedor y biblioteca FADU (pabellón 3 Ciudad), y comedor Pabellón I Ciudad como ejemplos.</t>
  </si>
  <si>
    <t>Me gustaría comida mas nutritiva. Pollo o carne simple sin rebozado con papas/arroz/verduras.</t>
  </si>
  <si>
    <t>Comida mas sana. Es todo rebozado en el comedor. Me gustaría que haya pollo/carne simple sin ninguna salsa ni nada con papas/arroz/verduras.</t>
  </si>
  <si>
    <t>Como dice el enunciado, huevos reuveltos con rodajas de pan</t>
  </si>
  <si>
    <t>Se le deberia dar una lavada de cara al lugar, visto de afuera parece un lugar depresivo, no dan ganas de entrar</t>
  </si>
  <si>
    <t>mejorar iluminacion/ventilacion, decorar el lugar de manera mas agradable (cambiar pintura/revestirlo de forma mas amena) mejorar el mobiliario</t>
  </si>
  <si>
    <t>No tiene opciones libres de gluten, con los recaudos indispensables de manipulación para evitar la contaminación cruzada.</t>
  </si>
  <si>
    <t>Vuelvo a insistir, menú libre de gluten. Hay opciones de menues envasados y sellados, directo de fabrica, que en sus mismos envoltorios se pueden calentar en microondas y asi entregar al cliente (evitando la manipulacion y contacto con otros alimentos y superificies contaminadas). Posiblemente el costo de estos alimentos sea alto para el presupuesto del comedor, pero considero no imposible que al menos, los celiacos, tengamos una o dos opciones fijas de productos congelados para microondas. Sería una excelente medida inclusiva. Lo mismo para diabeticos.</t>
  </si>
  <si>
    <t>En mi caso, como celiaco, es mas dificil encontrar maquinas de cafe q tengan productos aptos. No consumo cafe, lo hago muy de vez en cuando. No conozco esa parte del comedor. Pero estaria bueno un servicio de maquina para café en granos (producto totalmente natural y apto celiacos). Desconozco si ya la tienen.</t>
  </si>
  <si>
    <t>Ensaladas, tartas</t>
  </si>
  <si>
    <t>La limpieza de las mesas, hay veces que la única gaseosa es Pritty!</t>
  </si>
  <si>
    <t>ofrecer viandas de frutas y ensaladas</t>
  </si>
  <si>
    <t xml:space="preserve">cafe express </t>
  </si>
  <si>
    <t>Jugos de naturales</t>
  </si>
  <si>
    <t>Renovarla y ambientarla mejor</t>
  </si>
  <si>
    <t>Más variedad</t>
  </si>
  <si>
    <t xml:space="preserve">Mejorar las mesas y sillas e iluminación </t>
  </si>
  <si>
    <t>A veces me dan ganas de comprar en otro lado</t>
  </si>
  <si>
    <t>Porque prefiero tomar agua</t>
  </si>
  <si>
    <t>Tartas, supremas de pollo, vegetales al wok, arroz. Se podria incluso probar venta al kilo como lo que ofrecen "los chinos".</t>
  </si>
  <si>
    <t>Prefiero ir a tomar algo afuera y despejarme, Tenemos cafe en la oficina</t>
  </si>
  <si>
    <t>Kiosco exterior, No tomo café en otro lado tampoco</t>
  </si>
  <si>
    <t>Depende de como venga de tiempo, salgo de fiuba y tengo que ir a otro trabajo.</t>
  </si>
  <si>
    <t>El tema con el café de filtro es con el correr del día que se va quemando, como yo lo agarro temprano a la mañana está genial</t>
  </si>
  <si>
    <t>Cosas cómodas para llevar al aula.</t>
  </si>
  <si>
    <t>amplitud de horarios</t>
  </si>
  <si>
    <t>Diría que sí a precio y comodidad, pero también porque elijo a quién quiero dar mi dinero. Considero que el centro va a devolver a la facultad parte de lo que invierto en becas, actividades, beneficios,etc.</t>
  </si>
  <si>
    <t>Creo que hay dos caminos para "mejorar". Mejorar la calidad tratando de mantener los precios (café espresso por ejemplo) u ofrecer opciones más económicas. Comparen los precios con los comedores de exactas. Cómo pueden ofrecer café tan económico? Convenio / subvención de las autoridades de la facultad?</t>
  </si>
  <si>
    <t>Inviertan en una cafetera express. No puede ser que el kiosco ofrezca este servicio (a un precio bastante elevado) y el comedor no.</t>
  </si>
  <si>
    <t>Mí opinión personal es que lo que realmente importa son los servicios que ofrece el comedor: la comida y bebida. El lugar no tiene muchas opciones de mejora: es en un subsuelo y tiene el techo a 2,3m de altura. Ya mejoró mucho su estética con la última gestión, y para mí es suficiente. Creo que mientras haya iluminación decente y calefacción en invierno no se puede pedir mucho más. Considero innecesario un tratamiento acustico del comedor. Si uno quiere tranquilidad se dispone de la biblioteca para tal fin. El comedor es un lugar de movimiento y de consumo, y debería ser pensado para tal fin.</t>
  </si>
  <si>
    <t>Una máquina expresso.</t>
  </si>
  <si>
    <t>Antes vendían tostados de miga, estaban ricos y los sacaron. Era una de las razones por las que iba al bar antes de que lo saquen.</t>
  </si>
  <si>
    <t>Abran una salida lateral para poner mesas afuera debajo de las columnas. Eso mejoraría muchísimo el ambiente.</t>
  </si>
  <si>
    <t xml:space="preserve">Debería haber una máquina espresso. </t>
  </si>
  <si>
    <t xml:space="preserve"> no</t>
  </si>
  <si>
    <t>tartas; ensaladas</t>
  </si>
  <si>
    <t>Los espacios en general en Las Heras son muy chicos (Comedor, Biblioteca), capaz se pueda destinar otro espacio del edificio para agregar un segundo comedor</t>
  </si>
  <si>
    <t>La calidad de todos los productos que se ofrecen es muy baja</t>
  </si>
  <si>
    <t>Facturas de calidad razonablemente buena, sandwichs con algun vegetal y sin jamon</t>
  </si>
  <si>
    <t>Que haya más variedad. Que el café en sí sea más pasable</t>
  </si>
  <si>
    <t>INCENTIVAR DOCENTES ASISTAN - NO COMODO -NO TELE-NO WIFI</t>
  </si>
  <si>
    <t>En la facu tomo matesuli, por lo general</t>
  </si>
  <si>
    <t>Usar tazas no descartables. Asegurar que sea apto celíaco.</t>
  </si>
  <si>
    <t>Apto Celíaco</t>
  </si>
  <si>
    <t>Mayormente mejorar la estética, podría ser con murales, fotografías o decoración acorde al ambiente.</t>
  </si>
  <si>
    <t>Chino por peso, Vianda propia, Kiosko PC, Otro</t>
  </si>
  <si>
    <t>comidas hechas en el momento</t>
  </si>
  <si>
    <t>tomo en la oficina</t>
  </si>
  <si>
    <t>Agregaría submarino y crema para el café</t>
  </si>
  <si>
    <t xml:space="preserve">LO que se ofrece es de mi agrado. Agregaría manteca y mermelada </t>
  </si>
  <si>
    <t>Cambiaría el procedimiento de pago y el lugar físico de la caja.Tomar en cuenta otros procedimientos adoptados a lo largo de la historia del comedor tal vez ayudarían</t>
  </si>
  <si>
    <t>Tengo en la oficina.</t>
  </si>
  <si>
    <t>Que deje de ser un nido de cucarachas. Deben urgentemente mejorar la limpieza y la estética del lugar. Es un sótano lugubre y deprimente</t>
  </si>
  <si>
    <t>Mayor variedad de opciones, productos más frescos, mejor atención por parte del personal</t>
  </si>
  <si>
    <t>La única opción viable es dinamitar el lugar y hacerlo nuevo de cero</t>
  </si>
  <si>
    <t xml:space="preserve">Mejorar la calidad del café </t>
  </si>
  <si>
    <t>Tartas</t>
  </si>
  <si>
    <t>Que te puedan rellenar una taza tuya o prestar una para no gastar tantos vasitos</t>
  </si>
  <si>
    <t>No me gusta el café, en general, mate</t>
  </si>
  <si>
    <t>más ventilación,  maples de huevo para bajar el ruido</t>
  </si>
  <si>
    <t>no</t>
  </si>
  <si>
    <t>mas ventanas y maple de huevo, mucho maple de huevo</t>
  </si>
  <si>
    <t>Mas variedad en ensaladas</t>
  </si>
  <si>
    <t>Nunca curse durante las meriendas</t>
  </si>
  <si>
    <t>Resalto el interes en una mayor variedad en la cafeteria</t>
  </si>
  <si>
    <t>De ser posible, una ampliacion del espacio del comedor estaria muy bien</t>
  </si>
  <si>
    <t>Más variedad para gente no carnívora</t>
  </si>
  <si>
    <t>¡¡FRUTAS!!</t>
  </si>
  <si>
    <t>Falta de higiene no por los chicos que atienden o trabajan sino por las condiciones edilicias ¡¡Súper interesante y significativo este TP!!</t>
  </si>
  <si>
    <t xml:space="preserve">Menú del día menos orientado a harinas. Tengo la sensación de que siempre los menú del día son harina heavy </t>
  </si>
  <si>
    <t>El sistema actual es insostenible. El lugar no tiene la estructura para soportar la cola interminable.
Otra cosa muy muuuuuuy importante: BAJEN LAS SILLAS. Uno no puede bajar las sillas del comedor con la bandeja en la mano.</t>
  </si>
  <si>
    <t>El sistema actual es insostenible. El lugar no tiene la estructura para soportar la cola interminable.
Otra cosa muy muuuuuuy importante: BAJEN LAS SILLAS. Uno no puede bajar las sillas del comedor con la bandeja en la mano</t>
  </si>
  <si>
    <t>Mejorar calidad de alimentos mayor santidad de bebidas sin azucar</t>
  </si>
  <si>
    <t>Bebidas sin azucar  mejor caludad de alimentos</t>
  </si>
  <si>
    <t>Quizás que no queden tan pegadas las sillas de una mesa con las de otra mesa para poder pasar entre ellas más comodamente cuando te vas o te estás por sentar</t>
  </si>
  <si>
    <t>Platos variados y económicos</t>
  </si>
  <si>
    <t>preparo café en la oficina</t>
  </si>
  <si>
    <t>Deberian poner otro cafe, para los que quieran pagar por mas calidad</t>
  </si>
  <si>
    <t>Quiero tostadas con queso</t>
  </si>
  <si>
    <t>Mejor calidad. Tanto alimenticia (mas saludable), como sabor y calidad de los productos.
Valoraria pagar un poco mas por algo mas rico y saludable</t>
  </si>
  <si>
    <t>Mejorar el cafe de Las Heras. Es muy feo.</t>
  </si>
  <si>
    <t>Comida con vegetales frescos y cosas con mas carne y no tanta carne procesada</t>
  </si>
  <si>
    <t>Vianda propia, Cadena fast-food, Vuelvo a mi casa</t>
  </si>
  <si>
    <t>No suelo tomar café</t>
  </si>
  <si>
    <t>No pues no lo conozco</t>
  </si>
  <si>
    <t>ninguna</t>
  </si>
  <si>
    <t>Ninguna</t>
  </si>
  <si>
    <t xml:space="preserve">Dietas en bajas calorias </t>
  </si>
  <si>
    <t>A veces quiero salir del edificio</t>
  </si>
  <si>
    <t xml:space="preserve">Soy de la época de Nieves, en la atención y Ángeles en la caja. ( no me acuerdo el nombre del concesionario) Venía gente de afuera y había menúes super ricos y baratos. Era muy alegre estar allí: un animado ambiente universitario ( y eso que padecimos la época de dictadura). La " hora de la cafetería" era igual,No sé si conocen esta parte de la historia del comedor, pero cualquier integrante de la comunidad FIUBA  mayor de 55, 60 años, les podrá contar. No se van a arrepentir </t>
  </si>
  <si>
    <t>Yogur con cereales.</t>
  </si>
  <si>
    <t>iluminar mejor, darle un poco más de calidez al espacio</t>
  </si>
  <si>
    <t>Dar calidez al lugar, un poco de más de "vida"</t>
  </si>
  <si>
    <t>Vianda propia, Bodegón-Resto, Kiosko PC, Otro</t>
  </si>
  <si>
    <t>El del kiosco es mas rico</t>
  </si>
  <si>
    <t>Una opción vegana más visible, usualmente hay que preguntar y se acaba rápido. (Yo no soy vegana pero sé que muchísimos amigos tuvieron problemas con eso, y lo vivencié)</t>
  </si>
  <si>
    <t xml:space="preserve">Tomo en el instituto </t>
  </si>
  <si>
    <t>Hipertension</t>
  </si>
  <si>
    <t>Apuro</t>
  </si>
  <si>
    <t>Vianda propia, Bodegón-Resto</t>
  </si>
  <si>
    <t>No cumple mis necesidades, Me gusta llevar mi comida</t>
  </si>
  <si>
    <t xml:space="preserve">Menú apto celíacos </t>
  </si>
  <si>
    <t>Una maquinita de Nescafé. Cobralo 100p pero lo vale.</t>
  </si>
  <si>
    <t xml:space="preserve">Por tiempo </t>
  </si>
  <si>
    <t>Fijarse en que la comida no quede cruda (ej. Sandwiches de milanesa de pollo)</t>
  </si>
  <si>
    <t>Personalmente lo que me pasa con el comedor es que paso muchas horas cursando sin ver luz natural y cuando bajo al comedor es más de lo mismo, re oscuro.</t>
  </si>
  <si>
    <t>Colesterol alto</t>
  </si>
  <si>
    <t>Facturas ricas</t>
  </si>
  <si>
    <t>Mal ambiente / No disfruto estar en el lugar, La comida es fea, Poco nutritivo</t>
  </si>
  <si>
    <t>ensaladas, sándwiches de mejor calidad, comida mas nutritiva y variada... Mejorar la calidad en todos sus aspectos.</t>
  </si>
  <si>
    <t>Mejorar la calidad del cafe, o poner máquina de cafe</t>
  </si>
  <si>
    <t>Que haya siempre leche caliente. Muchas veces no anda la máquina y sirven la leche a temperatura ambiente, y eso no está bueno</t>
  </si>
  <si>
    <t>No saquen nunca los chipa. Es lo mejor q hay</t>
  </si>
  <si>
    <t>La comida es fea, Poco nutritivo</t>
  </si>
  <si>
    <t xml:space="preserve">Más opciones vegetarianas. Comida principal y varias guarniciones </t>
  </si>
  <si>
    <t xml:space="preserve">Agregar opción de bebida vegetal aunque cueste más plata </t>
  </si>
  <si>
    <t xml:space="preserve">Frutas y cosas saludables </t>
  </si>
  <si>
    <t>hacer un lugar mas cálido</t>
  </si>
  <si>
    <t>mejorar el lugar</t>
  </si>
  <si>
    <t>Mal ambiente / No disfruto estar en el lugar, No me gusta la comida, Prefiero darme un gusto y comer más rico, Depende el menú</t>
  </si>
  <si>
    <t>Comidas más nutritivas</t>
  </si>
  <si>
    <t>No me dan ganas de tomar un café antes o después de mi clase</t>
  </si>
  <si>
    <t>Mal ambiente / No disfruto estar en el lugar, Depende el menú, Me queda olor a comida en la ropa jajaja</t>
  </si>
  <si>
    <t xml:space="preserve">
</t>
  </si>
  <si>
    <t>Que sea barato</t>
  </si>
  <si>
    <t>Me gustaría que se vendan frutas individualmente (no todas, sino las mas comunes como bananas y manzanas)</t>
  </si>
  <si>
    <t>Lo de las frutas previamente dicho!</t>
  </si>
  <si>
    <t>Más opciones vegetarianas</t>
  </si>
  <si>
    <t>Cafe expreso rapido</t>
  </si>
  <si>
    <t>Fruta mas variada, palta</t>
  </si>
  <si>
    <t xml:space="preserve">Es difícil la iluminación y ventilación porque esta en el subsuelo pero si se pudiera habilitar alguna salida a las escalinatas esas del costado de pc (Calle EEUU) o algún lugar exterior acondicionado yo creo q iría mucha mas gente </t>
  </si>
  <si>
    <t>Más vegetales o menús vegetarianos</t>
  </si>
  <si>
    <t>Que utilicen menos descartables y hacer que cada uno lleve su vaso y solo lo recargue</t>
  </si>
  <si>
    <t xml:space="preserve">Podrían incluir frutas y snacks caseros saludables </t>
  </si>
  <si>
    <t xml:space="preserve">La altura del techo es baja en ciertas partes </t>
  </si>
  <si>
    <t>Prefiero ir a tomar algo afuera y despejarme, Tomo algo en el Departamento</t>
  </si>
  <si>
    <t>No me gusta la comida, No tienen opciones vegatarianas y si las pedis te miran con mala cara</t>
  </si>
  <si>
    <t>Deberían ampliar el menú para todos, desde gente celíaca a gente vegetariana/vegana. No puede ser que no pueda pedir un tostado de tomate y queso o de incluso queso solo porque te miran mal y te lo preparan así nomas con 1 feta de queso y te lo cobran igual. Pueden haber menús que sean aptos para varias dietas, podrían hacer viernes de pizza, salteados, sándwiches más variados (no solo jamón y queso), ensaladas que tengan vida (no lechuga, tomate, una lata de choclo y zanahoria triturada), podrían sumar cuando hace calor licuados, limonadas, esas cosas suman muchísimo y son más saludables. Además deberían mejorar la limpieza, 2 veces vi cucarachas de las chiquitas (que son plaga) en el comedor.</t>
  </si>
  <si>
    <t>Limpieza o mejor implementación en la zona donde se dispone de la azucar/educorante. Otras opciones para la merienda, jugos, licuados, limonadas</t>
  </si>
  <si>
    <t xml:space="preserve">Idem respuestas anteriores </t>
  </si>
  <si>
    <t xml:space="preserve">Mal ambiente / No disfruto estar en el lugar, Muchas veces pedir comida tarda mucho y el comedor esta explotado de gente </t>
  </si>
  <si>
    <t>Sería una BOMBA poner mesas arriba en la terraza con alguna pérgola o sombrilla para frenar el sol. Muchos terminamos comiendo en las escaleras porque queremos un poco de aire después / antes de 4 hs de cursada seguidas. Sería trmendo poder comer arriba, sin ruido, y sentados al aire libre. Podrían poner también una barra "extensión" del comedor donde vendan cosas más al paso como pebetes y etc. Sino bajas, compras y subis a comer a la terraza</t>
  </si>
  <si>
    <t>Más variedad en el menú del día y no que siempre se repita el mismo para cada día (es decir todos los martes había el mismo menú)</t>
  </si>
  <si>
    <t>Prefiero el del kiosco</t>
  </si>
  <si>
    <t>Fuera de la facultad consigo mejor relación calidad-precio.</t>
  </si>
  <si>
    <t xml:space="preserve">Mejorar el ambiente, decorar, modernizar </t>
  </si>
  <si>
    <t>Más luz natural y mejor limpieza</t>
  </si>
  <si>
    <t>Mas comida vegetariana/vegana</t>
  </si>
  <si>
    <t>Mejorar limpieza y calidad de comida</t>
  </si>
  <si>
    <t>Vi que lo hacen, pero está bueno incentivar compra de alfajores y cosas caseras</t>
  </si>
  <si>
    <t>Cadena fast-food, Bodegón-Resto, Kiosko PC</t>
  </si>
  <si>
    <t xml:space="preserve">Mal ambiente / No disfruto estar en el lugar, Es muy oscuro y no hay ventilación </t>
  </si>
  <si>
    <t>Ensaladas y tartas</t>
  </si>
  <si>
    <t>Es barato, Es horrible pero es barato</t>
  </si>
  <si>
    <t>Creo que falta bastante variedad, sobre todo el ultimo año se pudo ver que lo que uno encontraba mayormente eran sanguches de jamón y queso o milanesa. La calidad de estos sanguches no estaban a la altura del precio que se pagaba por ellos. 
Creo también que debería agregarse un menú vegetariano, un menú apto para celiacos, etc. Mejorar la calidad de las ensaladas y falta variedad también en ese aspecto.</t>
  </si>
  <si>
    <t>La comida es fea, Me gusta llevar mi comida</t>
  </si>
  <si>
    <t>no recuerdo si habia pero tal vez podrian incluir yogurt y cereales</t>
  </si>
  <si>
    <t>Mal ambiente / No disfruto estar en el lugar, Me traigo vianda, No me gusta la comida, Prefiero darme un gusto y comer más rico, Depende el menú</t>
  </si>
  <si>
    <t>Chino por peso, Vianda propia, Cadena fast-food, Bodegón-Resto, Kiosko PC</t>
  </si>
  <si>
    <t>Me parece muy bien como funciona el comedor. Cuando como en la facultad no espero que sea como comer en un restaurante. Pero es barato y la comida esta muy bien. No haria cambios!</t>
  </si>
  <si>
    <t>Preferiria un ambiente mas tranquilo. Obviamente depende del horario el movimiento, pero entre estar apretujado y que hay ruido prefiero irme afuera. De todos modos para mi esta bien manejado, capaz yo soy rompebolas, el ambiente no es grande y se hace lo que se puede con el espacio que hay.</t>
  </si>
  <si>
    <t>El cafe del kiosco es mas rico</t>
  </si>
  <si>
    <t>Compraria la maquina que tiene el kisco de PB o una mejor</t>
  </si>
  <si>
    <t>Ofrecería granola natural, entre menos procesada mejor</t>
  </si>
  <si>
    <t>Es feo, El comedor es un espanto. Deprimente</t>
  </si>
  <si>
    <t>Que incentiven el uso de tazas personales en vez de descartables. Que el lugar invite a ir, falta una remodelación importante.</t>
  </si>
  <si>
    <t>Cosas saludables como en Tea Connection</t>
  </si>
  <si>
    <t>Remodelación total, cambiar toda la iluminación por algo cálido con tiras led. Revestir las paredes para brindar mayor calidez y mejorar la acústica. Cambiar todo el mobiliario (las sillas y mesas son horribles). Vendería cerveza (en europa se hace). Crería lugares de distensión como mesas bajas y sillones. Le falta una temática y que sea rentable, no tienne por qué vender al precio que venden. Tendría que haber un sistema de pago con tarjeta estudiantil con descuentos. Es inaceptable que coman con descuento personas ajenas a la facultad.</t>
  </si>
  <si>
    <t>Me gusta el expresso y tenemos una máquina en el laboratorio</t>
  </si>
  <si>
    <t xml:space="preserve">nada , menu estudiantil </t>
  </si>
  <si>
    <t>Mal ambiente / No disfruto estar en el lugar, No cumple mis necesidades, Me gusta llevar mi comida</t>
  </si>
  <si>
    <t>que haya mas disponibilidad de tapas para el cafe</t>
  </si>
  <si>
    <t>Mal ambiente / No disfruto estar en el lugar, Lento, Poco nutritivo</t>
  </si>
  <si>
    <t>Muchas veces no hay lugar y hay mucha gente, pero depende del horario y el día</t>
  </si>
  <si>
    <t>Simples pero variadas</t>
  </si>
  <si>
    <t>Que no sea de filtro</t>
  </si>
  <si>
    <t>Más amigable</t>
  </si>
  <si>
    <t>Lo de huevos y yogurt con granola me encantó</t>
  </si>
  <si>
    <t xml:space="preserve">Es lo qué hay </t>
  </si>
  <si>
    <t xml:space="preserve">PONER MÁS MICROONDAS </t>
  </si>
  <si>
    <t>Me traigo vianda, No me gusta la comida, Casi no hay opciones sanas</t>
  </si>
  <si>
    <t>Tartas de verduras/choclo, fideos, papas al horno, menos opciones fritas</t>
  </si>
  <si>
    <t>No me gusta el café, en general, En el kiosco de PC hay una promo que te dan un alfajor y te sale más barato</t>
  </si>
  <si>
    <t xml:space="preserve">Cambiar el tipo de ventanas a unas que al menos se abran del todo hasta la mitad </t>
  </si>
  <si>
    <t>Deberían bajar los precios de los alfajores, en el mayorista de enfrente a fiuba, estan mucho mas baratos</t>
  </si>
  <si>
    <t>Una salida afuera</t>
  </si>
  <si>
    <t>Me gustaría que hubieran más variedades vegetarianas/veganas, porque por el momento la única opción es ensalada.</t>
  </si>
  <si>
    <t>Tengo café en mi lugar de trabajo</t>
  </si>
  <si>
    <t>Cuando no tengo otra opción como el kiosco, lo he usado</t>
  </si>
  <si>
    <t>No tego una recomendación puntual sobre el café, creo que todo el comedor debería modernizarse y profesionalizarse. Hoy está motorizado desde la pura buena voluntad.</t>
  </si>
  <si>
    <t>Todo el espacio debeía reconfigurarse, iluminarse, limpiarse externamente las ventanas, todo lo que hace a un espacio más acogedor de lo que es hoy.</t>
  </si>
  <si>
    <t>Tomo mate, chocolate o té</t>
  </si>
  <si>
    <t>Cambiaría la estética del lugar, es oscuro (no de luz sino de la paleta de colores) y da sensación de encierro. También agregaría más opciones de almuerzo (básicas, no necesariamente comidas elaboradas) e incorporaría opciones veganas y vegetarianas!</t>
  </si>
  <si>
    <t>En el caso de agregar comidas mas elaboradas como yogur o huevos, mejoraría la limpieza! No da mucha confianza ver desorden en el mostrador, migas, etc</t>
  </si>
  <si>
    <t>Como dije antes, buscaría una manera de ampliar o dar la sensación de ampliación en el espacio. La luz la cambiaría por una más cálida. Salu2</t>
  </si>
  <si>
    <t>El café es malo, pero el precio es muy barato, no creo que cubran los costos. En particular prefiero pagar un precio justo (más barato que afuera, pero no regalado) para que el comedor funcione, pague salarios a sus trabajadores, de un café medianamente bueno (no pretendo grandes cosas) y sea económicamente viable.</t>
  </si>
  <si>
    <t>que tenga variedad de snacks, facturas, está OK, un menú más saludable sería muy bueno, los costos tienen que estar en línea con lo que se ofrece afuera, pero con un descuento a la comunidad de la facultad.</t>
  </si>
  <si>
    <t>la limpieza es fundamental, se debe mejorar. La gestión de la basura, que está prácticamente en la puerta del comedor (es bastante desagradable), hay que invertir un poco en las instalaciones, muebles, máquinas, heladeras, cafeteras, etc.</t>
  </si>
  <si>
    <t>mejorar los tostados de queso y tomate</t>
  </si>
  <si>
    <t>Podrían agregar pizzas pero no con un queso rancio, una muzzarela rica estaría muy bien. O poner un microondas ahí dentro así cuando ordenas ya tenés la comida caliente, y no comerte la fila eterna del microondas.</t>
  </si>
  <si>
    <t>No consumo café en general, ninguna recomendación puntual.</t>
  </si>
  <si>
    <t>Agregar alguna variedad de facturas, como tortitas negras, no solo medialunas y donas, aunque son ricas.</t>
  </si>
  <si>
    <t>Le daría una mano de pintura a la entrada del comedor, ese pasillito es muy lúgubre.</t>
  </si>
  <si>
    <t>mucha mas fruta y yogures, mas oferta de barritas de cereal. Y las mini pastafrolitas por favor nunca dejen de hacerlas.</t>
  </si>
  <si>
    <t xml:space="preserve">Sopa </t>
  </si>
  <si>
    <t>A veces como temprano antes de llegar a la fiuba</t>
  </si>
  <si>
    <t>El café es rico, pero la leche solamente es entera, estaría bueno que haya descremada</t>
  </si>
  <si>
    <t xml:space="preserve">Granola estaría bueno! También ensalada de frutas </t>
  </si>
  <si>
    <t>Más variedad. Más ensaladas</t>
  </si>
  <si>
    <t>Comportamiento profesional</t>
  </si>
  <si>
    <t>Opciones vegetarianas y veganas</t>
  </si>
  <si>
    <t xml:space="preserve">Comprar un café de mejor calidad, ahora hay algunas opciones como el Cabrales Colombia o Nescafe Gold que no es muy caro ( por favor nunca un torrado) </t>
  </si>
  <si>
    <t xml:space="preserve">Variedades de cosas frescas para los días de calor. Suele haber solo comida caliente. </t>
  </si>
  <si>
    <t xml:space="preserve">Me gustó lo del yogurt con granola. </t>
  </si>
  <si>
    <t>2 opciones de plato, minuta</t>
  </si>
  <si>
    <t>si estan cerradas las otras opciones</t>
  </si>
  <si>
    <t>no lo quemen!</t>
  </si>
  <si>
    <t>saludable</t>
  </si>
  <si>
    <t>acustica y luz!</t>
  </si>
  <si>
    <t>Mal ambiente / No disfruto estar en el lugar, Poco nutritivo, No cumple mis necesidades</t>
  </si>
  <si>
    <t>Variedad de ensaladas</t>
  </si>
  <si>
    <t>Que el cafe no este diluido ni quemado, que sea expresso</t>
  </si>
  <si>
    <t>Mal ambiente / No disfruto estar en el lugar, Lento, No cumple mis necesidades</t>
  </si>
  <si>
    <t>yoghurt, fruta, cereales</t>
  </si>
  <si>
    <t>últimamente había mejorado mucho pero más limpieza y mejor iluminación y ventilación</t>
  </si>
  <si>
    <t xml:space="preserve">El café es horrible. La pregunta en relación a cuanto pagaría un café, es ambigua. Hay muchos tipos de café y tamaños. </t>
  </si>
  <si>
    <t>Las facturas que venden son secas y feas. La recomendación es muy sencilla, debe ofrecer un servicio (calidad + precio) superior al MacDonals de enfrente de la Facultad. Aclaro que voy a la facultad (alumno + docente) hace 23 años.</t>
  </si>
  <si>
    <t>1. Debe cumplir con las normas de Seguridad e Higiene. 
2. El poder adquisitivo del estudiante promedio de la Fiuba es clase media. Hay que ofrecer menues acorde a eso. 
3. El comedor de la facu tiene la ventaja de estar en la facu (que obviedad..!!!) y sin embargo se prefiere no usar.
4. OJO temas fiscales. Nunca dieron un ticket fiscal y la verdad cuando veo que anotan en un papelito en la caja....mmmmmm</t>
  </si>
  <si>
    <t>Mal ambiente / No disfruto estar en el lugar, Me traigo vianda, No me gusta la comida, No ofrecen alimentos saludables. Podrían hacerlo con ingredientes frescos y simples.</t>
  </si>
  <si>
    <t>Más frutas y verduras, menos alimentos ultra-procesados (como hamburguesas o snacks de dudosa procedencia), mejorar la calidad de los alimentos que ya ofrecen (el jamón cocido tiene un color rosado artificial). La gente a cargo de la cocina debe ser idónea, por más que sean becarios, se les puede establecer una rutina y protocolos para que mejoren los platos. Me da la sensación de que hay muchos que están trabajando allí no por ser elegido como personal calificado sino por tener una cercanía con el centro de estudiantes, eso se refleja en la calidad de los productos que brindan.</t>
  </si>
  <si>
    <t>La máquina de café debe ser expreso y se operada a la temperatura correcta, no quemar el café. El café tiene que ser de calidad. Café tostado, el torrado es malo para la salud, está prohibido en muchos países. No se debe pasar mucha agua a través de una misma cantidad de café, eso disminuye la calidad del mismo y nuevamente es nocivo para la salud. No creo que cumplan con nada de esto en el comedor.</t>
  </si>
  <si>
    <t>Frutas, cereales, yogures naturales, sanguches tostados de buena calidad.</t>
  </si>
  <si>
    <t>El lugar donde está el comedor es intrínsecamente feo. Por más que hagan esfuerzos internos no alcanza. La facultad debe mantener limpio el entorno externo que va hacia el comedor. Las escaleras de esa zona se limpian con muy poca frecuencia, siempre llenas de excremento de paloma y de noche hasta se ven ratones. Si bajás un piso más podés ver escombros acumulados. Eso depende de la higiene de la facultad y es condición necesaria para mejorar el ambiente del comedor.</t>
  </si>
  <si>
    <t>Tomo en mi oficina</t>
  </si>
  <si>
    <t>No me gusta la comida, Prefiero darme un gusto y comer más rico, Depende el menú</t>
  </si>
  <si>
    <t>sin dudas que haya café espresso, es mucho más rico</t>
  </si>
  <si>
    <t>mejores facturas, las que hay son malas y caras, inventen cosas raras (donas, chipá, etc) cuando las facturas tradicionales son riquísimas</t>
  </si>
  <si>
    <t>no poner música a todo lo que da, he tenido que pedir que la bajen porque no se escuchaba al hablar para hacer un pedido, ni te digo si uno tiene que sentarse a estudiar algo. el bar no es una discoteca para que disfruten los empleados, es para que consuman y estén cómdos los clientes. la iluminación es otro punto a mejorar también.</t>
  </si>
  <si>
    <t>CarneS (rojas y pescado) grillada u horneada, salad bar (frescas y cocidas),</t>
  </si>
  <si>
    <t>El buen café</t>
  </si>
  <si>
    <t>Mantener una constante consulta con los usuarios respecto a que querrían o desearían consumir según el horario. Muchas veces uno quiere algo y no hay... podrían al menos registrarlo...</t>
  </si>
  <si>
    <t xml:space="preserve">Menos fritura. Más comida saludable. Más variedad en el menú durante el día y la semana. </t>
  </si>
  <si>
    <t xml:space="preserve">En el caso del café con leche. Tener en cuenta del vencimiento de la leche ya que dos veces me la dieron cortada con el café. </t>
  </si>
  <si>
    <t>me preocupa que se cumplan medidas de higiene</t>
  </si>
  <si>
    <t>Limpieza y calidad servicio</t>
  </si>
  <si>
    <t xml:space="preserve">Leche descremada!! </t>
  </si>
  <si>
    <t>Se deben enfocar en horas picos ,por que se arma el ruido, colas largas y poco espacio</t>
  </si>
  <si>
    <t>A veces hay mucha demora, en las horas pico</t>
  </si>
  <si>
    <t>Llego fuera de horario</t>
  </si>
  <si>
    <t xml:space="preserve">Me traigo vianda, Generalmente cuando almuerzo elijo algo simple y rápido. Creo que en el comedor no hay tantas opciones de este tipo, más que nada sanguches. Cuando quiero comer algo con esas características y distinto, voy a otro lado. </t>
  </si>
  <si>
    <t xml:space="preserve">Tacos, pizza, "hamburguesas" vegetarianas. </t>
  </si>
  <si>
    <t>Medialunas de jamón y queso (no recuerdo si hay). Posibilidad de llevar la propia taza/vaso térmico para contaminar menos. Más opciones de té.</t>
  </si>
  <si>
    <t>Medialunas de jamón y queso (no recuerdo si había). Granola, frutos secos, avena, frutas.</t>
  </si>
  <si>
    <t>Es muy tarde el horario de mis clases y ya esta por cerrar</t>
  </si>
  <si>
    <t>Tener cafe de Colombia, me gusta con canela</t>
  </si>
  <si>
    <t>Mejorar oferta alimentaria.</t>
  </si>
  <si>
    <t>Mejorar el equipamiento en general</t>
  </si>
  <si>
    <t>Mejorar el equipamiento, iluminación, sillas y mesas</t>
  </si>
  <si>
    <t>mejorar la iluminación natural y artificial, el equipamiento en general</t>
  </si>
  <si>
    <t>Me traigo vianda, Si compro, suelo ir a las escaleras a comer para estar al aire un rato</t>
  </si>
  <si>
    <t>Promocionar el uso de taza o vaso propio para reducir el consumo de vasos plásticos. Aplicando un descuento en el precio, puede ser una medida atractiva para que los usuarios adopten la práctica.</t>
  </si>
  <si>
    <t>Tostadas con queso, dulce, mermelada, etc.</t>
  </si>
  <si>
    <t>Vuelvo a mi casa, Kiosko PC</t>
  </si>
  <si>
    <t xml:space="preserve">Dejar a mano productos para limpieza de mesa </t>
  </si>
  <si>
    <t>Mal ambiente / No disfruto estar en el lugar, La comida es fea, No cumple mis necesidades</t>
  </si>
  <si>
    <t>Vianda propia, Kiosko PC, Otro</t>
  </si>
  <si>
    <t>Comida</t>
  </si>
  <si>
    <t>Qué sea limpia</t>
  </si>
  <si>
    <t>Leche y café separados</t>
  </si>
  <si>
    <t>Me traigo vianda, Casi no tienen opciones vegetarianas.</t>
  </si>
  <si>
    <t>Alguna opcion vegetariana que no te limite a empanadas o sanguches a los que le sacan el jamón.</t>
  </si>
  <si>
    <t>Mejoerar la relación calidad/precio, en la zona hay lugares del mismo precio y mejor calidad</t>
  </si>
  <si>
    <t>tomo en el kiosco</t>
  </si>
  <si>
    <t>ambiente cálido, iluminación agradable. Comida balanceada en nutrientes y sabores con buena relación de precios.</t>
  </si>
  <si>
    <t>No usen cafe de filtro recalentado</t>
  </si>
  <si>
    <t>Los sandwichs no pueden estar afuera, tienen que estar en una heladera! Mejorar la oferta de cosas "sanas" como frutas. Y habia una epoca que mantenian los chipas calentitos, eso estaba muy bueno</t>
  </si>
  <si>
    <t>El color rojo quedo muy mal, oscurecio mucho mas el comedor. Personalmente creo que quedaria mejor de blanco y de ultima agregar decoraciones. Unas plantas faciles de cuidar quedarian muy bien. Pasamos mucho tiempo encerrados y comer en un subsuelo oscuro sin vida es un poco depre</t>
  </si>
  <si>
    <t>Me traigo vianda, Poca variedad, prefiero el chino de comida por peso y elegir cuánto voy a gastar y qué voy a comer</t>
  </si>
  <si>
    <t>Variedad de comida, opciones mas baratas para cuando no tenemos tanto dinero</t>
  </si>
  <si>
    <t>Shandwiches de mejor calidad, ensalas con mas variedad</t>
  </si>
  <si>
    <t>Servir cafès de mejor calidad y variedad</t>
  </si>
  <si>
    <t xml:space="preserve">Un buen cafè con medialunas </t>
  </si>
  <si>
    <t>mejorar la distribución de mesadas de atención, la limpieza en el servicio, vitrinas màs prolijas, mejor equipamiento</t>
  </si>
  <si>
    <t>Mayor número de personas atendiendo en caja, para que no haya tanta fila en los horarios pico</t>
  </si>
  <si>
    <t>La relación calidad precio no es muy buena, sinceramente es más barato y más rico comer en alguno de los lugares de comida por peso de afuera de la facultad.</t>
  </si>
  <si>
    <t>La cafetería del comedor es muy buena, yo no tomo café, pero las cosas que hay para merendar son geniales</t>
  </si>
  <si>
    <t>La ensalada de frutas es lo mejor que le pasó a la FIUBA</t>
  </si>
  <si>
    <t>Ambiente, Rapidez</t>
  </si>
  <si>
    <t>Mayo frecuencia de producción de los panes de queso. Después de un rato quedan bastante duros.</t>
  </si>
  <si>
    <t>No estoy seguro.</t>
  </si>
  <si>
    <t>Ver el tema del microondas. A veces, toma como 30 minutos calentar la comida.</t>
  </si>
  <si>
    <t>Prefiero otra bebida</t>
  </si>
  <si>
    <t>Que se realice mejor elaboración propia</t>
  </si>
  <si>
    <t>Que traigan una mejor calidad de café y leche</t>
  </si>
  <si>
    <t>El ruido y la limpieza del comedor corren por parte de aquellos que lo utilizamos. Se podrían agregar carteles en las paredes para recordarles a ciertas personas que no cuesta nada levantar las cosas de la mesa, levantar algo que se haya caido al piso o hablar en un tono moderado para no molestar a los demás. También es necesario disponer de mas tachos de basura o retirar las bolsas llenas mas frecuentemente ya que en hora pico de almuerzo se llenan rápido.</t>
  </si>
  <si>
    <t>El café tiene un gusto muy ácido, eso es porque esta aguado o es instantaneo. Prueben con cambiar a café de filtro aunque no sea tan rápido o mejorar el café instantaneo.</t>
  </si>
  <si>
    <t>Me parece que la variedad de productos es adecuada. Yo intentaría mejorar en lo que ya hay , a los productos hechos por el comedor me refiero (medialunas, facturas, chipa, sanguches, etc).</t>
  </si>
  <si>
    <t>Mal ambiente / No disfruto estar en el lugar, Me traigo vianda, Prefiero darme un gusto y comer más rico, Depende el menú</t>
  </si>
  <si>
    <t xml:space="preserve">Chocolatada. Vende el kiosko pero no el comedor. 
Medialunas con jyq
</t>
  </si>
  <si>
    <t>bajo en sodio</t>
  </si>
  <si>
    <t>Hace casi 10 años que no voy al buffet. Ni se si funciona en la sede Las Heras.</t>
  </si>
  <si>
    <t>Lento, Muy caro, No cumple mis necesidades</t>
  </si>
  <si>
    <t>Suelo tomar mate cocido/te. A veces submarino. El cafe me cae mal. Las veces que pedí infusion la pava eléctrica tardaba varios minutos en calentar el agua un poco de agua. Onda que si estabas en intervalo te sacaba mucho tiempo. Una minima inversion en un pava electrica vendria bien.</t>
  </si>
  <si>
    <t>Maximizar la comida a precio económico</t>
  </si>
  <si>
    <t xml:space="preserve">Sandwiches de huevito </t>
  </si>
  <si>
    <t>Prefiero regresar a mi casa</t>
  </si>
  <si>
    <t>Mal ambiente / No disfruto estar en el lugar, No cumple mis necesidades</t>
  </si>
  <si>
    <t>Ensaladas contundentes</t>
  </si>
  <si>
    <t>Tengo cafetera</t>
  </si>
  <si>
    <t>Tomo té en el Departamento</t>
  </si>
  <si>
    <t xml:space="preserve">Estaría bueno que estuviera pintada de algún color que dé más ganas de quedarse allí un rato. </t>
  </si>
  <si>
    <t>Yogur</t>
  </si>
  <si>
    <t>Ya había comentado que me parece que el color de pintura cambiaría algo la situación de aspecto, la iluminación se podría mejorar. En definitiva, cambiar un poco el aspecto. Las mesas y las sillas nuevas están ok, no sé si son suficientes</t>
  </si>
  <si>
    <t>Vegano/a, Vegetariano/a</t>
  </si>
  <si>
    <t>Me llevo comida, sino 100-150</t>
  </si>
  <si>
    <t>Es feo, Tomo mate</t>
  </si>
  <si>
    <t>Menues variados que conlleven carbohidratos, proteína y verduras. Ejemplo: milanesa de pollo con puré y ensalada</t>
  </si>
  <si>
    <t xml:space="preserve">Muy incómoda la fila en LH cuando se llena de gente. Tapan el camino </t>
  </si>
  <si>
    <t>Más variedad de carbohidratos y verduras</t>
  </si>
  <si>
    <t>Me traigo vianda, No me gusta la comida, No hay oferta vegana/vegetariana de calidad.</t>
  </si>
  <si>
    <t xml:space="preserve">Hay poca luz natural, da muy pocas ganas de estar ahí </t>
  </si>
  <si>
    <t>Tendría que ser como el de la facultad de derecho (el que venden por peso), curse la humanistica ahí, y comí siempre ahi, muy bueno y comida rica.</t>
  </si>
  <si>
    <t>Me queda cómodo, Es rápido, Es rico, Es barato, Me encanta ir ahí siempre esta limpio y como muy bien</t>
  </si>
  <si>
    <t>Más ensaladas. Creo que es una novedad que ingresaron últimamente muy solicitada y muchas veces mis amigas o yo nos quedamos sin porque no quedaban más !</t>
  </si>
  <si>
    <t>Tostadas con esos potecitos de mermelada, manteca, queso crema , etc</t>
  </si>
  <si>
    <t>Si bien el lugar en gral está limpio me ha pasado muchas veces ver sillas o mesas muy sucias. Nada grave pero creo que podría mejorar :)</t>
  </si>
  <si>
    <t>Que no tenga gusto a quemado</t>
  </si>
  <si>
    <t>Preferiría mejorar la calidad de productos existentes a que agreguen nuevos, por ejemplo la carne de las milanesas, de las empanadas, de los ingredientes en gral de las empanadas (queso, jamón, pollo, carne)</t>
  </si>
  <si>
    <t>Huevos revueltos, cereales, tostadas integrales</t>
  </si>
  <si>
    <t>la diferenciación con cualquier otro negocio va a ser la atención ya que la calidad es algo que hoy en dia ya se da por sentado, sino no se vuelve mas</t>
  </si>
  <si>
    <t>Me traigo vianda, No suelo estar al mediodía en la facultad.</t>
  </si>
  <si>
    <t>A mi principalmente lo que mw genera mas aprension del comedor es que cada vez que voy, en la parte de los panificados/empanadas, hay moscas. Siempre</t>
  </si>
  <si>
    <t xml:space="preserve">Incrementar la limpieza de las mesas del salón. </t>
  </si>
  <si>
    <t xml:space="preserve">El comedor es mas bien un kiosco grande con mesas, no invita para nadar a pasar el rato ahi. Podria ser un lugar mas acojedor y limpio, que invite a quedarse a estudiar/despejartse etc. Lo mismo que uno busca en un starbucks por ejemplo. </t>
  </si>
  <si>
    <t>Poder pedir desde clase y buscar cuando está seria un sueño</t>
  </si>
  <si>
    <t>ensaladas fescas y con vegetales de calidad, empanadas con opciones vegetarianas, tartas, salteados de vegetales con arroz y con pastas.</t>
  </si>
  <si>
    <t>Si sirvieran capuchino, aunque sea en polvo, lo tomaría</t>
  </si>
  <si>
    <t>Que mejoren la limpieza y limpien los microondas.</t>
  </si>
  <si>
    <t>Hipertension (Alimentos bajos en sal)</t>
  </si>
  <si>
    <t xml:space="preserve">No reutilizar la comida del día anterior, y buscar alternativas de comidas altas en nutrientes esenciales para nuestro buen estado de salud. </t>
  </si>
  <si>
    <t>Mejorar la higiene de las cafeteras, y servir el café con leche caliente, así se puede mantener la temperatura del café con leche.</t>
  </si>
  <si>
    <t>Brindar más meriendas y desayunos nutritivos a bases de balanceados y jugos naturales.</t>
  </si>
  <si>
    <t xml:space="preserve">Pedirle a un arquitecto que de ideas de como mejorar el espacio, la acústica y la iluminación. Algo que mejoraría el espacio sería sacar la madera de la pared del fondo y pintar la pared de blanco y agregar unos espejos. Al agregar los espejos el espacio se ampliaría y no sería tan encerrado. </t>
  </si>
  <si>
    <t>Hipertenso</t>
  </si>
  <si>
    <t>Mejor calidad. Contratar un cocinero</t>
  </si>
  <si>
    <t>El café debe ser EXPRESS</t>
  </si>
  <si>
    <t xml:space="preserve">Alternativas saludables. </t>
  </si>
  <si>
    <t>Agregar iluminación natural y ventilación. Tomar ejemplo de otros comedores UBA (Ej. Exactas)</t>
  </si>
  <si>
    <t xml:space="preserve">Como poco en la facultad </t>
  </si>
  <si>
    <t>No tomo</t>
  </si>
  <si>
    <t>mas rapido al atender y usar leche caliente .</t>
  </si>
  <si>
    <t>deberian usar productos no congelados "harinas " ya que hacen mal y te puede dar o empeorar la gastritis, usen pan del dia no guardados semanas y semanas , el almuerzo deberian hacer mas opciones con mas concistencia , deben contar con un especialista en el tema , tipo un cocinero , no a un alumno que se cree cocinero.</t>
  </si>
  <si>
    <t xml:space="preserve">entiendo que mas no se puede hacer , osea hay prioridades , la prioridad de un comedor es la calidad de la comida y la atencion mas que por otros puntos . </t>
  </si>
  <si>
    <t>Mal ambiente / No disfruto estar en el lugar, Me traigo vianda, No me gusta la comida, Prefiero darme un gusto y comer más rico</t>
  </si>
  <si>
    <t>Más frutas, sobretodo bananas que es mas facil de pelar.</t>
  </si>
  <si>
    <t>habilitar nuevamente sala de profesores</t>
  </si>
  <si>
    <t>tostadas queso mermelada</t>
  </si>
  <si>
    <t>mas limpieza y las sillas en condiciones, sin funda plastico roto</t>
  </si>
  <si>
    <t>Me reuno con otros docentes antes de la clase</t>
  </si>
  <si>
    <t>Considero necesario que el horario de atencion del comedor se extienda hasta las 22 hs</t>
  </si>
  <si>
    <t>Más variedad: pollo asado, ensaladas con variedad, pizza con más muzzarella  y jamón, salsas para pastas varias, postre tentador y Gaseosa grande</t>
  </si>
  <si>
    <t>Lo hacemos en mi laboratorio. Usamos la misma marca de café pero es mejor el propio</t>
  </si>
  <si>
    <t>hacer uso de los conocimientos de los Ing. Civiles y arquitectos</t>
  </si>
  <si>
    <t>Mantener los tostados a precio más económico, creo que es el producto estrella. O meter combos tostado + feca 80/100 pesos</t>
  </si>
  <si>
    <t>Café + tostado.. con variados panes (ej integral o demás)</t>
  </si>
  <si>
    <t>Mejorar impresión .. sillas ya de vistas son incómodas. Hay mucho ruido (solucionable con paneles acústicos o mismo maple de huevos si no hay un mango)</t>
  </si>
  <si>
    <t>Más luz y ventilación</t>
  </si>
  <si>
    <t>Cosas mas sanas! Lo único sano que ofrecen es yogurt y a veces ni eso hay</t>
  </si>
  <si>
    <t xml:space="preserve">Yo personalmente no almuerzo en el comedor porque prefiero comer saludable y las ensaladas del comedor no me gustaron, pero si me gusta la variedad que hay en lo que sería cafetería </t>
  </si>
  <si>
    <t>Creo que el comedor debería tener la prioridad de: Dar comida a precios razonables para los que tengan recursos limitados para pagarla y tener una oferta reducida de productos mas elaborados o caros para personas que tengan una mayor capacidad de compra.</t>
  </si>
  <si>
    <t>No, no tengo, Sólo poca o nada de sal</t>
  </si>
  <si>
    <t>A veces como algo frugal y me reparto con el Kiosco a quienes le debo una gran admiración y respeto, ya que en la época de la Guerra de Malvinas la Abuela d elos Chicos que hoy atienden si Yo donaba un alimento Ella lo hacía también</t>
  </si>
  <si>
    <t>Que sigan esmerándose como hasta ahora; son una buena opción incluso con gaseosas de bajo costo.</t>
  </si>
  <si>
    <t>Es barato, Es abundante</t>
  </si>
  <si>
    <t>Qué sigan manteniendo los Alfajores Genéricos que son Muy buenos al igual que unos de Etiqueta Dorada que son excelentes</t>
  </si>
  <si>
    <t>En realidad en manera alguna puedo decir que falta pulcritud; quizás sea una percepción producto de la iluminación y el mobiliario.</t>
  </si>
  <si>
    <t>Una mayor variedad y mejor calidad</t>
  </si>
  <si>
    <t>Mejor ambiente. El actual da pena.</t>
  </si>
  <si>
    <t>Que sea un lugar agradable para tomar un café con leche. Incluye mejor ambientación, iluminación estidiada y focalizada y temperatura agradable. En suma hay que invertir. Sin inversión estamos mal y así nadie va.</t>
  </si>
  <si>
    <t>Impulso</t>
  </si>
  <si>
    <t>Déjenlo más pintón y limpien más seguido</t>
  </si>
  <si>
    <t>Ídem antes</t>
  </si>
  <si>
    <t>Ídem 1</t>
  </si>
  <si>
    <t>El precio de las frutas siempre fue una exageración</t>
  </si>
  <si>
    <t>Agilizar la caja en hora pico es clave, a veces hay una o dos personas, pero una o dos más entre las 13-13:30 evitaría esas filas tremendas. En especial los días lindos dónde sé almuerza en la escalera</t>
  </si>
  <si>
    <t>mas plantas, decoracion</t>
  </si>
  <si>
    <t>Servir el café caliente y a partir de una máquina y no de un termo donde se estuvo acentando todo el día o no se sabe de cuándo es</t>
  </si>
  <si>
    <t>Mediaslunas, tostados de jamón y queso, tostadas con queso y mermelada, ensalada de fruta</t>
  </si>
  <si>
    <t>Limpieza de las ventanas, poner más microondas y más ordenado. Cambiar la disposición de las mesas, en algunas casi nadie se quiere sentar</t>
  </si>
  <si>
    <t xml:space="preserve">higiene. aparecio una cucaracha pegada a una empanada </t>
  </si>
  <si>
    <t>Fuera de la puntuación creo que se hace lo que se puede con el presupuesto y le ponen toda la onda. Pero es un lugar muy lugubre, si fuese mas reconfortante seguramente la gente lo utilizaria mayormente.. Los dias que se puede la mayoria opta por comprar e irse a una plaza o algo porque es muy deprimente el lugar</t>
  </si>
  <si>
    <t>Vianda propia, Cadena fast-food, Bodegón-Resto, Vuelvo a mi casa</t>
  </si>
  <si>
    <t xml:space="preserve">Ambiente con mejor iluminación, mesas afuera en terraza los días no fríos </t>
  </si>
  <si>
    <t>La comida es fea, Poco nutritivo, No cumple mis necesidades</t>
  </si>
  <si>
    <t>Lo tomo en el Departamento</t>
  </si>
  <si>
    <t>Me traigo vianda, No me gusta la comida, No encuentro opciones sanas/caseras/ricas.</t>
  </si>
  <si>
    <t xml:space="preserve">Comida casera, liviana, como lo que se cocina uno en casa. Comida hecha en el momento, esperaría 10~15 minutos (quiza hasta más) por un rico plato de comida cacera, mucho más sano y rico que sanguchitos, empanadas u otras opciones que siempre hay. Resulta muuy poco higienico tener toda la comida en el mostrador a la vista. </t>
  </si>
  <si>
    <t>No creo que se pueda mejorar demasiado sin subir considerablemente el precio. Quizá comprar el cafe en granos en vez de molido puede traer una mejora en el sabor sin un cambio sustancial en el precio. Se podrían ofrecer tostadas de pan blanco o negro con alguna mermelada o alguna otra opción más sana que las actuales.</t>
  </si>
  <si>
    <t>Tostadas con mermeladas, wafles (son ricos, facil de hacer, baratos y se venden) o panqueques, tortas además de los biscochuelos, de manzana por ejemplo, pastafrola, budines, etc</t>
  </si>
  <si>
    <t>La iluminación mejoro recientemente, el espacio entre mesas aveces no le permite a uno pasar. La ubicación de los microondas al lado de la caja es un poco caótica.</t>
  </si>
  <si>
    <t>Creo que el sistema de comida "por peso" podría funcionar.. Ofrecer ingredientes  saludables y que cada uno se arme su menú con la cantidad que considere</t>
  </si>
  <si>
    <t xml:space="preserve">Dejar de quemar el café </t>
  </si>
  <si>
    <t xml:space="preserve">Frutas, avena, huevos, licuados, jugos, tostadas, mermeladas </t>
  </si>
  <si>
    <t>Limpiar las ventanas, hay animales fosilizados. Poner luz cálida, ya es suficiente con estar al nivel del suelo</t>
  </si>
  <si>
    <t>Mejorar la calidad, la forma de entrega, el aspecto del lugar, la luz, la limpieza</t>
  </si>
  <si>
    <t>Tal vez combos mas sencillos pero con productos buenos en calidad. Nadie quiere gastar 100 pesos en una bola de pan, termina yendo al kiosco que está mas cerca y compra algo envasado.</t>
  </si>
  <si>
    <t>Deben realizar un benchmark sencillo con servicios de otras facultades similares, pabellos 1 de exactas p.ej. y tomar ideas. Hace bastante fui estudiante y ya estaba en franca decadencia, pero al menos el café era de una máquina. Ha entrado en la espiral de reducción de costo y precio, lo cual deviene en un antro estilo aguantadero.</t>
  </si>
  <si>
    <t>Sobre la comida caliente, coparian mas menus a base de verduras cocinadas. Siempre hay base de carne(blanca o roja) a mi parecer
Subir el precio unos 30 pesitos para cubrir las verduras (?</t>
  </si>
  <si>
    <t>Mas facturaaaas . Ahr na creo q no. Consumo poco aparte del cafe. Y las medialunas estan bastante bien</t>
  </si>
  <si>
    <t>Ese menu de desayuno la re subee. Lo consumiria eventualmente para darme un gustito</t>
  </si>
  <si>
    <t>Llego con el tiempo justo para dar clase</t>
  </si>
  <si>
    <t>(Puse todo 5 ya que hace años que no voy al comedor y entiendo que tuvo varias modificaciones/actualizaciones en este tiempo)</t>
  </si>
  <si>
    <t>que hagan café express</t>
  </si>
  <si>
    <t>mejorar limpieza de mesas</t>
  </si>
  <si>
    <t xml:space="preserve">mejorar la calidad </t>
  </si>
  <si>
    <t>mejorar la calidad</t>
  </si>
  <si>
    <t xml:space="preserve">Las personas que pasan muchas horas en la Fac, tienen en su lugar de trabajo su propio equipo para hacer el café; esa opción no la consideraron cuando armaron las alternativas donde tomar café si no se toma en el bar/comedor. 
</t>
  </si>
  <si>
    <t>Mejorar la iluminación y el servicio</t>
  </si>
  <si>
    <t>Bodegón-Resto, Kiosko PC</t>
  </si>
  <si>
    <t>Fruta</t>
  </si>
  <si>
    <t>Mejorar la iluminacion, tal vez aclarar el color de las paredes</t>
  </si>
  <si>
    <t>Tomo te</t>
  </si>
  <si>
    <t>Que sea separada la parte de café de la de comida. Creo que le daría mayor orden.</t>
  </si>
  <si>
    <t>No está la opción del Café con leche o lágrima</t>
  </si>
  <si>
    <t xml:space="preserve">Qué tenga variedad de elección </t>
  </si>
  <si>
    <t>Como dije antes variedad</t>
  </si>
  <si>
    <t>No soy asiduo cliente al Buffet de Paseo Colón pero teniendo en cuenta algunas de las propuestas en el contenido de este artículo quizás podría contemplar un mayor flujo al mismo.</t>
  </si>
  <si>
    <t>Falta máquina de café expresso. El café de filtro me patea el hígado.</t>
  </si>
  <si>
    <t xml:space="preserve">Es un servicio malo y un lugar actualmente desagradable y vacío. </t>
  </si>
  <si>
    <t>Si. Creo que hay que hacer un cambio profundo. Debería habilitarse la terraza del 6to piso y armar un lugar lindo con varios salones de cafetería, comedor de esparcimiento y de estudio,  espacios con plantas y todo eso que saben hacer los arquitectos . Cuando veo alumnos comiendo en las escalinatas de entrada me da pena que no tengan un lugar mejor.</t>
  </si>
  <si>
    <t>Mudarlo al 6to piso (terraza), o buscar otro lugar en la facultad. Si no hacer toodo nuevo.</t>
  </si>
  <si>
    <t>No especifico</t>
  </si>
  <si>
    <t xml:space="preserve">Evalúen implementar el sistema chino X peso. Solucionan al mismo tiempo el precio, variedad y cantidad de comida por porción y lo dejan en manos del alumno </t>
  </si>
  <si>
    <t>Team mate</t>
  </si>
  <si>
    <t xml:space="preserve">Mejoren las facturas </t>
  </si>
  <si>
    <t>Preparen combos definidos.</t>
  </si>
  <si>
    <t>Parece un calabozo el comedor. Curso también en ciudad universitaria, lea sugiero que vean el comedor del pabellón 1 o de exactas como referencia.</t>
  </si>
  <si>
    <t xml:space="preserve">Los menus en general son económicos y en especial el diario estudiantil. Son económicos porque se reduce el margen de ganancia por se subsidiados o tener bajo costo de renta , porque es la finalidad un lugar accesible para todos y al quitarle ganancia es econñomico. Osea, se nota que lo hacen barato porque la comida es bastante mala de calidad....osea resulta finalmente caro. Porque algo malo, aunque barato es caro. Cobran cosas como buenas al costo, pero al final no son de calidad.
Algo normal, sin margen alto de ganancia o tomando en cuenta el directo o indirecto subsidio de la facultad, siempre resulta accesible. </t>
  </si>
  <si>
    <t>otra vez; tienen el estigma de lo barato. Por tener menos costos en general, pueden hacer el cafe normal y aun así ganar una utilidad. Sin embargo parece que se esfuerzan en hacerlo barato porque no lo cobran caro. Pero deberñia ser economico por los costos del local no por el producto</t>
  </si>
  <si>
    <t>es lo mejor que tienen</t>
  </si>
  <si>
    <t xml:space="preserve">quienes utilizaron el viejo comedor CEI .... inolvidable. Insuperable. Calidad premiun al costo. Un verdadero servicio de estudisantes para estudiacntes
</t>
  </si>
  <si>
    <t>Porq no le entre luz del sol</t>
  </si>
  <si>
    <t>Tarta de verduras o de jamón y queso</t>
  </si>
  <si>
    <t>Servirlo un poco menos caliente (para que no se queme y quede amargo)</t>
  </si>
  <si>
    <t>Mover la caja hacia el fondo a la derecha, para que no haya tan poco espacio entre la barra de la cafetería y las columnas del medio: permitiría filas con más espacio y orden</t>
  </si>
  <si>
    <t>Mal ambiente / No disfruto estar en el lugar, La comida es fea, Poco nutritivo, No cumple mis necesidades, Me gusta llevar mi comida</t>
  </si>
  <si>
    <t>Más y mejor comida vegetariana fresca y natural. No tanta sandwicheria</t>
  </si>
  <si>
    <t>cambiar la forma en que se elabora</t>
  </si>
  <si>
    <t>mayor higiene en las facturas y fabricacion en las mismas, son feas secas y sucias</t>
  </si>
  <si>
    <t>me han informado que hay ratas</t>
  </si>
  <si>
    <t>Es más rápido ir al kiosko de la fiuba</t>
  </si>
  <si>
    <t>Mayor limpieza.  
Usar carteleras más higiénicas y prolijas.</t>
  </si>
  <si>
    <t>Licuados de frutas con leche.</t>
  </si>
  <si>
    <t>Mas variedades de tartas.</t>
  </si>
  <si>
    <t>Limpienla.</t>
  </si>
  <si>
    <t>Que no este en el subsuelo, que tenga una entrada de luz natural, que actualmente parece una prisión o un bunker!!. La mejor alternativa es comer en los escalones con las palomas, es increíble.</t>
  </si>
  <si>
    <t>Podria mejorar la calidad del cafe y la cantidad de oferta en tipos de cafe</t>
  </si>
  <si>
    <t>Puede que la ventilacion y mejor iluminacion para mejor comodidad</t>
  </si>
  <si>
    <t>Tomo solo agua cuando voy a la facultad</t>
  </si>
  <si>
    <t>Que implementen vasos termicos reutilizables que se puedan llevar para recargar y disminuir la cantidad de vasitos descartables</t>
  </si>
  <si>
    <t>ID</t>
  </si>
  <si>
    <t>Total general</t>
  </si>
  <si>
    <t>Etiquetas de fila</t>
  </si>
  <si>
    <t>Presupuesto</t>
  </si>
  <si>
    <t xml:space="preserve">Porcentual </t>
  </si>
  <si>
    <t>Frecuencia</t>
  </si>
  <si>
    <t xml:space="preserve">Más de $ 70 </t>
  </si>
  <si>
    <t>Porcentual</t>
  </si>
  <si>
    <t>Etiquetas de columna</t>
  </si>
  <si>
    <t>¿Por qué?2</t>
  </si>
  <si>
    <t>¿Tenés alguna recomendación sobre qué se debería ofrecer para almorzar?2</t>
  </si>
  <si>
    <t>Puntúa la calidad del Menú (Se aprueba con 6)2</t>
  </si>
  <si>
    <t>Puntúa la cantidad del menú (Se aprueba con 6)2</t>
  </si>
  <si>
    <t>Puntúa la variedad del menú (Se aprueba con 6)2</t>
  </si>
  <si>
    <t>Relación calidad/precio (Se aprueba con 6)2</t>
  </si>
  <si>
    <t>Puntúa la velocidad de atención hoy en día (Se aprueba con 6)2</t>
  </si>
  <si>
    <t>¿Alguna vez tuviste que dejar la fila por la cantidad de gente que había? ¿Con que frecuencia te ocurre?2</t>
  </si>
  <si>
    <t>¿Tenés alguna recomendación sobre qué se debería ofrecer para almorzar?3</t>
  </si>
  <si>
    <t>¿Por qué?3</t>
  </si>
  <si>
    <t>¿Tenés alguna recomendación para la cafetería del comedor?2</t>
  </si>
  <si>
    <t>¿Trabajás? 2</t>
  </si>
  <si>
    <t>(en blanco)</t>
  </si>
  <si>
    <t>Suma de ¿Cuantas veces a la semana almorzás dentro de tu horario de cursada?</t>
  </si>
  <si>
    <t>(Varios elementos)</t>
  </si>
  <si>
    <t>A veces</t>
  </si>
  <si>
    <t>NO</t>
  </si>
  <si>
    <t>SIEMPRE</t>
  </si>
  <si>
    <t>Total A veces lo uso</t>
  </si>
  <si>
    <t>PC</t>
  </si>
  <si>
    <t>Total Sí, lo uso siempre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</si>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</sst>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font>
    <font>
      <sz val="10"/>
      <color theme="1"/>
      <name val="Arial"/>
      <family val="2"/>
    </font>
    <font>
      <sz val="10"/>
      <color rgb="FF000000"/>
      <name val="Arial"/>
      <family val="2"/>
    </font>
    <font>
      <b/>
      <sz val="10"/>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14999847407452621"/>
        <bgColor theme="0" tint="-0.14999847407452621"/>
      </patternFill>
    </fill>
    <fill>
      <patternFill patternType="solid">
        <fgColor rgb="FFFFFF00"/>
        <bgColor theme="4" tint="0.79998168889431442"/>
      </patternFill>
    </fill>
    <fill>
      <patternFill patternType="solid">
        <fgColor rgb="FF92D050"/>
        <bgColor indexed="64"/>
      </patternFill>
    </fill>
  </fills>
  <borders count="3">
    <border>
      <left/>
      <right/>
      <top/>
      <bottom/>
      <diagonal/>
    </border>
    <border>
      <left/>
      <right/>
      <top style="thin">
        <color theme="4" tint="0.39997558519241921"/>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4">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1"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2" fillId="0" borderId="0" xfId="0" applyFont="1" applyAlignment="1"/>
    <xf numFmtId="9" fontId="0" fillId="0" borderId="0" xfId="1" applyFont="1" applyAlignment="1"/>
    <xf numFmtId="0" fontId="2" fillId="0" borderId="0" xfId="0" applyFont="1" applyAlignment="1">
      <alignment horizontal="left"/>
    </xf>
    <xf numFmtId="0" fontId="3" fillId="2" borderId="1" xfId="0" applyNumberFormat="1" applyFont="1" applyFill="1" applyBorder="1" applyAlignment="1"/>
    <xf numFmtId="22" fontId="0" fillId="0" borderId="0" xfId="0" applyNumberFormat="1" applyFont="1" applyAlignment="1"/>
    <xf numFmtId="0" fontId="3" fillId="2" borderId="2" xfId="0" applyFont="1" applyFill="1" applyBorder="1"/>
    <xf numFmtId="0" fontId="3" fillId="2" borderId="0" xfId="0" applyFont="1" applyFill="1"/>
    <xf numFmtId="0" fontId="0" fillId="3" borderId="0" xfId="0" applyFont="1" applyFill="1" applyAlignment="1"/>
    <xf numFmtId="0" fontId="3" fillId="4" borderId="0" xfId="0" applyFont="1" applyFill="1"/>
    <xf numFmtId="0" fontId="3" fillId="4" borderId="2" xfId="0" applyFont="1" applyFill="1" applyBorder="1"/>
    <xf numFmtId="0" fontId="3" fillId="2" borderId="0" xfId="0" applyFont="1" applyFill="1" applyAlignment="1"/>
    <xf numFmtId="0" fontId="3" fillId="2" borderId="2" xfId="0" applyFont="1" applyFill="1" applyBorder="1" applyAlignment="1"/>
    <xf numFmtId="0" fontId="2" fillId="4" borderId="0" xfId="0" applyNumberFormat="1" applyFont="1" applyFill="1" applyAlignment="1"/>
    <xf numFmtId="0" fontId="3" fillId="2" borderId="1" xfId="0" applyFont="1" applyFill="1" applyBorder="1" applyAlignment="1">
      <alignment horizontal="left"/>
    </xf>
    <xf numFmtId="0" fontId="3" fillId="5" borderId="0" xfId="0" applyNumberFormat="1" applyFont="1" applyFill="1" applyBorder="1" applyAlignment="1"/>
    <xf numFmtId="0" fontId="0" fillId="6" borderId="0" xfId="0" applyFont="1" applyFill="1" applyAlignment="1"/>
  </cellXfs>
  <cellStyles count="2">
    <cellStyle name="Normal" xfId="0" builtinId="0"/>
    <cellStyle name="Porcentaje" xfId="1" builtinId="5"/>
  </cellStyles>
  <dxfs count="1">
    <dxf>
      <font>
        <b val="0"/>
        <i val="0"/>
        <strike val="0"/>
        <condense val="0"/>
        <extend val="0"/>
        <outline val="0"/>
        <shadow val="0"/>
        <u val="none"/>
        <vertAlign val="baseline"/>
        <sz val="10"/>
        <color rgb="FF000000"/>
        <name val="Arial"/>
        <scheme val="none"/>
      </font>
      <numFmt numFmtId="27" formatCode="d/m/yy\ hh:mm"/>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0" i="0" baseline="0">
                <a:effectLst/>
              </a:rPr>
              <a:t>Distribución de presupuesto para menu desayuno/merienda PC</a:t>
            </a:r>
            <a:endParaRPr lang="es-AR"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s-AR"/>
        </a:p>
      </c:txPr>
    </c:title>
    <c:autoTitleDeleted val="0"/>
    <c:plotArea>
      <c:layout/>
      <c:barChart>
        <c:barDir val="col"/>
        <c:grouping val="clustered"/>
        <c:varyColors val="0"/>
        <c:ser>
          <c:idx val="0"/>
          <c:order val="0"/>
          <c:tx>
            <c:strRef>
              <c:f>Hoja3!$H$3</c:f>
              <c:strCache>
                <c:ptCount val="1"/>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Hoja3!$G$4:$G$10</c:f>
              <c:strCache>
                <c:ptCount val="7"/>
                <c:pt idx="1">
                  <c:v>Total A veces lo uso</c:v>
                </c:pt>
                <c:pt idx="3">
                  <c:v>26</c:v>
                </c:pt>
                <c:pt idx="4">
                  <c:v>164</c:v>
                </c:pt>
                <c:pt idx="5">
                  <c:v>249</c:v>
                </c:pt>
                <c:pt idx="6">
                  <c:v>128</c:v>
                </c:pt>
              </c:strCache>
            </c:strRef>
          </c:cat>
          <c:val>
            <c:numRef>
              <c:f>Hoja3!$H$4:$H$10</c:f>
              <c:numCache>
                <c:formatCode>General</c:formatCode>
                <c:ptCount val="7"/>
                <c:pt idx="1">
                  <c:v>0</c:v>
                </c:pt>
                <c:pt idx="3">
                  <c:v>26</c:v>
                </c:pt>
                <c:pt idx="4">
                  <c:v>164</c:v>
                </c:pt>
                <c:pt idx="5">
                  <c:v>249</c:v>
                </c:pt>
                <c:pt idx="6">
                  <c:v>128</c:v>
                </c:pt>
              </c:numCache>
            </c:numRef>
          </c:val>
          <c:extLst>
            <c:ext xmlns:c16="http://schemas.microsoft.com/office/drawing/2014/chart" uri="{C3380CC4-5D6E-409C-BE32-E72D297353CC}">
              <c16:uniqueId val="{00000000-D743-DC44-85E2-A73BB9BBD992}"/>
            </c:ext>
          </c:extLst>
        </c:ser>
        <c:dLbls>
          <c:dLblPos val="outEnd"/>
          <c:showLegendKey val="0"/>
          <c:showVal val="1"/>
          <c:showCatName val="0"/>
          <c:showSerName val="0"/>
          <c:showPercent val="0"/>
          <c:showBubbleSize val="0"/>
        </c:dLbls>
        <c:gapWidth val="219"/>
        <c:overlap val="-27"/>
        <c:axId val="1223380623"/>
        <c:axId val="1223386879"/>
      </c:barChart>
      <c:catAx>
        <c:axId val="122338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3386879"/>
        <c:crosses val="autoZero"/>
        <c:auto val="1"/>
        <c:lblAlgn val="ctr"/>
        <c:lblOffset val="100"/>
        <c:noMultiLvlLbl val="0"/>
      </c:catAx>
      <c:valAx>
        <c:axId val="122338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3380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0" i="0" baseline="0">
                <a:effectLst/>
              </a:rPr>
              <a:t>Distribución de presupuesto para menu desayuno/merienda LH</a:t>
            </a:r>
            <a:endParaRPr lang="es-AR"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s-AR"/>
        </a:p>
      </c:txPr>
    </c:title>
    <c:autoTitleDeleted val="0"/>
    <c:plotArea>
      <c:layout/>
      <c:barChart>
        <c:barDir val="col"/>
        <c:grouping val="clustered"/>
        <c:varyColors val="0"/>
        <c:ser>
          <c:idx val="0"/>
          <c:order val="0"/>
          <c:tx>
            <c:strRef>
              <c:f>Hoja3!$H$11</c:f>
              <c:strCache>
                <c:ptCount val="1"/>
                <c:pt idx="0">
                  <c:v>100</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Hoja3!$G$12:$G$18</c:f>
              <c:numCache>
                <c:formatCode>General</c:formatCode>
                <c:ptCount val="7"/>
                <c:pt idx="0">
                  <c:v>667</c:v>
                </c:pt>
                <c:pt idx="1">
                  <c:v>862</c:v>
                </c:pt>
                <c:pt idx="5">
                  <c:v>0.77378190255220414</c:v>
                </c:pt>
              </c:numCache>
            </c:numRef>
          </c:cat>
          <c:val>
            <c:numRef>
              <c:f>Hoja3!$H$12:$H$18</c:f>
              <c:numCache>
                <c:formatCode>General</c:formatCode>
                <c:ptCount val="7"/>
                <c:pt idx="0">
                  <c:v>667</c:v>
                </c:pt>
              </c:numCache>
            </c:numRef>
          </c:val>
          <c:extLst>
            <c:ext xmlns:c16="http://schemas.microsoft.com/office/drawing/2014/chart" uri="{C3380CC4-5D6E-409C-BE32-E72D297353CC}">
              <c16:uniqueId val="{00000000-EFC0-814B-B363-980E0B0DD3FD}"/>
            </c:ext>
          </c:extLst>
        </c:ser>
        <c:dLbls>
          <c:dLblPos val="outEnd"/>
          <c:showLegendKey val="0"/>
          <c:showVal val="1"/>
          <c:showCatName val="0"/>
          <c:showSerName val="0"/>
          <c:showPercent val="0"/>
          <c:showBubbleSize val="0"/>
        </c:dLbls>
        <c:gapWidth val="219"/>
        <c:overlap val="-27"/>
        <c:axId val="1223588367"/>
        <c:axId val="1223614335"/>
      </c:barChart>
      <c:catAx>
        <c:axId val="122358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3614335"/>
        <c:crosses val="autoZero"/>
        <c:auto val="1"/>
        <c:lblAlgn val="ctr"/>
        <c:lblOffset val="100"/>
        <c:noMultiLvlLbl val="0"/>
      </c:catAx>
      <c:valAx>
        <c:axId val="122361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358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presupuestos diarios para almuerzo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Hoja1!$G$14</c:f>
              <c:strCache>
                <c:ptCount val="1"/>
                <c:pt idx="0">
                  <c:v>Porcentual </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Hoja1!$F$15:$F$22</c:f>
              <c:strCache>
                <c:ptCount val="8"/>
                <c:pt idx="0">
                  <c:v>$ 50 - 100</c:v>
                </c:pt>
                <c:pt idx="1">
                  <c:v>$ 100 - 150</c:v>
                </c:pt>
                <c:pt idx="2">
                  <c:v>$ 150 - 200</c:v>
                </c:pt>
                <c:pt idx="3">
                  <c:v>$ 200 - 250</c:v>
                </c:pt>
                <c:pt idx="4">
                  <c:v>$ 250 - 300</c:v>
                </c:pt>
                <c:pt idx="5">
                  <c:v>$ 300 - 350</c:v>
                </c:pt>
                <c:pt idx="6">
                  <c:v>$ 350 - 400</c:v>
                </c:pt>
                <c:pt idx="7">
                  <c:v>Más de $ 400</c:v>
                </c:pt>
              </c:strCache>
            </c:strRef>
          </c:cat>
          <c:val>
            <c:numRef>
              <c:f>Hoja1!$G$15:$G$22</c:f>
              <c:numCache>
                <c:formatCode>0%</c:formatCode>
                <c:ptCount val="8"/>
                <c:pt idx="0">
                  <c:v>6.5789473684210523E-2</c:v>
                </c:pt>
                <c:pt idx="1">
                  <c:v>0.31140350877192985</c:v>
                </c:pt>
                <c:pt idx="2">
                  <c:v>0.3128654970760234</c:v>
                </c:pt>
                <c:pt idx="3">
                  <c:v>0.17690058479532164</c:v>
                </c:pt>
                <c:pt idx="4">
                  <c:v>6.4327485380116955E-2</c:v>
                </c:pt>
                <c:pt idx="5">
                  <c:v>3.5087719298245612E-2</c:v>
                </c:pt>
                <c:pt idx="6">
                  <c:v>1.6081871345029239E-2</c:v>
                </c:pt>
                <c:pt idx="7">
                  <c:v>1.023391812865497E-2</c:v>
                </c:pt>
              </c:numCache>
            </c:numRef>
          </c:val>
          <c:extLst>
            <c:ext xmlns:c16="http://schemas.microsoft.com/office/drawing/2014/chart" uri="{C3380CC4-5D6E-409C-BE32-E72D297353CC}">
              <c16:uniqueId val="{00000000-2179-1748-991C-9FE4D3059825}"/>
            </c:ext>
          </c:extLst>
        </c:ser>
        <c:dLbls>
          <c:dLblPos val="outEnd"/>
          <c:showLegendKey val="0"/>
          <c:showVal val="1"/>
          <c:showCatName val="0"/>
          <c:showSerName val="0"/>
          <c:showPercent val="0"/>
          <c:showBubbleSize val="0"/>
        </c:dLbls>
        <c:gapWidth val="219"/>
        <c:overlap val="-27"/>
        <c:axId val="1096233104"/>
        <c:axId val="1041726944"/>
      </c:barChart>
      <c:catAx>
        <c:axId val="109623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41726944"/>
        <c:crosses val="autoZero"/>
        <c:auto val="1"/>
        <c:lblAlgn val="ctr"/>
        <c:lblOffset val="100"/>
        <c:noMultiLvlLbl val="0"/>
      </c:catAx>
      <c:valAx>
        <c:axId val="1041726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9623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presupuestos para café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Hoja1!$G$27</c:f>
              <c:strCache>
                <c:ptCount val="1"/>
                <c:pt idx="0">
                  <c:v>Porcentual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Hoja1!$F$28:$F$33</c:f>
              <c:strCache>
                <c:ptCount val="6"/>
                <c:pt idx="0">
                  <c:v>$ 20 - 30</c:v>
                </c:pt>
                <c:pt idx="1">
                  <c:v>$ 30 - 40</c:v>
                </c:pt>
                <c:pt idx="2">
                  <c:v>$ 40 -50</c:v>
                </c:pt>
                <c:pt idx="3">
                  <c:v>$ 50 - 60</c:v>
                </c:pt>
                <c:pt idx="4">
                  <c:v>$ 60 - 70</c:v>
                </c:pt>
                <c:pt idx="5">
                  <c:v>Más de $ 70 </c:v>
                </c:pt>
              </c:strCache>
            </c:strRef>
          </c:cat>
          <c:val>
            <c:numRef>
              <c:f>Hoja1!$G$28:$G$33</c:f>
              <c:numCache>
                <c:formatCode>0%</c:formatCode>
                <c:ptCount val="6"/>
                <c:pt idx="0">
                  <c:v>0.15837104072398189</c:v>
                </c:pt>
                <c:pt idx="1">
                  <c:v>0.27330316742081445</c:v>
                </c:pt>
                <c:pt idx="2">
                  <c:v>0.31131221719457014</c:v>
                </c:pt>
                <c:pt idx="3">
                  <c:v>0.15475113122171946</c:v>
                </c:pt>
                <c:pt idx="4">
                  <c:v>7.2398190045248875E-2</c:v>
                </c:pt>
                <c:pt idx="5">
                  <c:v>2.986425339366516E-2</c:v>
                </c:pt>
              </c:numCache>
            </c:numRef>
          </c:val>
          <c:extLst>
            <c:ext xmlns:c16="http://schemas.microsoft.com/office/drawing/2014/chart" uri="{C3380CC4-5D6E-409C-BE32-E72D297353CC}">
              <c16:uniqueId val="{00000000-2B87-9C42-BF7A-F59055DEADC1}"/>
            </c:ext>
          </c:extLst>
        </c:ser>
        <c:dLbls>
          <c:dLblPos val="outEnd"/>
          <c:showLegendKey val="0"/>
          <c:showVal val="1"/>
          <c:showCatName val="0"/>
          <c:showSerName val="0"/>
          <c:showPercent val="0"/>
          <c:showBubbleSize val="0"/>
        </c:dLbls>
        <c:gapWidth val="219"/>
        <c:overlap val="-27"/>
        <c:axId val="1518896607"/>
        <c:axId val="1518898239"/>
      </c:barChart>
      <c:catAx>
        <c:axId val="151889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518898239"/>
        <c:crosses val="autoZero"/>
        <c:auto val="1"/>
        <c:lblAlgn val="ctr"/>
        <c:lblOffset val="100"/>
        <c:noMultiLvlLbl val="0"/>
      </c:catAx>
      <c:valAx>
        <c:axId val="15188982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5188966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presupuesto para menu</a:t>
            </a:r>
            <a:r>
              <a:rPr lang="en-US" baseline="0"/>
              <a:t> desayuno/merienda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Hoja1!$G$40</c:f>
              <c:strCache>
                <c:ptCount val="1"/>
                <c:pt idx="0">
                  <c:v>Porcentual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Hoja1!$F$41:$F$47</c:f>
              <c:strCache>
                <c:ptCount val="7"/>
                <c:pt idx="0">
                  <c:v>Menos de $ 50</c:v>
                </c:pt>
                <c:pt idx="1">
                  <c:v>$ 50 - 100</c:v>
                </c:pt>
                <c:pt idx="2">
                  <c:v>$ 100 - 150</c:v>
                </c:pt>
                <c:pt idx="3">
                  <c:v>$ 150 - 200</c:v>
                </c:pt>
                <c:pt idx="4">
                  <c:v>$ 200 - 250</c:v>
                </c:pt>
                <c:pt idx="5">
                  <c:v>$ 250 - 300</c:v>
                </c:pt>
                <c:pt idx="6">
                  <c:v>Más de $ 300</c:v>
                </c:pt>
              </c:strCache>
            </c:strRef>
          </c:cat>
          <c:val>
            <c:numRef>
              <c:f>Hoja1!$G$41:$G$47</c:f>
              <c:numCache>
                <c:formatCode>0%</c:formatCode>
                <c:ptCount val="7"/>
                <c:pt idx="0">
                  <c:v>6.0633484162895927E-2</c:v>
                </c:pt>
                <c:pt idx="1">
                  <c:v>0.37285067873303168</c:v>
                </c:pt>
                <c:pt idx="2">
                  <c:v>0.33936651583710409</c:v>
                </c:pt>
                <c:pt idx="3">
                  <c:v>0.17375565610859728</c:v>
                </c:pt>
                <c:pt idx="4">
                  <c:v>3.8009049773755653E-2</c:v>
                </c:pt>
                <c:pt idx="5">
                  <c:v>1.1764705882352941E-2</c:v>
                </c:pt>
                <c:pt idx="6">
                  <c:v>3.6199095022624436E-3</c:v>
                </c:pt>
              </c:numCache>
            </c:numRef>
          </c:val>
          <c:extLst>
            <c:ext xmlns:c16="http://schemas.microsoft.com/office/drawing/2014/chart" uri="{C3380CC4-5D6E-409C-BE32-E72D297353CC}">
              <c16:uniqueId val="{00000000-7452-B74D-9061-2803D5E0587F}"/>
            </c:ext>
          </c:extLst>
        </c:ser>
        <c:dLbls>
          <c:dLblPos val="outEnd"/>
          <c:showLegendKey val="0"/>
          <c:showVal val="1"/>
          <c:showCatName val="0"/>
          <c:showSerName val="0"/>
          <c:showPercent val="0"/>
          <c:showBubbleSize val="0"/>
        </c:dLbls>
        <c:gapWidth val="219"/>
        <c:overlap val="-27"/>
        <c:axId val="1520026815"/>
        <c:axId val="1520028447"/>
      </c:barChart>
      <c:catAx>
        <c:axId val="152002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520028447"/>
        <c:crosses val="autoZero"/>
        <c:auto val="1"/>
        <c:lblAlgn val="ctr"/>
        <c:lblOffset val="100"/>
        <c:noMultiLvlLbl val="0"/>
      </c:catAx>
      <c:valAx>
        <c:axId val="15200284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520026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presupuestos diarios para almuerzo PC</a:t>
            </a:r>
            <a:endParaRPr lang="es-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Hoja1!$Q$2</c:f>
              <c:strCache>
                <c:ptCount val="1"/>
                <c:pt idx="0">
                  <c:v>Porcentual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Hoja1!$P$3:$P$9</c:f>
              <c:strCache>
                <c:ptCount val="7"/>
                <c:pt idx="0">
                  <c:v>$ 50 - 100</c:v>
                </c:pt>
                <c:pt idx="1">
                  <c:v>$ 100 - 150</c:v>
                </c:pt>
                <c:pt idx="2">
                  <c:v>$ 150 - 200</c:v>
                </c:pt>
                <c:pt idx="3">
                  <c:v>$ 200 - 250</c:v>
                </c:pt>
                <c:pt idx="4">
                  <c:v>$ 250 - 300</c:v>
                </c:pt>
                <c:pt idx="5">
                  <c:v>$ 300 - 350</c:v>
                </c:pt>
                <c:pt idx="6">
                  <c:v>$ 350 - 400</c:v>
                </c:pt>
              </c:strCache>
            </c:strRef>
          </c:cat>
          <c:val>
            <c:numRef>
              <c:f>Hoja1!$Q$3:$Q$9</c:f>
              <c:numCache>
                <c:formatCode>0%</c:formatCode>
                <c:ptCount val="7"/>
                <c:pt idx="0">
                  <c:v>6.4638783269961975E-2</c:v>
                </c:pt>
                <c:pt idx="1">
                  <c:v>0.31178707224334601</c:v>
                </c:pt>
                <c:pt idx="2">
                  <c:v>0.31178707224334601</c:v>
                </c:pt>
                <c:pt idx="3">
                  <c:v>0.1806083650190114</c:v>
                </c:pt>
                <c:pt idx="4">
                  <c:v>6.6539923954372623E-2</c:v>
                </c:pt>
                <c:pt idx="5">
                  <c:v>3.6121673003802278E-2</c:v>
                </c:pt>
                <c:pt idx="6">
                  <c:v>7.6045627376425855E-3</c:v>
                </c:pt>
              </c:numCache>
            </c:numRef>
          </c:val>
          <c:extLst>
            <c:ext xmlns:c16="http://schemas.microsoft.com/office/drawing/2014/chart" uri="{C3380CC4-5D6E-409C-BE32-E72D297353CC}">
              <c16:uniqueId val="{00000000-2999-DD47-B2A3-526D4ADAB48D}"/>
            </c:ext>
          </c:extLst>
        </c:ser>
        <c:dLbls>
          <c:dLblPos val="outEnd"/>
          <c:showLegendKey val="0"/>
          <c:showVal val="1"/>
          <c:showCatName val="0"/>
          <c:showSerName val="0"/>
          <c:showPercent val="0"/>
          <c:showBubbleSize val="0"/>
        </c:dLbls>
        <c:gapWidth val="219"/>
        <c:overlap val="-27"/>
        <c:axId val="1216824719"/>
        <c:axId val="1216826703"/>
      </c:barChart>
      <c:catAx>
        <c:axId val="12168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16826703"/>
        <c:crosses val="autoZero"/>
        <c:auto val="1"/>
        <c:lblAlgn val="ctr"/>
        <c:lblOffset val="100"/>
        <c:noMultiLvlLbl val="0"/>
      </c:catAx>
      <c:valAx>
        <c:axId val="1216826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16824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300" b="0" i="0" baseline="0">
                <a:effectLst/>
              </a:rPr>
              <a:t>Distribución de presupuestos diarios para almuerzo LH</a:t>
            </a:r>
            <a:endParaRPr lang="es-AR" sz="13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s-AR"/>
        </a:p>
      </c:txPr>
    </c:title>
    <c:autoTitleDeleted val="0"/>
    <c:plotArea>
      <c:layout/>
      <c:barChart>
        <c:barDir val="col"/>
        <c:grouping val="clustered"/>
        <c:varyColors val="0"/>
        <c:ser>
          <c:idx val="0"/>
          <c:order val="0"/>
          <c:tx>
            <c:strRef>
              <c:f>Hoja1!$Q$13</c:f>
              <c:strCache>
                <c:ptCount val="1"/>
                <c:pt idx="0">
                  <c:v>Porcentual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Hoja1!$P$14:$P$20</c:f>
              <c:strCache>
                <c:ptCount val="7"/>
                <c:pt idx="0">
                  <c:v>$ 50 - 100</c:v>
                </c:pt>
                <c:pt idx="1">
                  <c:v>$ 100 - 150</c:v>
                </c:pt>
                <c:pt idx="2">
                  <c:v>$ 150 - 200</c:v>
                </c:pt>
                <c:pt idx="3">
                  <c:v>$ 200 - 250</c:v>
                </c:pt>
                <c:pt idx="4">
                  <c:v>$ 250 - 300</c:v>
                </c:pt>
                <c:pt idx="5">
                  <c:v>$ 300 - 350</c:v>
                </c:pt>
                <c:pt idx="6">
                  <c:v>$ 350 - 400</c:v>
                </c:pt>
              </c:strCache>
            </c:strRef>
          </c:cat>
          <c:val>
            <c:numRef>
              <c:f>Hoja1!$Q$14:$Q$20</c:f>
              <c:numCache>
                <c:formatCode>0%</c:formatCode>
                <c:ptCount val="7"/>
                <c:pt idx="0">
                  <c:v>6.9620253164556958E-2</c:v>
                </c:pt>
                <c:pt idx="1">
                  <c:v>0.310126582278481</c:v>
                </c:pt>
                <c:pt idx="2">
                  <c:v>0.31645569620253167</c:v>
                </c:pt>
                <c:pt idx="3">
                  <c:v>0.16455696202531644</c:v>
                </c:pt>
                <c:pt idx="4">
                  <c:v>5.6962025316455694E-2</c:v>
                </c:pt>
                <c:pt idx="5">
                  <c:v>3.1645569620253167E-2</c:v>
                </c:pt>
                <c:pt idx="6">
                  <c:v>4.4303797468354431E-2</c:v>
                </c:pt>
              </c:numCache>
            </c:numRef>
          </c:val>
          <c:extLst>
            <c:ext xmlns:c16="http://schemas.microsoft.com/office/drawing/2014/chart" uri="{C3380CC4-5D6E-409C-BE32-E72D297353CC}">
              <c16:uniqueId val="{00000000-1762-2741-A0DD-E256426C7046}"/>
            </c:ext>
          </c:extLst>
        </c:ser>
        <c:dLbls>
          <c:dLblPos val="outEnd"/>
          <c:showLegendKey val="0"/>
          <c:showVal val="1"/>
          <c:showCatName val="0"/>
          <c:showSerName val="0"/>
          <c:showPercent val="0"/>
          <c:showBubbleSize val="0"/>
        </c:dLbls>
        <c:gapWidth val="219"/>
        <c:overlap val="-27"/>
        <c:axId val="1193582431"/>
        <c:axId val="1199147567"/>
      </c:barChart>
      <c:catAx>
        <c:axId val="119358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199147567"/>
        <c:crosses val="autoZero"/>
        <c:auto val="1"/>
        <c:lblAlgn val="ctr"/>
        <c:lblOffset val="100"/>
        <c:noMultiLvlLbl val="0"/>
      </c:catAx>
      <c:valAx>
        <c:axId val="1199147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19358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Distribución de presupuestos para café PC</a:t>
            </a:r>
            <a:endParaRPr lang="es-AR"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Hoja1!$Q$23</c:f>
              <c:strCache>
                <c:ptCount val="1"/>
                <c:pt idx="0">
                  <c:v>Porcentual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Hoja1!$P$24:$P$29</c:f>
              <c:strCache>
                <c:ptCount val="6"/>
                <c:pt idx="0">
                  <c:v>$ 20 - 30</c:v>
                </c:pt>
                <c:pt idx="1">
                  <c:v>$ 30 - 40</c:v>
                </c:pt>
                <c:pt idx="2">
                  <c:v>$ 40 -50</c:v>
                </c:pt>
                <c:pt idx="3">
                  <c:v>$ 50 - 60</c:v>
                </c:pt>
                <c:pt idx="4">
                  <c:v>$ 60 - 70</c:v>
                </c:pt>
                <c:pt idx="5">
                  <c:v>Más de 70</c:v>
                </c:pt>
              </c:strCache>
            </c:strRef>
          </c:cat>
          <c:val>
            <c:numRef>
              <c:f>Hoja1!$Q$24:$Q$29</c:f>
              <c:numCache>
                <c:formatCode>0%</c:formatCode>
                <c:ptCount val="6"/>
                <c:pt idx="0">
                  <c:v>0.16055045871559634</c:v>
                </c:pt>
                <c:pt idx="1">
                  <c:v>0.31345565749235477</c:v>
                </c:pt>
                <c:pt idx="2">
                  <c:v>0.3165137614678899</c:v>
                </c:pt>
                <c:pt idx="3">
                  <c:v>0.14220183486238533</c:v>
                </c:pt>
                <c:pt idx="4">
                  <c:v>4.8929663608562692E-2</c:v>
                </c:pt>
                <c:pt idx="5">
                  <c:v>1.834862385321101E-2</c:v>
                </c:pt>
              </c:numCache>
            </c:numRef>
          </c:val>
          <c:extLst>
            <c:ext xmlns:c16="http://schemas.microsoft.com/office/drawing/2014/chart" uri="{C3380CC4-5D6E-409C-BE32-E72D297353CC}">
              <c16:uniqueId val="{00000000-B2AF-F744-B7E2-30757AABEDBB}"/>
            </c:ext>
          </c:extLst>
        </c:ser>
        <c:dLbls>
          <c:dLblPos val="outEnd"/>
          <c:showLegendKey val="0"/>
          <c:showVal val="1"/>
          <c:showCatName val="0"/>
          <c:showSerName val="0"/>
          <c:showPercent val="0"/>
          <c:showBubbleSize val="0"/>
        </c:dLbls>
        <c:gapWidth val="219"/>
        <c:overlap val="-27"/>
        <c:axId val="1220333999"/>
        <c:axId val="1220335631"/>
      </c:barChart>
      <c:catAx>
        <c:axId val="122033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0335631"/>
        <c:crosses val="autoZero"/>
        <c:auto val="1"/>
        <c:lblAlgn val="ctr"/>
        <c:lblOffset val="100"/>
        <c:noMultiLvlLbl val="0"/>
      </c:catAx>
      <c:valAx>
        <c:axId val="1220335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03339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0" i="0" baseline="0">
                <a:effectLst/>
              </a:rPr>
              <a:t>Distribución de presupuestos para café LH</a:t>
            </a:r>
            <a:endParaRPr lang="es-AR"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s-AR"/>
        </a:p>
      </c:txPr>
    </c:title>
    <c:autoTitleDeleted val="0"/>
    <c:plotArea>
      <c:layout/>
      <c:barChart>
        <c:barDir val="col"/>
        <c:grouping val="clustered"/>
        <c:varyColors val="0"/>
        <c:ser>
          <c:idx val="0"/>
          <c:order val="0"/>
          <c:tx>
            <c:strRef>
              <c:f>Hoja1!$Q$31</c:f>
              <c:strCache>
                <c:ptCount val="1"/>
                <c:pt idx="0">
                  <c:v>Porcentual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Hoja1!$P$32:$P$37</c:f>
              <c:strCache>
                <c:ptCount val="6"/>
                <c:pt idx="0">
                  <c:v>$ 20 - 30</c:v>
                </c:pt>
                <c:pt idx="1">
                  <c:v>$ 30 - 40</c:v>
                </c:pt>
                <c:pt idx="2">
                  <c:v>$ 40 -50</c:v>
                </c:pt>
                <c:pt idx="3">
                  <c:v>$ 50 - 60</c:v>
                </c:pt>
                <c:pt idx="4">
                  <c:v>$ 60 - 70</c:v>
                </c:pt>
                <c:pt idx="5">
                  <c:v>Más de 70</c:v>
                </c:pt>
              </c:strCache>
            </c:strRef>
          </c:cat>
          <c:val>
            <c:numRef>
              <c:f>Hoja1!$Q$32:$Q$37</c:f>
              <c:numCache>
                <c:formatCode>0%</c:formatCode>
                <c:ptCount val="6"/>
                <c:pt idx="0">
                  <c:v>0.15521064301552107</c:v>
                </c:pt>
                <c:pt idx="1">
                  <c:v>0.21507760532150777</c:v>
                </c:pt>
                <c:pt idx="2">
                  <c:v>0.30376940133037694</c:v>
                </c:pt>
                <c:pt idx="3">
                  <c:v>0.17294900221729489</c:v>
                </c:pt>
                <c:pt idx="4">
                  <c:v>0.10643015521064302</c:v>
                </c:pt>
                <c:pt idx="5">
                  <c:v>4.6563192904656318E-2</c:v>
                </c:pt>
              </c:numCache>
            </c:numRef>
          </c:val>
          <c:extLst>
            <c:ext xmlns:c16="http://schemas.microsoft.com/office/drawing/2014/chart" uri="{C3380CC4-5D6E-409C-BE32-E72D297353CC}">
              <c16:uniqueId val="{00000000-78BC-574F-B26F-9EF43F556FF7}"/>
            </c:ext>
          </c:extLst>
        </c:ser>
        <c:dLbls>
          <c:dLblPos val="outEnd"/>
          <c:showLegendKey val="0"/>
          <c:showVal val="1"/>
          <c:showCatName val="0"/>
          <c:showSerName val="0"/>
          <c:showPercent val="0"/>
          <c:showBubbleSize val="0"/>
        </c:dLbls>
        <c:gapWidth val="219"/>
        <c:overlap val="-27"/>
        <c:axId val="1218323999"/>
        <c:axId val="1218255423"/>
      </c:barChart>
      <c:catAx>
        <c:axId val="121832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18255423"/>
        <c:crosses val="autoZero"/>
        <c:auto val="1"/>
        <c:lblAlgn val="ctr"/>
        <c:lblOffset val="100"/>
        <c:noMultiLvlLbl val="0"/>
      </c:catAx>
      <c:valAx>
        <c:axId val="1218255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183239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793750</xdr:colOff>
      <xdr:row>0</xdr:row>
      <xdr:rowOff>95250</xdr:rowOff>
    </xdr:from>
    <xdr:to>
      <xdr:col>14</xdr:col>
      <xdr:colOff>412750</xdr:colOff>
      <xdr:row>17</xdr:row>
      <xdr:rowOff>31750</xdr:rowOff>
    </xdr:to>
    <xdr:graphicFrame macro="">
      <xdr:nvGraphicFramePr>
        <xdr:cNvPr id="2" name="Gráfico 1">
          <a:extLst>
            <a:ext uri="{FF2B5EF4-FFF2-40B4-BE49-F238E27FC236}">
              <a16:creationId xmlns:a16="http://schemas.microsoft.com/office/drawing/2014/main" id="{99980C44-A038-574B-ADE3-E3F375D2A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412750</xdr:colOff>
      <xdr:row>0</xdr:row>
      <xdr:rowOff>82550</xdr:rowOff>
    </xdr:from>
    <xdr:to>
      <xdr:col>20</xdr:col>
      <xdr:colOff>31750</xdr:colOff>
      <xdr:row>17</xdr:row>
      <xdr:rowOff>19050</xdr:rowOff>
    </xdr:to>
    <xdr:graphicFrame macro="">
      <xdr:nvGraphicFramePr>
        <xdr:cNvPr id="3" name="Gráfico 2">
          <a:extLst>
            <a:ext uri="{FF2B5EF4-FFF2-40B4-BE49-F238E27FC236}">
              <a16:creationId xmlns:a16="http://schemas.microsoft.com/office/drawing/2014/main" id="{1C3FF4AD-9600-5A4C-BB4F-31AF0A73D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323850</xdr:colOff>
      <xdr:row>1</xdr:row>
      <xdr:rowOff>10584</xdr:rowOff>
    </xdr:from>
    <xdr:to>
      <xdr:col>13</xdr:col>
      <xdr:colOff>730250</xdr:colOff>
      <xdr:row>19</xdr:row>
      <xdr:rowOff>63500</xdr:rowOff>
    </xdr:to>
    <xdr:graphicFrame macro="">
      <xdr:nvGraphicFramePr>
        <xdr:cNvPr id="2" name="Gráfico 1">
          <a:extLst>
            <a:ext uri="{FF2B5EF4-FFF2-40B4-BE49-F238E27FC236}">
              <a16:creationId xmlns:a16="http://schemas.microsoft.com/office/drawing/2014/main" id="{7AD7ABB1-4079-194C-9D6D-C1A4F81A1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692149</xdr:colOff>
      <xdr:row>19</xdr:row>
      <xdr:rowOff>139699</xdr:rowOff>
    </xdr:from>
    <xdr:to>
      <xdr:col>13</xdr:col>
      <xdr:colOff>346364</xdr:colOff>
      <xdr:row>40</xdr:row>
      <xdr:rowOff>46180</xdr:rowOff>
    </xdr:to>
    <xdr:graphicFrame macro="">
      <xdr:nvGraphicFramePr>
        <xdr:cNvPr id="3" name="Gráfico 2">
          <a:extLst>
            <a:ext uri="{FF2B5EF4-FFF2-40B4-BE49-F238E27FC236}">
              <a16:creationId xmlns:a16="http://schemas.microsoft.com/office/drawing/2014/main" id="{64C03801-D563-3448-938F-F9386EF80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5772</xdr:colOff>
      <xdr:row>41</xdr:row>
      <xdr:rowOff>60036</xdr:rowOff>
    </xdr:from>
    <xdr:to>
      <xdr:col>13</xdr:col>
      <xdr:colOff>381000</xdr:colOff>
      <xdr:row>62</xdr:row>
      <xdr:rowOff>127000</xdr:rowOff>
    </xdr:to>
    <xdr:graphicFrame macro="">
      <xdr:nvGraphicFramePr>
        <xdr:cNvPr id="4" name="Gráfico 3">
          <a:extLst>
            <a:ext uri="{FF2B5EF4-FFF2-40B4-BE49-F238E27FC236}">
              <a16:creationId xmlns:a16="http://schemas.microsoft.com/office/drawing/2014/main" id="{2D28A589-8172-8847-AA80-02D38BAA2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529167</xdr:colOff>
      <xdr:row>1</xdr:row>
      <xdr:rowOff>58112</xdr:rowOff>
    </xdr:from>
    <xdr:to>
      <xdr:col>21</xdr:col>
      <xdr:colOff>577273</xdr:colOff>
      <xdr:row>19</xdr:row>
      <xdr:rowOff>23091</xdr:rowOff>
    </xdr:to>
    <xdr:graphicFrame macro="">
      <xdr:nvGraphicFramePr>
        <xdr:cNvPr id="5" name="Gráfico 4">
          <a:extLst>
            <a:ext uri="{FF2B5EF4-FFF2-40B4-BE49-F238E27FC236}">
              <a16:creationId xmlns:a16="http://schemas.microsoft.com/office/drawing/2014/main" id="{631D9843-53EA-A841-9EB5-B88D461D5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565727</xdr:colOff>
      <xdr:row>1</xdr:row>
      <xdr:rowOff>60999</xdr:rowOff>
    </xdr:from>
    <xdr:to>
      <xdr:col>27</xdr:col>
      <xdr:colOff>92363</xdr:colOff>
      <xdr:row>19</xdr:row>
      <xdr:rowOff>46181</xdr:rowOff>
    </xdr:to>
    <xdr:graphicFrame macro="">
      <xdr:nvGraphicFramePr>
        <xdr:cNvPr id="6" name="Gráfico 5">
          <a:extLst>
            <a:ext uri="{FF2B5EF4-FFF2-40B4-BE49-F238E27FC236}">
              <a16:creationId xmlns:a16="http://schemas.microsoft.com/office/drawing/2014/main" id="{9256D74B-A1FA-7843-82D5-A265AF5A1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92363</xdr:colOff>
      <xdr:row>20</xdr:row>
      <xdr:rowOff>36944</xdr:rowOff>
    </xdr:from>
    <xdr:to>
      <xdr:col>21</xdr:col>
      <xdr:colOff>900546</xdr:colOff>
      <xdr:row>38</xdr:row>
      <xdr:rowOff>138544</xdr:rowOff>
    </xdr:to>
    <xdr:graphicFrame macro="">
      <xdr:nvGraphicFramePr>
        <xdr:cNvPr id="7" name="Gráfico 6">
          <a:extLst>
            <a:ext uri="{FF2B5EF4-FFF2-40B4-BE49-F238E27FC236}">
              <a16:creationId xmlns:a16="http://schemas.microsoft.com/office/drawing/2014/main" id="{1682AB49-AAAD-A048-A4DA-146774663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900545</xdr:colOff>
      <xdr:row>20</xdr:row>
      <xdr:rowOff>25402</xdr:rowOff>
    </xdr:from>
    <xdr:to>
      <xdr:col>27</xdr:col>
      <xdr:colOff>519544</xdr:colOff>
      <xdr:row>38</xdr:row>
      <xdr:rowOff>150091</xdr:rowOff>
    </xdr:to>
    <xdr:graphicFrame macro="">
      <xdr:nvGraphicFramePr>
        <xdr:cNvPr id="8" name="Gráfico 7">
          <a:extLst>
            <a:ext uri="{FF2B5EF4-FFF2-40B4-BE49-F238E27FC236}">
              <a16:creationId xmlns:a16="http://schemas.microsoft.com/office/drawing/2014/main" id="{0A015854-46C0-1A44-966C-2E6E73EDB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man obst" refreshedDate="44087.726688310184" createdVersion="6" refreshedVersion="6" minRefreshableVersion="3" recordCount="1105" xr:uid="{5377A94F-05DB-EB40-AC16-B32CA02F7C54}">
  <cacheSource type="worksheet">
    <worksheetSource ref="A1:BJ1106" sheet="Respuestas de formulario 1"/>
  </cacheSource>
  <cacheFields count="62">
    <cacheField name="ID" numFmtId="0">
      <sharedItems containsSemiMixedTypes="0" containsString="0" containsNumber="1" containsInteger="1" minValue="1" maxValue="1105"/>
    </cacheField>
    <cacheField name="Marca temporal" numFmtId="164">
      <sharedItems containsSemiMixedTypes="0" containsNonDate="0" containsDate="1" containsString="0" minDate="2020-05-17T21:29:48" maxDate="2020-07-14T00:31:02"/>
    </cacheField>
    <cacheField name="Edad" numFmtId="0">
      <sharedItems containsSemiMixedTypes="0" containsString="0" containsNumber="1" minValue="18" maxValue="79"/>
    </cacheField>
    <cacheField name="¿Cuántas horas semanales pasás en FIUBA?" numFmtId="0">
      <sharedItems/>
    </cacheField>
    <cacheField name="¿Tenés alguna restricción alimenticia?" numFmtId="0">
      <sharedItems/>
    </cacheField>
    <cacheField name="¿Cual comedor necesitarías utilizar la mayor parte del tiempo que estás en FIUBA?" numFmtId="0">
      <sharedItems count="2">
        <s v="Las Heras"/>
        <s v="Paseo Colón"/>
      </sharedItems>
    </cacheField>
    <cacheField name="¿Cual es tu rol en la comunidad FIUBA?" numFmtId="0">
      <sharedItems/>
    </cacheField>
    <cacheField name="Año de la carrera " numFmtId="0">
      <sharedItems containsString="0" containsBlank="1" containsNumber="1" containsInteger="1" minValue="1" maxValue="5"/>
    </cacheField>
    <cacheField name="¿Trabajás? " numFmtId="0">
      <sharedItems containsBlank="1"/>
    </cacheField>
    <cacheField name="Actualmente, ¿almorzás durante la cursada? (No necesariamente en el comedor)" numFmtId="0">
      <sharedItems/>
    </cacheField>
    <cacheField name="¿Cuantas veces a la semana almorzás dentro de tu horario de cursada?" numFmtId="0">
      <sharedItems containsString="0" containsBlank="1" containsNumber="1" containsInteger="1" minValue="1" maxValue="5" count="6">
        <n v="3"/>
        <m/>
        <n v="4"/>
        <n v="5"/>
        <n v="2"/>
        <n v="1"/>
      </sharedItems>
    </cacheField>
    <cacheField name="¿Cual es tu presupuesto diario para almorzar?" numFmtId="0">
      <sharedItems containsBlank="1"/>
    </cacheField>
    <cacheField name="¿Usas el comedor de FIUBA?" numFmtId="0">
      <sharedItems containsBlank="1" count="4">
        <s v="Sí, lo uso siempre"/>
        <m/>
        <s v="A veces lo uso"/>
        <s v="No, no lo uso"/>
      </sharedItems>
    </cacheField>
    <cacheField name="¿Por qué?" numFmtId="0">
      <sharedItems containsBlank="1"/>
    </cacheField>
    <cacheField name="Puntúa la calidad del Menú (Se aprueba con 6)" numFmtId="0">
      <sharedItems containsString="0" containsBlank="1" containsNumber="1" containsInteger="1" minValue="1" maxValue="10"/>
    </cacheField>
    <cacheField name="Puntúa la cantidad del menú (Se aprueba con 6)" numFmtId="0">
      <sharedItems containsString="0" containsBlank="1" containsNumber="1" containsInteger="1" minValue="1" maxValue="10"/>
    </cacheField>
    <cacheField name="Puntúa la variedad del menú (Se aprueba con 6)" numFmtId="0">
      <sharedItems containsString="0" containsBlank="1" containsNumber="1" containsInteger="1" minValue="1" maxValue="10"/>
    </cacheField>
    <cacheField name="Relación calidad/precio (Se aprueba con 6)" numFmtId="0">
      <sharedItems containsString="0" containsBlank="1" containsNumber="1" containsInteger="1" minValue="1" maxValue="10"/>
    </cacheField>
    <cacheField name="Puntúa la velocidad de atención hoy en día (Se aprueba con 6)" numFmtId="0">
      <sharedItems containsString="0" containsBlank="1" containsNumber="1" containsInteger="1" minValue="1" maxValue="10"/>
    </cacheField>
    <cacheField name="¿Alguna vez tuviste que dejar la fila por la cantidad de gente que había? ¿Con que frecuencia te ocurre?" numFmtId="0">
      <sharedItems containsBlank="1"/>
    </cacheField>
    <cacheField name="¿Tenés alguna recomendación sobre qué se debería ofrecer para almorzar?" numFmtId="0">
      <sharedItems containsBlank="1" longText="1"/>
    </cacheField>
    <cacheField name="¿Por qué?2" numFmtId="0">
      <sharedItems containsBlank="1" longText="1"/>
    </cacheField>
    <cacheField name="¿Usarías el comedor si se cambian los aspectos que considerás negativos?" numFmtId="0">
      <sharedItems containsBlank="1"/>
    </cacheField>
    <cacheField name="¿Dónde comés? (habitualmente)" numFmtId="0">
      <sharedItems containsBlank="1"/>
    </cacheField>
    <cacheField name="¿Tenés alguna recomendación sobre qué se debería ofrecer para almorzar?2" numFmtId="0">
      <sharedItems containsBlank="1" longText="1"/>
    </cacheField>
    <cacheField name="¿Por qué a veces y no siempre?" numFmtId="0">
      <sharedItems containsBlank="1"/>
    </cacheField>
    <cacheField name="Puntúa la calidad del Menú (Se aprueba con 6)2" numFmtId="0">
      <sharedItems containsString="0" containsBlank="1" containsNumber="1" containsInteger="1" minValue="1" maxValue="10"/>
    </cacheField>
    <cacheField name="Puntúa la cantidad del menú (Se aprueba con 6)2" numFmtId="0">
      <sharedItems containsString="0" containsBlank="1" containsNumber="1" containsInteger="1" minValue="1" maxValue="10"/>
    </cacheField>
    <cacheField name="Puntúa la variedad del menú (Se aprueba con 6)2" numFmtId="0">
      <sharedItems containsString="0" containsBlank="1" containsNumber="1" containsInteger="1" minValue="1" maxValue="10"/>
    </cacheField>
    <cacheField name="Relación calidad/precio (Se aprueba con 6)2" numFmtId="0">
      <sharedItems containsString="0" containsBlank="1" containsNumber="1" containsInteger="1" minValue="1" maxValue="10"/>
    </cacheField>
    <cacheField name="Puntúa la velocidad de atención hoy en día (Se aprueba con 6)2" numFmtId="0">
      <sharedItems containsString="0" containsBlank="1" containsNumber="1" containsInteger="1" minValue="1" maxValue="10"/>
    </cacheField>
    <cacheField name="¿Alguna vez tuviste que dejar la fila por la cantidad de gente que había? ¿Con que frecuencia te ocurre?2" numFmtId="0">
      <sharedItems containsBlank="1"/>
    </cacheField>
    <cacheField name="¿Irías más seguido si se mejora lo que considerás negativo? " numFmtId="0">
      <sharedItems containsBlank="1" count="4">
        <m/>
        <s v="Tal vez"/>
        <s v="Sí"/>
        <s v="No"/>
      </sharedItems>
    </cacheField>
    <cacheField name="¿Cuantas veces elegís otro lugar?" numFmtId="0">
      <sharedItems containsBlank="1" count="6">
        <m/>
        <s v="60 - 80%"/>
        <s v="más de 80%"/>
        <s v="40 - 60 %"/>
        <s v="Menos de 20 %"/>
        <s v="20 - 40 %"/>
      </sharedItems>
    </cacheField>
    <cacheField name="¿Dónde comés cuando no usas el comedor? (habitualmente)" numFmtId="0">
      <sharedItems containsBlank="1"/>
    </cacheField>
    <cacheField name="¿Tenés alguna recomendación sobre qué se debería ofrecer para almorzar?3" numFmtId="0">
      <sharedItems containsBlank="1" longText="1"/>
    </cacheField>
    <cacheField name="¿Cuanto pagarías por un café?" numFmtId="0">
      <sharedItems/>
    </cacheField>
    <cacheField name="¿Tomás café en el comedor?" numFmtId="0">
      <sharedItems/>
    </cacheField>
    <cacheField name="¿Por qué tomás café en el comedor?" numFmtId="0">
      <sharedItems containsBlank="1"/>
    </cacheField>
    <cacheField name="¿Con qué frecuencia comprás café en el comedor?" numFmtId="0">
      <sharedItems containsBlank="1"/>
    </cacheField>
    <cacheField name="¿Qué te parece el sabor del café? (Se aprueba con 6)" numFmtId="0">
      <sharedItems containsString="0" containsBlank="1" containsNumber="1" containsInteger="1" minValue="1" maxValue="10"/>
    </cacheField>
    <cacheField name="Si se mejora la calidad del café ¿consumirías más?" numFmtId="0">
      <sharedItems containsBlank="1"/>
    </cacheField>
    <cacheField name="¿Tenés alguna recomendación para la cafetería del comedor?" numFmtId="0">
      <sharedItems containsBlank="1" longText="1"/>
    </cacheField>
    <cacheField name="¿Por qué?3" numFmtId="0">
      <sharedItems containsBlank="1"/>
    </cacheField>
    <cacheField name="Si tomás café en otro lado, ¿dónde lo hacés?" numFmtId="0">
      <sharedItems containsBlank="1"/>
    </cacheField>
    <cacheField name="Si el comedor ofreciera café acorde a tus gustos, ¿lo consumirías?" numFmtId="0">
      <sharedItems containsBlank="1"/>
    </cacheField>
    <cacheField name="¿Tenés alguna recomendación para la cafetería del comedor?2" numFmtId="0">
      <sharedItems containsBlank="1" longText="1"/>
    </cacheField>
    <cacheField name="Calidad (Se aprueba con 6)" numFmtId="0">
      <sharedItems containsSemiMixedTypes="0" containsString="0" containsNumber="1" containsInteger="1" minValue="1" maxValue="10"/>
    </cacheField>
    <cacheField name="Sus opciones nutritivas/saludables (Se aprueba con 6)" numFmtId="0">
      <sharedItems containsSemiMixedTypes="0" containsString="0" containsNumber="1" containsInteger="1" minValue="1" maxValue="10"/>
    </cacheField>
    <cacheField name="¿Te interesaría que haya un menú variado de desayuno / merienda? (Tostadas, huevos, yogurt con granola, etc)" numFmtId="0">
      <sharedItems/>
    </cacheField>
    <cacheField name="¿Cuanto estarías dispuesto a pagar por el menú? o en su defecto ¿cual es tu presupuesto para snacks?" numFmtId="0">
      <sharedItems/>
    </cacheField>
    <cacheField name="¿Tenés alguna recomendación que creas que debería ofrecer el comedor para desayuno/merienda?" numFmtId="0">
      <sharedItems containsBlank="1" longText="1"/>
    </cacheField>
    <cacheField name="Iluminación (Se aprueba con 6)" numFmtId="0">
      <sharedItems containsSemiMixedTypes="0" containsString="0" containsNumber="1" containsInteger="1" minValue="1" maxValue="10"/>
    </cacheField>
    <cacheField name="Espacio (Se aprueba con 6)" numFmtId="0">
      <sharedItems containsSemiMixedTypes="0" containsString="0" containsNumber="1" containsInteger="1" minValue="1" maxValue="10"/>
    </cacheField>
    <cacheField name="Ventilación (Se aprueba con 6)" numFmtId="0">
      <sharedItems containsSemiMixedTypes="0" containsString="0" containsNumber="1" containsInteger="1" minValue="1" maxValue="10"/>
    </cacheField>
    <cacheField name="Acústica / Nivel de ruido (Se aprueba con 6)" numFmtId="0">
      <sharedItems containsSemiMixedTypes="0" containsString="0" containsNumber="1" containsInteger="1" minValue="1" maxValue="10"/>
    </cacheField>
    <cacheField name="Limpieza (Se aprueba con 6)" numFmtId="0">
      <sharedItems containsSemiMixedTypes="0" containsString="0" containsNumber="1" containsInteger="1" minValue="1" maxValue="10"/>
    </cacheField>
    <cacheField name="En el caso de que hayan puntos que no aprueben ¿Irías con mayor frecuencia si se mejoraran?" numFmtId="0">
      <sharedItems/>
    </cacheField>
    <cacheField name="¿Tenés alguna recomendación o idea sobre la mejora de estos puntos?" numFmtId="0">
      <sharedItems containsBlank="1" longText="1"/>
    </cacheField>
    <cacheField name="En cuanto a lo que respecta a servicios gastronómicos diarios (Almuerzo, merienda, desayuno, café) ¿Qué valorás más?" numFmtId="0">
      <sharedItems containsBlank="1"/>
    </cacheField>
    <cacheField name="Padrón (Opcional)" numFmtId="0">
      <sharedItems containsString="0" containsBlank="1" containsNumber="1" containsInteger="1" minValue="95060" maxValue="100439"/>
    </cacheField>
    <cacheField name="¿Trabajás? 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5">
  <r>
    <n v="1"/>
    <d v="2020-05-17T21:29:48"/>
    <n v="28"/>
    <s v="Más de 40 hs"/>
    <s v="No, no tengo"/>
    <x v="0"/>
    <s v="Estudiante"/>
    <n v="4"/>
    <s v="Sí"/>
    <s v="Sí, siempre / Si, a veces"/>
    <x v="0"/>
    <s v="$ 100 - 150"/>
    <x v="0"/>
    <s v="Me queda cómodo, Es barato"/>
    <n v="6"/>
    <n v="7"/>
    <n v="6"/>
    <n v="8"/>
    <n v="7"/>
    <s v="1 - 25%"/>
    <s v="Carnes, frutas, ensaladas, menos panificados (sanguches)"/>
    <m/>
    <m/>
    <m/>
    <m/>
    <m/>
    <m/>
    <m/>
    <m/>
    <m/>
    <m/>
    <m/>
    <x v="0"/>
    <x v="0"/>
    <m/>
    <m/>
    <s v="$ 30 - 40"/>
    <s v="No, nunca"/>
    <m/>
    <m/>
    <m/>
    <m/>
    <m/>
    <s v="Es feo"/>
    <s v="Cadena de café"/>
    <s v="Sí"/>
    <s v="Mejorar la calidad del mismo, por un buen cafe pagaría lo mismo dentro del comedor que en un havanna/starbucks/martinez. No me da ganas de tomar un cafe que no me gusta por mas barato que sea."/>
    <n v="8"/>
    <n v="6"/>
    <s v="Sí, lo consumiría con frecuencia."/>
    <s v="$ 50 - 100"/>
    <s v="Mas opciones complementarias con las infusiones, estilo scones, tostados, y algunas facturas mas."/>
    <n v="6"/>
    <n v="6"/>
    <n v="6"/>
    <n v="6"/>
    <n v="8"/>
    <s v="Si"/>
    <s v="Para ofrecer mas variedad y que no complique la logística, algún menú tematico por día que lo haga interesante de visitar y elegir"/>
    <m/>
    <m/>
    <m/>
  </r>
  <r>
    <n v="2"/>
    <d v="2020-05-17T23:36:46"/>
    <n v="23"/>
    <s v="Menos de 10 hs"/>
    <s v="Vegetariano/a"/>
    <x v="0"/>
    <s v="Estudiante"/>
    <n v="4"/>
    <s v="No"/>
    <s v="No, nunca."/>
    <x v="1"/>
    <m/>
    <x v="1"/>
    <m/>
    <m/>
    <m/>
    <m/>
    <m/>
    <m/>
    <m/>
    <m/>
    <m/>
    <m/>
    <m/>
    <m/>
    <m/>
    <m/>
    <m/>
    <m/>
    <m/>
    <m/>
    <m/>
    <x v="0"/>
    <x v="0"/>
    <m/>
    <m/>
    <s v="$ 40 -50"/>
    <s v="Sí, siempre / Sí, a veces"/>
    <s v="Es lo más cómodo"/>
    <s v="De 3 a 5 veces por semana"/>
    <n v="5"/>
    <s v="Sí"/>
    <s v="Que ofrezcan comida más nutritivas para los almuerzos/meriendas. Ofertas vegetarianas "/>
    <m/>
    <m/>
    <m/>
    <m/>
    <n v="5"/>
    <n v="2"/>
    <s v="Sí, lo consumiría con frecuencia."/>
    <s v="$ 50 - 100"/>
    <m/>
    <n v="5"/>
    <n v="5"/>
    <n v="6"/>
    <n v="6"/>
    <n v="6"/>
    <s v="Si"/>
    <m/>
    <m/>
    <m/>
    <m/>
  </r>
  <r>
    <n v="3"/>
    <d v="2020-06-15T21:46:15"/>
    <n v="31"/>
    <s v="Más de 40 hs"/>
    <s v="Celíaco/a"/>
    <x v="1"/>
    <s v="Docente/investigador/Autoridad"/>
    <m/>
    <m/>
    <s v="Sí, siempre / Si, a veces"/>
    <x v="2"/>
    <s v="$ 250 - 300"/>
    <x v="2"/>
    <m/>
    <m/>
    <m/>
    <m/>
    <m/>
    <m/>
    <m/>
    <m/>
    <m/>
    <m/>
    <m/>
    <m/>
    <s v="Prefiero darme un gusto y comer más rico, Depende el menú"/>
    <n v="6"/>
    <n v="6"/>
    <n v="5"/>
    <n v="8"/>
    <n v="7"/>
    <s v="1 - 25 %"/>
    <x v="1"/>
    <x v="1"/>
    <s v="Chino por peso, Cadena fast-food, Bodegón-Resto"/>
    <m/>
    <s v="$ 50 - 60"/>
    <s v="Sí, siempre / Sí, a veces"/>
    <s v="Es lo más cómodo"/>
    <s v="De 1 a 3 veces por semana"/>
    <n v="7"/>
    <s v="Sí"/>
    <m/>
    <m/>
    <m/>
    <m/>
    <m/>
    <n v="7"/>
    <n v="6"/>
    <s v="Sí, pero para consumirlo eventualmente."/>
    <s v="$ 150 - 200"/>
    <m/>
    <n v="7"/>
    <n v="7"/>
    <n v="6"/>
    <n v="7"/>
    <n v="7"/>
    <s v="Si"/>
    <m/>
    <m/>
    <m/>
    <m/>
  </r>
  <r>
    <n v="4"/>
    <d v="2020-06-15T22:02:19"/>
    <n v="28"/>
    <s v="30 - 40 hs"/>
    <s v="No, no tengo"/>
    <x v="0"/>
    <s v="Estudiante"/>
    <n v="3"/>
    <s v="Sí"/>
    <s v="Sí, siempre / Si, a veces"/>
    <x v="3"/>
    <s v="$ 100 - 150"/>
    <x v="2"/>
    <m/>
    <m/>
    <m/>
    <m/>
    <m/>
    <m/>
    <m/>
    <m/>
    <m/>
    <m/>
    <m/>
    <m/>
    <s v="La comida es mayoritariamente mala, y la limpieza del salon podria ser mas frecuente"/>
    <n v="4"/>
    <n v="7"/>
    <n v="6"/>
    <n v="6"/>
    <n v="8"/>
    <s v="1 - 25 %"/>
    <x v="2"/>
    <x v="2"/>
    <s v="Chino por peso, Bodegón-Resto"/>
    <s v="Más verduras"/>
    <s v="$ 20 - 30"/>
    <s v="Sí, siempre / Sí, a veces"/>
    <s v="Es barato, Es rico"/>
    <s v="De 3 a 5 veces por semana"/>
    <n v="7"/>
    <s v="Sí"/>
    <m/>
    <m/>
    <m/>
    <m/>
    <m/>
    <n v="8"/>
    <n v="8"/>
    <s v="No, prefiero un snack (Alfajor, galletitas, facturas)"/>
    <s v="$ 50 - 100"/>
    <m/>
    <n v="8"/>
    <n v="8"/>
    <n v="7"/>
    <n v="7"/>
    <n v="5"/>
    <s v="Si"/>
    <s v="Basta con que en los horarios picos pasen más seguido limpiando las mesas para que no parezca que esta sucio. Un par de mesas con basura desaliñan todo el salón dando la sensacion de sucio"/>
    <s v="Precio, Calidad"/>
    <n v="95060"/>
    <m/>
  </r>
  <r>
    <n v="5"/>
    <d v="2020-06-15T22:17:06"/>
    <n v="25"/>
    <s v="10 - 20 hs"/>
    <s v="No, no tengo"/>
    <x v="1"/>
    <s v="Estudiante"/>
    <n v="3"/>
    <s v="Sí"/>
    <s v="No, nunca."/>
    <x v="1"/>
    <m/>
    <x v="1"/>
    <m/>
    <m/>
    <m/>
    <m/>
    <m/>
    <m/>
    <m/>
    <m/>
    <m/>
    <m/>
    <m/>
    <m/>
    <m/>
    <m/>
    <m/>
    <m/>
    <m/>
    <m/>
    <m/>
    <x v="0"/>
    <x v="0"/>
    <m/>
    <m/>
    <s v="$ 20 - 30"/>
    <s v="Sí, siempre / Sí, a veces"/>
    <s v="Es barato, Es lo más cómodo"/>
    <s v="De 3 a 5 veces por semana"/>
    <n v="7"/>
    <s v="Tal vez"/>
    <s v="FIltrar mejor el cafe, muchas veces tiene borra al fondo del vaso"/>
    <m/>
    <m/>
    <m/>
    <m/>
    <n v="7"/>
    <n v="5"/>
    <s v="Sí, pero para consumirlo eventualmente."/>
    <s v="Menos de $ 50"/>
    <s v="Ensalada de frutas, en heladera para verano / primavera, frutas de mejor calidad "/>
    <n v="7"/>
    <n v="7"/>
    <n v="4"/>
    <n v="5"/>
    <n v="7"/>
    <s v="Tal vez"/>
    <s v="Mejorar la ventilacion, especialmente en verano, limpiar los vidrios (y el lugar entre el vidrio y la reja) que dan a EEUU "/>
    <s v="Precio, Calidad"/>
    <n v="97630"/>
    <m/>
  </r>
  <r>
    <n v="6"/>
    <d v="2020-06-15T22:26:58"/>
    <n v="24"/>
    <s v="10 - 20 hs"/>
    <s v="Vegetariano/a"/>
    <x v="1"/>
    <s v="Estudiante"/>
    <n v="2"/>
    <s v="No"/>
    <s v="Sí, siempre / Si, a veces"/>
    <x v="3"/>
    <s v="$ 100 - 150"/>
    <x v="0"/>
    <s v="Me queda cómodo, Es barato"/>
    <n v="6"/>
    <n v="10"/>
    <n v="7"/>
    <n v="10"/>
    <n v="8"/>
    <s v="Nunca me ocurrió"/>
    <s v="Falafel, tacos (comunes o vegetarianos/veganos). Ensalada que tengan legumbres. "/>
    <m/>
    <m/>
    <m/>
    <m/>
    <m/>
    <m/>
    <m/>
    <m/>
    <m/>
    <m/>
    <m/>
    <x v="0"/>
    <x v="0"/>
    <m/>
    <m/>
    <s v="$ 60 - 70"/>
    <s v="Sí, siempre / Sí, a veces"/>
    <s v="Es barato, Es lo más cómodo"/>
    <s v="Entre 1 y 2 veces por día"/>
    <n v="7"/>
    <s v="Tal vez"/>
    <s v="Me gustaría poder comprar medialunas sin grasa animal / leche a base de plantas. "/>
    <m/>
    <m/>
    <m/>
    <m/>
    <n v="6"/>
    <n v="6"/>
    <s v="No, prefiero un snack (Alfajor, galletitas, facturas)"/>
    <s v="$ 100 - 150"/>
    <m/>
    <n v="6"/>
    <n v="8"/>
    <n v="10"/>
    <n v="6"/>
    <n v="8"/>
    <s v="No"/>
    <m/>
    <s v="Precio, Calidad"/>
    <n v="100439"/>
    <m/>
  </r>
  <r>
    <n v="7"/>
    <d v="2020-06-15T22:26:58"/>
    <n v="25"/>
    <s v="20 - 30hs"/>
    <s v="No, no tengo"/>
    <x v="1"/>
    <s v="Estudiante"/>
    <n v="3"/>
    <s v="Sí"/>
    <s v="No, nunca."/>
    <x v="1"/>
    <m/>
    <x v="1"/>
    <m/>
    <m/>
    <m/>
    <m/>
    <m/>
    <m/>
    <m/>
    <m/>
    <m/>
    <m/>
    <m/>
    <m/>
    <m/>
    <m/>
    <m/>
    <m/>
    <m/>
    <m/>
    <m/>
    <x v="0"/>
    <x v="0"/>
    <m/>
    <m/>
    <s v="$ 40 -50"/>
    <s v="Sí, siempre / Sí, a veces"/>
    <s v="Es lo más cómodo"/>
    <s v="De 3 a 5 veces por semana"/>
    <n v="3"/>
    <s v="Sí"/>
    <s v="Mejorar la calidad de los insumos"/>
    <m/>
    <m/>
    <m/>
    <m/>
    <n v="6"/>
    <n v="4"/>
    <s v="Sí, lo consumiría con frecuencia."/>
    <s v="$ 200 - 250"/>
    <s v="Mejores facturas, más variedad, opciones saludables"/>
    <n v="2"/>
    <n v="3"/>
    <n v="2"/>
    <n v="2"/>
    <n v="5"/>
    <s v="Si"/>
    <m/>
    <s v="Precio"/>
    <m/>
    <m/>
  </r>
  <r>
    <n v="8"/>
    <d v="2020-06-18T16:20:39"/>
    <n v="19"/>
    <s v="30 - 40 hs"/>
    <s v="No, no tengo"/>
    <x v="1"/>
    <s v="Estudiante"/>
    <n v="3"/>
    <s v="No"/>
    <s v="Sí, siempre / Si, a veces"/>
    <x v="0"/>
    <s v="Más de $ 400"/>
    <x v="2"/>
    <m/>
    <m/>
    <m/>
    <m/>
    <m/>
    <m/>
    <m/>
    <m/>
    <m/>
    <m/>
    <m/>
    <m/>
    <s v="Prefiero darme un gusto y comer más rico"/>
    <n v="4"/>
    <n v="5"/>
    <n v="7"/>
    <n v="10"/>
    <n v="9"/>
    <s v="25 - 50 %"/>
    <x v="2"/>
    <x v="2"/>
    <s v="Chino por peso, Cadena fast-food, Bodegón-Resto, Kiosko PC"/>
    <m/>
    <s v="Más de 70"/>
    <s v="No, nunca"/>
    <m/>
    <m/>
    <m/>
    <m/>
    <m/>
    <s v="No me gusta el café, en general"/>
    <s v="No tomo café en otro lado tampoco"/>
    <s v="No"/>
    <m/>
    <n v="8"/>
    <n v="7"/>
    <s v="Sí, lo consumiría con frecuencia."/>
    <s v="$ 200 - 250"/>
    <m/>
    <n v="6"/>
    <n v="9"/>
    <n v="5"/>
    <n v="7"/>
    <n v="9"/>
    <s v="Si"/>
    <m/>
    <s v="Calidad"/>
    <m/>
    <m/>
  </r>
  <r>
    <n v="9"/>
    <d v="2020-06-18T16:21:31"/>
    <n v="21"/>
    <s v="20 - 30hs"/>
    <s v="Vegetariano/a"/>
    <x v="1"/>
    <s v="Estudiante"/>
    <n v="2"/>
    <s v="No"/>
    <s v="Sí, siempre / Si, a veces"/>
    <x v="0"/>
    <s v="$ 150 - 200"/>
    <x v="2"/>
    <m/>
    <m/>
    <m/>
    <m/>
    <m/>
    <m/>
    <m/>
    <m/>
    <m/>
    <m/>
    <m/>
    <m/>
    <s v="Mal ambiente / No disfruto estar en el lugar, Me traigo vianda"/>
    <n v="3"/>
    <n v="7"/>
    <n v="4"/>
    <n v="8"/>
    <n v="4"/>
    <s v="1 - 25 %"/>
    <x v="2"/>
    <x v="2"/>
    <s v="Vianda propia"/>
    <s v="Que no se utilicen plásticos de un solo uso. Más opciones de comidas vegetarianas/veganas"/>
    <s v="$ 20 - 30"/>
    <s v="No, nunca"/>
    <m/>
    <m/>
    <m/>
    <m/>
    <m/>
    <s v="No me gusta el café, en general"/>
    <s v="No tomo café en otro lado tampoco"/>
    <s v="No"/>
    <m/>
    <n v="8"/>
    <n v="4"/>
    <s v="Sí, pero para consumirlo eventualmente."/>
    <s v="$ 50 - 100"/>
    <m/>
    <n v="2"/>
    <n v="2"/>
    <n v="2"/>
    <n v="2"/>
    <n v="2"/>
    <s v="Si"/>
    <m/>
    <s v="Precio, Calidad"/>
    <m/>
    <m/>
  </r>
  <r>
    <n v="10"/>
    <d v="2020-06-18T16:22:19"/>
    <n v="22"/>
    <s v="20 - 30hs"/>
    <s v="No, no tengo"/>
    <x v="1"/>
    <s v="Estudiante"/>
    <n v="2"/>
    <s v="No"/>
    <s v="Sí, siempre / Si, a veces"/>
    <x v="2"/>
    <s v="$ 100 - 150"/>
    <x v="0"/>
    <s v="Me queda cómodo, Es rápido, Es rico"/>
    <n v="9"/>
    <n v="10"/>
    <n v="10"/>
    <n v="8"/>
    <n v="10"/>
    <s v="1 - 25%"/>
    <m/>
    <m/>
    <m/>
    <m/>
    <m/>
    <m/>
    <m/>
    <m/>
    <m/>
    <m/>
    <m/>
    <m/>
    <x v="0"/>
    <x v="0"/>
    <m/>
    <m/>
    <s v="$ 40 -50"/>
    <s v="Sí, siempre / Sí, a veces"/>
    <s v="Es rico, Es lo más cómodo"/>
    <s v="De 1 a 3 veces por semana"/>
    <n v="10"/>
    <s v="Sí"/>
    <m/>
    <m/>
    <m/>
    <m/>
    <m/>
    <n v="10"/>
    <n v="6"/>
    <s v="Sí, lo consumiría con frecuencia."/>
    <s v="$ 100 - 150"/>
    <m/>
    <n v="10"/>
    <n v="10"/>
    <n v="7"/>
    <n v="7"/>
    <n v="10"/>
    <s v="Si"/>
    <m/>
    <s v="Precio, Calidad"/>
    <m/>
    <m/>
  </r>
  <r>
    <n v="11"/>
    <d v="2020-06-18T16:22:40"/>
    <n v="19"/>
    <s v="Más de 40 hs"/>
    <s v="No, no tengo"/>
    <x v="1"/>
    <s v="Estudiante"/>
    <n v="2"/>
    <s v="No"/>
    <s v="Sí, siempre / Si, a veces"/>
    <x v="4"/>
    <s v="Más de $ 400"/>
    <x v="2"/>
    <m/>
    <m/>
    <m/>
    <m/>
    <m/>
    <m/>
    <m/>
    <m/>
    <m/>
    <m/>
    <m/>
    <m/>
    <s v="Prefiero darme un gusto y comer más rico"/>
    <n v="6"/>
    <n v="5"/>
    <n v="5"/>
    <n v="6"/>
    <n v="9"/>
    <s v="25 - 50 %"/>
    <x v="2"/>
    <x v="3"/>
    <s v="Chino por peso, Vianda propia, Bodegón-Resto"/>
    <m/>
    <s v="Más de 70"/>
    <s v="Sí, siempre / Sí, a veces"/>
    <s v="Es lo más cómodo"/>
    <s v="De 3 a 5 veces por semana"/>
    <n v="7"/>
    <s v="Sí"/>
    <m/>
    <m/>
    <m/>
    <m/>
    <m/>
    <n v="7"/>
    <n v="6"/>
    <s v="Sí, pero para consumirlo eventualmente."/>
    <s v="Más de $ 300"/>
    <m/>
    <n v="7"/>
    <n v="6"/>
    <n v="7"/>
    <n v="7"/>
    <n v="5"/>
    <s v="Si"/>
    <m/>
    <s v="Calidad"/>
    <m/>
    <m/>
  </r>
  <r>
    <n v="12"/>
    <d v="2020-06-18T16:23:17"/>
    <n v="20"/>
    <s v="10 - 20 hs"/>
    <s v="No, no tengo"/>
    <x v="1"/>
    <s v="Estudiante"/>
    <n v="2"/>
    <s v="No"/>
    <s v="Sí, siempre / Si, a veces"/>
    <x v="0"/>
    <s v="$ 100 - 150"/>
    <x v="0"/>
    <s v="Me queda cómodo, Es rápido, Es barato"/>
    <n v="8"/>
    <n v="9"/>
    <n v="7"/>
    <n v="9"/>
    <n v="8"/>
    <s v="1 - 25%"/>
    <m/>
    <m/>
    <m/>
    <m/>
    <m/>
    <m/>
    <m/>
    <m/>
    <m/>
    <m/>
    <m/>
    <m/>
    <x v="0"/>
    <x v="0"/>
    <m/>
    <m/>
    <s v="$ 20 - 30"/>
    <s v="Sí, siempre / Sí, a veces"/>
    <s v="No tengo otra opción"/>
    <s v="De 1 a 3 veces por semana"/>
    <n v="4"/>
    <s v="Sí"/>
    <m/>
    <m/>
    <m/>
    <m/>
    <m/>
    <n v="6"/>
    <n v="5"/>
    <s v="Sí, pero para consumirlo eventualmente."/>
    <s v="$ 50 - 100"/>
    <m/>
    <n v="6"/>
    <n v="6"/>
    <n v="6"/>
    <n v="7"/>
    <n v="8"/>
    <s v="Si"/>
    <m/>
    <s v="Precio, Calidad, Ambiente, Rapidez"/>
    <m/>
    <m/>
  </r>
  <r>
    <n v="13"/>
    <d v="2020-06-18T16:23:25"/>
    <n v="23"/>
    <s v="20 - 30hs"/>
    <s v="No, no tengo"/>
    <x v="1"/>
    <s v="Estudiante"/>
    <n v="3"/>
    <s v="No"/>
    <s v="Sí, siempre / Si, a veces"/>
    <x v="4"/>
    <s v="$ 200 - 250"/>
    <x v="2"/>
    <m/>
    <m/>
    <m/>
    <m/>
    <m/>
    <m/>
    <m/>
    <m/>
    <m/>
    <m/>
    <m/>
    <m/>
    <s v="Me traigo vianda"/>
    <n v="7"/>
    <n v="8"/>
    <n v="8"/>
    <n v="9"/>
    <n v="6"/>
    <s v="50 - 75 %"/>
    <x v="2"/>
    <x v="4"/>
    <s v="Vianda propia"/>
    <m/>
    <s v="$ 20 - 30"/>
    <s v="Sí, siempre / Sí, a veces"/>
    <s v="Es barato"/>
    <s v="De 3 a 5 veces por semana"/>
    <n v="6"/>
    <s v="No"/>
    <m/>
    <m/>
    <m/>
    <m/>
    <m/>
    <n v="8"/>
    <n v="8"/>
    <s v="No, prefiero un snack (Alfajor, galletitas, facturas)"/>
    <s v="$ 50 - 100"/>
    <m/>
    <n v="9"/>
    <n v="9"/>
    <n v="5"/>
    <n v="4"/>
    <n v="7"/>
    <s v="Tal vez"/>
    <m/>
    <s v="Precio"/>
    <m/>
    <m/>
  </r>
  <r>
    <n v="14"/>
    <d v="2020-06-18T16:23:26"/>
    <n v="21"/>
    <s v="20 - 30hs"/>
    <s v="No, no tengo"/>
    <x v="1"/>
    <s v="Estudiante"/>
    <n v="1"/>
    <s v="Sí"/>
    <s v="Sí, siempre / Si, a veces"/>
    <x v="4"/>
    <s v="$ 150 - 200"/>
    <x v="2"/>
    <m/>
    <m/>
    <m/>
    <m/>
    <m/>
    <m/>
    <m/>
    <m/>
    <m/>
    <m/>
    <m/>
    <m/>
    <s v="Me traigo vianda, Depende el menú"/>
    <n v="8"/>
    <n v="7"/>
    <n v="6"/>
    <n v="8"/>
    <n v="5"/>
    <s v="1 - 25 %"/>
    <x v="1"/>
    <x v="3"/>
    <s v="Vianda propia, Cadena fast-food, Kiosko PC"/>
    <m/>
    <s v="$ 30 - 40"/>
    <s v="Sí, siempre / Sí, a veces"/>
    <s v="No tengo otra opción, Es lo más cómodo"/>
    <s v="De 3 a 5 veces por semana"/>
    <n v="5"/>
    <s v="Sí"/>
    <m/>
    <m/>
    <m/>
    <m/>
    <m/>
    <n v="5"/>
    <n v="5"/>
    <s v="Sí, pero para consumirlo eventualmente."/>
    <s v="$ 50 - 100"/>
    <m/>
    <n v="9"/>
    <n v="8"/>
    <n v="7"/>
    <n v="7"/>
    <n v="8"/>
    <s v="Si"/>
    <m/>
    <s v="Precio, Calidad, Rapidez"/>
    <m/>
    <m/>
  </r>
  <r>
    <n v="15"/>
    <d v="2020-06-18T16:23:42"/>
    <n v="20"/>
    <s v="20 - 30hs"/>
    <s v="No, no tengo"/>
    <x v="1"/>
    <s v="Estudiante"/>
    <n v="2"/>
    <s v="No"/>
    <s v="Sí, siempre / Si, a veces"/>
    <x v="4"/>
    <s v="$ 150 - 200"/>
    <x v="2"/>
    <m/>
    <m/>
    <m/>
    <m/>
    <m/>
    <m/>
    <m/>
    <m/>
    <m/>
    <m/>
    <m/>
    <m/>
    <s v="Mal ambiente / No disfruto estar en el lugar, Depende el menú"/>
    <n v="7"/>
    <n v="3"/>
    <n v="6"/>
    <n v="7"/>
    <n v="7"/>
    <s v="1 - 25 %"/>
    <x v="2"/>
    <x v="5"/>
    <s v="Chino por peso, Vianda propia"/>
    <m/>
    <s v="$ 20 - 30"/>
    <s v="No, nunca"/>
    <m/>
    <m/>
    <m/>
    <m/>
    <m/>
    <s v="No me gusta el café, en general"/>
    <s v="No tomo café en otro lado tampoco"/>
    <s v="No"/>
    <m/>
    <n v="8"/>
    <n v="7"/>
    <s v="Sí, pero para consumirlo eventualmente."/>
    <s v="$ 100 - 150"/>
    <m/>
    <n v="4"/>
    <n v="4"/>
    <n v="1"/>
    <n v="3"/>
    <n v="5"/>
    <s v="Si"/>
    <m/>
    <s v="Precio"/>
    <m/>
    <m/>
  </r>
  <r>
    <n v="16"/>
    <d v="2020-06-18T16:23:46"/>
    <n v="23"/>
    <s v="10 - 20 hs"/>
    <s v="No, no tengo"/>
    <x v="1"/>
    <s v="Estudiante"/>
    <n v="2"/>
    <s v="Sí"/>
    <s v="Sí, siempre / Si, a veces"/>
    <x v="4"/>
    <s v="$ 200 - 250"/>
    <x v="2"/>
    <m/>
    <m/>
    <m/>
    <m/>
    <m/>
    <m/>
    <m/>
    <m/>
    <m/>
    <m/>
    <m/>
    <m/>
    <s v="Me traigo vianda"/>
    <n v="6"/>
    <n v="8"/>
    <n v="5"/>
    <n v="8"/>
    <n v="5"/>
    <s v="25 - 50 %"/>
    <x v="1"/>
    <x v="3"/>
    <s v="Vianda propia"/>
    <m/>
    <s v="$ 30 - 40"/>
    <s v="Sí, siempre / Sí, a veces"/>
    <s v="Es lo más cómodo"/>
    <s v="De 1 a 3 veces por semana"/>
    <n v="4"/>
    <s v="Sí"/>
    <m/>
    <m/>
    <m/>
    <m/>
    <m/>
    <n v="6"/>
    <n v="3"/>
    <s v="Sí, pero para consumirlo eventualmente."/>
    <s v="$ 150 - 200"/>
    <m/>
    <n v="8"/>
    <n v="8"/>
    <n v="5"/>
    <n v="8"/>
    <n v="6"/>
    <s v="Tal vez"/>
    <m/>
    <s v="Calidad"/>
    <m/>
    <m/>
  </r>
  <r>
    <n v="17"/>
    <d v="2020-06-18T16:24:14"/>
    <n v="21"/>
    <s v="20 - 30hs"/>
    <s v="No, no tengo"/>
    <x v="1"/>
    <s v="Estudiante"/>
    <n v="2"/>
    <s v="No"/>
    <s v="Sí, siempre / Si, a veces"/>
    <x v="0"/>
    <s v="$ 100 - 150"/>
    <x v="0"/>
    <s v="Me queda cómodo, Es rápido, Es rico"/>
    <n v="7"/>
    <n v="7"/>
    <n v="7"/>
    <n v="8"/>
    <n v="9"/>
    <s v="1 - 25%"/>
    <s v="Más comidas rápidas, pizzetas de queso sería bastante barato de hacer y creería que rendiría bastante "/>
    <m/>
    <m/>
    <m/>
    <m/>
    <m/>
    <m/>
    <m/>
    <m/>
    <m/>
    <m/>
    <m/>
    <x v="0"/>
    <x v="0"/>
    <m/>
    <m/>
    <s v="$ 20 - 30"/>
    <s v="Sí, siempre / Sí, a veces"/>
    <s v="Es barato, Es lo más cómodo"/>
    <s v="De 1 a 3 veces por semana"/>
    <n v="6"/>
    <s v="Tal vez"/>
    <s v="En paseo colon, agregar distintos tipos de café (capuccino o alguna de esas )"/>
    <m/>
    <m/>
    <m/>
    <m/>
    <n v="7"/>
    <n v="5"/>
    <s v="Sí, pero para consumirlo eventualmente."/>
    <s v="$ 50 - 100"/>
    <s v="Que vuelvan a hacer los combos de café+medialunas o agregar más de los combos "/>
    <n v="7"/>
    <n v="5"/>
    <n v="3"/>
    <n v="3"/>
    <n v="7"/>
    <s v="Tal vez"/>
    <s v="Creo que es imposible pero que en horas pico de cursada (5-6-7 PM) tratar de hacer más eficiente el comedor, ya que está lleno de gente "/>
    <s v="Precio, Calidad"/>
    <m/>
    <m/>
  </r>
  <r>
    <n v="18"/>
    <d v="2020-06-18T16:24:38"/>
    <n v="21"/>
    <s v="20 - 30hs"/>
    <s v="Vegetariano/a"/>
    <x v="1"/>
    <s v="Estudiante"/>
    <n v="1"/>
    <s v="No"/>
    <s v="Sí, siempre / Si, a veces"/>
    <x v="2"/>
    <s v="$ 100 - 150"/>
    <x v="2"/>
    <m/>
    <m/>
    <m/>
    <m/>
    <m/>
    <m/>
    <m/>
    <m/>
    <m/>
    <m/>
    <m/>
    <m/>
    <s v="Mal ambiente / No disfruto estar en el lugar, No me gusta la comida"/>
    <n v="6"/>
    <n v="6"/>
    <n v="3"/>
    <n v="8"/>
    <n v="3"/>
    <s v="25 - 50 %"/>
    <x v="2"/>
    <x v="2"/>
    <s v="Chino por peso, Vianda propia"/>
    <m/>
    <s v="$ 30 - 40"/>
    <s v="Sí, siempre / Sí, a veces"/>
    <s v="Es barato, Es lo más cómodo"/>
    <s v="De 1 a 3 veces por semana"/>
    <n v="3"/>
    <s v="Sí"/>
    <m/>
    <m/>
    <m/>
    <m/>
    <m/>
    <n v="5"/>
    <n v="2"/>
    <s v="Sí, pero para consumirlo eventualmente."/>
    <s v="Menos de $ 50"/>
    <m/>
    <n v="2"/>
    <n v="2"/>
    <n v="2"/>
    <n v="3"/>
    <n v="2"/>
    <s v="Si"/>
    <s v="El comedor es muy chico para la cantidad de alumnos que vamos a usarlo. Siempre está llenísimo de gente y a veces entre cursada y cursada tenés poco tiempo entonces no podes perderlo en hacer fila 20 minutos."/>
    <s v="Precio"/>
    <m/>
    <m/>
  </r>
  <r>
    <n v="19"/>
    <d v="2020-06-18T16:25:03"/>
    <n v="23"/>
    <s v="10 - 20 hs"/>
    <s v="No, no tengo"/>
    <x v="1"/>
    <s v="Estudiante"/>
    <n v="2"/>
    <s v="No"/>
    <s v="Sí, siempre / Si, a veces"/>
    <x v="2"/>
    <s v="$ 100 - 150"/>
    <x v="2"/>
    <m/>
    <m/>
    <m/>
    <m/>
    <m/>
    <m/>
    <m/>
    <m/>
    <m/>
    <m/>
    <m/>
    <m/>
    <s v="Me traigo vianda, Depende el menú"/>
    <n v="7"/>
    <n v="8"/>
    <n v="6"/>
    <n v="7"/>
    <n v="9"/>
    <s v="Nunca me ocurrió"/>
    <x v="2"/>
    <x v="4"/>
    <s v="Vianda propia, Vuelvo a mi casa"/>
    <m/>
    <s v="$ 20 - 30"/>
    <s v="Sí, siempre / Sí, a veces"/>
    <s v="Es barato, Es lo más cómodo"/>
    <s v="De 1 a 3 veces por semana"/>
    <n v="6"/>
    <s v="Tal vez"/>
    <m/>
    <m/>
    <m/>
    <m/>
    <m/>
    <n v="9"/>
    <n v="6"/>
    <s v="No, prefiero un snack (Alfajor, galletitas, facturas)"/>
    <s v="$ 50 - 100"/>
    <m/>
    <n v="10"/>
    <n v="10"/>
    <n v="6"/>
    <n v="7"/>
    <n v="9"/>
    <s v="Si"/>
    <m/>
    <s v="Precio, Calidad"/>
    <m/>
    <m/>
  </r>
  <r>
    <n v="20"/>
    <d v="2020-06-18T16:25:18"/>
    <n v="22"/>
    <s v="30 - 40 hs"/>
    <s v="No, no tengo"/>
    <x v="1"/>
    <s v="Estudiante"/>
    <n v="4"/>
    <s v="No"/>
    <s v="Sí, siempre / Si, a veces"/>
    <x v="4"/>
    <s v="$ 200 - 250"/>
    <x v="2"/>
    <m/>
    <m/>
    <m/>
    <m/>
    <m/>
    <m/>
    <m/>
    <m/>
    <m/>
    <m/>
    <m/>
    <m/>
    <s v="Me traigo vianda, No me gusta la comida"/>
    <n v="4"/>
    <n v="4"/>
    <n v="8"/>
    <n v="6"/>
    <n v="7"/>
    <s v="25 - 50 %"/>
    <x v="2"/>
    <x v="3"/>
    <s v="Vianda propia"/>
    <s v="Necesitamos un kiosko del CEI en ciudad! Se olvidan de química y alimentos :( pasamos muchas horas allá y tenemos que caminar hasta exactas para comprar algo. Sería genial que estuvieran allá. Gracias por todo lo que hacen! Se valora mucjo"/>
    <s v="$ 50 - 60"/>
    <s v="Sí, siempre / Sí, a veces"/>
    <s v="Es barato"/>
    <s v="De 1 a 3 veces por semana"/>
    <n v="3"/>
    <s v="Sí"/>
    <m/>
    <m/>
    <m/>
    <m/>
    <m/>
    <n v="7"/>
    <n v="5"/>
    <s v="Sí, lo consumiría con frecuencia."/>
    <s v="$ 150 - 200"/>
    <m/>
    <n v="3"/>
    <n v="4"/>
    <n v="4"/>
    <n v="7"/>
    <n v="7"/>
    <s v="Si"/>
    <m/>
    <s v="Calidad"/>
    <m/>
    <m/>
  </r>
  <r>
    <n v="21"/>
    <d v="2020-06-18T16:25:43"/>
    <n v="20"/>
    <s v="20 - 30hs"/>
    <s v="Vegetariano/a"/>
    <x v="0"/>
    <s v="Estudiante"/>
    <n v="2"/>
    <s v="No"/>
    <s v="Sí, siempre / Si, a veces"/>
    <x v="4"/>
    <s v="$ 100 - 150"/>
    <x v="2"/>
    <m/>
    <m/>
    <m/>
    <m/>
    <m/>
    <m/>
    <m/>
    <m/>
    <m/>
    <m/>
    <m/>
    <m/>
    <s v="Mal ambiente / No disfruto estar en el lugar, Me traigo vianda, Depende el menú"/>
    <n v="6"/>
    <n v="5"/>
    <n v="2"/>
    <n v="7"/>
    <n v="7"/>
    <s v="1 - 25 %"/>
    <x v="2"/>
    <x v="1"/>
    <s v="Vianda propia, Cadena fast-food, Bodegón-Resto"/>
    <m/>
    <s v="$ 20 - 30"/>
    <s v="No, nunca"/>
    <m/>
    <m/>
    <m/>
    <m/>
    <m/>
    <s v="Es feo"/>
    <s v="No tomo café en otro lado tampoco"/>
    <s v="No"/>
    <m/>
    <n v="6"/>
    <n v="2"/>
    <s v="Sí, pero para consumirlo eventualmente."/>
    <s v="$ 50 - 100"/>
    <m/>
    <n v="7"/>
    <n v="2"/>
    <n v="2"/>
    <n v="2"/>
    <n v="6"/>
    <s v="Si"/>
    <m/>
    <s v="Precio, Calidad, Ambiente, Rapidez"/>
    <m/>
    <m/>
  </r>
  <r>
    <n v="22"/>
    <d v="2020-06-18T16:26:01"/>
    <n v="21"/>
    <s v="20 - 30hs"/>
    <s v="No, no tengo"/>
    <x v="1"/>
    <s v="Estudiante"/>
    <n v="1"/>
    <s v="No"/>
    <s v="Sí, siempre / Si, a veces"/>
    <x v="2"/>
    <s v="$ 150 - 200"/>
    <x v="0"/>
    <s v="Me queda cómodo, Es barato"/>
    <n v="8"/>
    <n v="10"/>
    <n v="7"/>
    <n v="9"/>
    <n v="6"/>
    <s v="1 - 25%"/>
    <m/>
    <m/>
    <m/>
    <m/>
    <m/>
    <m/>
    <m/>
    <m/>
    <m/>
    <m/>
    <m/>
    <m/>
    <x v="0"/>
    <x v="0"/>
    <m/>
    <m/>
    <s v="$ 30 - 40"/>
    <s v="Sí, siempre / Sí, a veces"/>
    <s v="Es barato, Es lo más cómodo"/>
    <s v="De 1 a 3 veces por semana"/>
    <n v="7"/>
    <s v="Sí"/>
    <m/>
    <m/>
    <m/>
    <m/>
    <m/>
    <n v="8"/>
    <n v="6"/>
    <s v="Sí, pero para consumirlo eventualmente."/>
    <s v="$ 150 - 200"/>
    <m/>
    <n v="8"/>
    <n v="7"/>
    <n v="7"/>
    <n v="5"/>
    <n v="8"/>
    <s v="Si"/>
    <m/>
    <s v="Calidad"/>
    <m/>
    <m/>
  </r>
  <r>
    <n v="23"/>
    <d v="2020-06-18T16:26:23"/>
    <n v="26"/>
    <s v="10 - 20 hs"/>
    <s v="No, no tengo"/>
    <x v="1"/>
    <s v="Estudiante"/>
    <n v="3"/>
    <s v="No"/>
    <s v="Sí, siempre / Si, a veces"/>
    <x v="4"/>
    <s v="$ 150 - 200"/>
    <x v="0"/>
    <s v="Me queda cómodo"/>
    <n v="3"/>
    <n v="2"/>
    <n v="3"/>
    <n v="1"/>
    <n v="1"/>
    <s v="25 - 50%"/>
    <s v="Bajen los precios o suban la calidad. La milanesa es mas dura que patada de allanamiento"/>
    <m/>
    <m/>
    <m/>
    <m/>
    <m/>
    <m/>
    <m/>
    <m/>
    <m/>
    <m/>
    <m/>
    <x v="0"/>
    <x v="0"/>
    <m/>
    <m/>
    <s v="$ 20 - 30"/>
    <s v="No, nunca"/>
    <m/>
    <m/>
    <m/>
    <m/>
    <m/>
    <s v="No me gusta el café, en general"/>
    <s v="No tomo café en otro lado tampoco"/>
    <s v="No"/>
    <m/>
    <n v="5"/>
    <n v="7"/>
    <s v="Sí, pero para consumirlo eventualmente."/>
    <s v="$ 50 - 100"/>
    <m/>
    <n v="8"/>
    <n v="3"/>
    <n v="1"/>
    <n v="2"/>
    <n v="6"/>
    <s v="Si"/>
    <m/>
    <s v="Precio, Calidad, Rapidez"/>
    <m/>
    <m/>
  </r>
  <r>
    <n v="24"/>
    <d v="2020-06-18T16:26:40"/>
    <n v="20"/>
    <s v="Más de 40 hs"/>
    <s v="No, no tengo"/>
    <x v="1"/>
    <s v="Estudiante"/>
    <n v="1"/>
    <s v="No"/>
    <s v="Sí, siempre / Si, a veces"/>
    <x v="3"/>
    <s v="$ 100 - 150"/>
    <x v="0"/>
    <s v="Me queda cómodo, Es rápido, Es barato"/>
    <n v="5"/>
    <n v="5"/>
    <n v="6"/>
    <n v="8"/>
    <n v="6"/>
    <s v="1 - 25%"/>
    <s v="Mas ensaladas_x000a_Mas variedad en comidas_x000a_Mas promociones _x000a_"/>
    <m/>
    <m/>
    <m/>
    <m/>
    <m/>
    <m/>
    <m/>
    <m/>
    <m/>
    <m/>
    <m/>
    <x v="0"/>
    <x v="0"/>
    <m/>
    <m/>
    <s v="$ 30 - 40"/>
    <s v="Sí, siempre / Sí, a veces"/>
    <s v="Es barato, No tengo otra opción, Es lo más cómodo"/>
    <s v="De 3 a 5 veces por semana"/>
    <n v="3"/>
    <s v="Sí"/>
    <s v="Mas higiene_x000a_Sanguches mas chicos_x000a_Que el cafe no este quemado"/>
    <m/>
    <m/>
    <m/>
    <m/>
    <n v="6"/>
    <n v="6"/>
    <s v="Sí, lo consumiría con frecuencia."/>
    <s v="$ 50 - 100"/>
    <m/>
    <n v="8"/>
    <n v="5"/>
    <n v="1"/>
    <n v="8"/>
    <n v="3"/>
    <s v="Si"/>
    <s v="limpiar las ventanas_x000a_Sacar las palomas_x000a_"/>
    <s v="Precio, Calidad, Ambiente"/>
    <m/>
    <m/>
  </r>
  <r>
    <n v="25"/>
    <d v="2020-06-18T16:26:40"/>
    <n v="21"/>
    <s v="20 - 30hs"/>
    <s v="No, no tengo"/>
    <x v="1"/>
    <s v="Estudiante"/>
    <n v="2"/>
    <s v="No"/>
    <s v="Sí, siempre / Si, a veces"/>
    <x v="4"/>
    <s v="$ 150 - 200"/>
    <x v="0"/>
    <s v="Me queda cómodo, Es rápido, Es barato"/>
    <n v="7"/>
    <n v="7"/>
    <n v="7"/>
    <n v="10"/>
    <n v="8"/>
    <s v="1 - 25%"/>
    <m/>
    <m/>
    <m/>
    <m/>
    <m/>
    <m/>
    <m/>
    <m/>
    <m/>
    <m/>
    <m/>
    <m/>
    <x v="0"/>
    <x v="0"/>
    <m/>
    <m/>
    <s v="$ 30 - 40"/>
    <s v="Sí, siempre / Sí, a veces"/>
    <s v="Es barato, No tengo otra opción, Es lo más cómodo"/>
    <s v="De 3 a 5 veces por semana"/>
    <n v="5"/>
    <s v="No"/>
    <m/>
    <m/>
    <m/>
    <m/>
    <m/>
    <n v="9"/>
    <n v="4"/>
    <s v="Sí, pero para consumirlo eventualmente."/>
    <s v="$ 50 - 100"/>
    <m/>
    <n v="5"/>
    <n v="6"/>
    <n v="5"/>
    <n v="5"/>
    <n v="8"/>
    <s v="No"/>
    <m/>
    <s v="Precio, Calidad"/>
    <m/>
    <m/>
  </r>
  <r>
    <n v="26"/>
    <d v="2020-06-18T16:26:44"/>
    <n v="21"/>
    <s v="10 - 20 hs"/>
    <s v="No, no tengo"/>
    <x v="0"/>
    <s v="Estudiante"/>
    <n v="3"/>
    <s v="No"/>
    <s v="No, nunca."/>
    <x v="1"/>
    <m/>
    <x v="1"/>
    <m/>
    <m/>
    <m/>
    <m/>
    <m/>
    <m/>
    <m/>
    <m/>
    <m/>
    <m/>
    <m/>
    <m/>
    <m/>
    <m/>
    <m/>
    <m/>
    <m/>
    <m/>
    <m/>
    <x v="0"/>
    <x v="0"/>
    <m/>
    <m/>
    <s v="Más de 70"/>
    <s v="No, nunca"/>
    <m/>
    <m/>
    <m/>
    <m/>
    <m/>
    <s v="Es feo"/>
    <s v="Cadena de café"/>
    <s v="Sí"/>
    <s v="Capsulas"/>
    <n v="4"/>
    <n v="6"/>
    <s v="Sí, pero para consumirlo eventualmente."/>
    <s v="$ 100 - 150"/>
    <m/>
    <n v="5"/>
    <n v="6"/>
    <n v="4"/>
    <n v="3"/>
    <n v="5"/>
    <s v="Si"/>
    <m/>
    <s v="Calidad"/>
    <m/>
    <m/>
  </r>
  <r>
    <n v="27"/>
    <d v="2020-06-18T16:26:47"/>
    <n v="20"/>
    <s v="20 - 30hs"/>
    <s v="No, no tengo"/>
    <x v="1"/>
    <s v="Estudiante"/>
    <n v="2"/>
    <s v="No"/>
    <s v="Sí, siempre / Si, a veces"/>
    <x v="0"/>
    <s v="$ 100 - 150"/>
    <x v="2"/>
    <m/>
    <m/>
    <m/>
    <m/>
    <m/>
    <m/>
    <m/>
    <m/>
    <m/>
    <m/>
    <m/>
    <m/>
    <s v="Me traigo vianda, Prefiero darme un gusto y comer más rico"/>
    <n v="6"/>
    <n v="4"/>
    <n v="5"/>
    <n v="7"/>
    <n v="8"/>
    <s v="1 - 25 %"/>
    <x v="1"/>
    <x v="3"/>
    <s v="Chino por peso, Vianda propia, Bodegón-Resto, Kiosko PC"/>
    <m/>
    <s v="$ 30 - 40"/>
    <s v="No, nunca"/>
    <m/>
    <m/>
    <m/>
    <m/>
    <m/>
    <s v="Es feo"/>
    <s v="Kiosco PC/Máquinas"/>
    <s v="Sí"/>
    <m/>
    <n v="7"/>
    <n v="5"/>
    <s v="No, prefiero un snack (Alfajor, galletitas, facturas)"/>
    <s v="Menos de $ 50"/>
    <m/>
    <n v="1"/>
    <n v="1"/>
    <n v="1"/>
    <n v="2"/>
    <n v="6"/>
    <s v="Tal vez"/>
    <m/>
    <s v="Precio, Calidad"/>
    <m/>
    <m/>
  </r>
  <r>
    <n v="28"/>
    <d v="2020-06-18T16:27:20"/>
    <n v="24"/>
    <s v="10 - 20 hs"/>
    <s v="No, no tengo"/>
    <x v="1"/>
    <s v="Estudiante"/>
    <n v="1"/>
    <s v="Sí"/>
    <s v="Sí, siempre / Si, a veces"/>
    <x v="4"/>
    <s v="$ 100 - 150"/>
    <x v="0"/>
    <s v="Me queda cómodo, Es rápido"/>
    <n v="3"/>
    <n v="3"/>
    <n v="6"/>
    <n v="6"/>
    <n v="8"/>
    <s v="50 - 75%"/>
    <s v="Menus mas elaborados"/>
    <m/>
    <m/>
    <m/>
    <m/>
    <m/>
    <m/>
    <m/>
    <m/>
    <m/>
    <m/>
    <m/>
    <x v="0"/>
    <x v="0"/>
    <m/>
    <m/>
    <s v="$ 30 - 40"/>
    <s v="Sí, siempre / Sí, a veces"/>
    <s v="Es barato, Es rico"/>
    <s v="Entre 1 y 2 veces por día"/>
    <n v="10"/>
    <s v="Sí"/>
    <m/>
    <m/>
    <m/>
    <m/>
    <m/>
    <n v="8"/>
    <n v="6"/>
    <s v="Sí, lo consumiría con frecuencia."/>
    <s v="$ 150 - 200"/>
    <m/>
    <n v="10"/>
    <n v="10"/>
    <n v="10"/>
    <n v="10"/>
    <n v="10"/>
    <s v="Si"/>
    <m/>
    <s v="Rapidez"/>
    <m/>
    <m/>
  </r>
  <r>
    <n v="29"/>
    <d v="2020-06-18T16:27:21"/>
    <n v="18"/>
    <s v="30 - 40 hs"/>
    <s v="No, no tengo"/>
    <x v="0"/>
    <s v="Estudiante"/>
    <n v="1"/>
    <s v="Sí"/>
    <s v="Sí, siempre / Si, a veces"/>
    <x v="0"/>
    <s v="$ 200 - 250"/>
    <x v="2"/>
    <m/>
    <m/>
    <m/>
    <m/>
    <m/>
    <m/>
    <m/>
    <m/>
    <m/>
    <m/>
    <m/>
    <m/>
    <s v="No me gusta la comida"/>
    <n v="4"/>
    <n v="8"/>
    <n v="4"/>
    <n v="3"/>
    <n v="9"/>
    <s v="1 - 25 %"/>
    <x v="2"/>
    <x v="1"/>
    <s v="Vianda propia"/>
    <m/>
    <s v="$ 50 - 60"/>
    <s v="Sí, siempre / Sí, a veces"/>
    <s v="No tengo otra opción, Es lo más cómodo"/>
    <s v="De 1 a 3 veces por semana"/>
    <n v="5"/>
    <s v="Sí"/>
    <m/>
    <m/>
    <m/>
    <m/>
    <m/>
    <n v="4"/>
    <n v="7"/>
    <s v="No, prefiero un snack (Alfajor, galletitas, facturas)"/>
    <s v="$ 50 - 100"/>
    <s v="Que cambien los chipas"/>
    <n v="8"/>
    <n v="8"/>
    <n v="6"/>
    <n v="8"/>
    <n v="6"/>
    <s v="Si"/>
    <m/>
    <s v="Calidad"/>
    <m/>
    <m/>
  </r>
  <r>
    <n v="30"/>
    <d v="2020-06-18T16:27:22"/>
    <n v="20"/>
    <s v="20 - 30hs"/>
    <s v="No, no tengo"/>
    <x v="1"/>
    <s v="Estudiante"/>
    <n v="2"/>
    <s v="No"/>
    <s v="Sí, siempre / Si, a veces"/>
    <x v="0"/>
    <s v="Me da igual el precio"/>
    <x v="2"/>
    <m/>
    <m/>
    <m/>
    <m/>
    <m/>
    <m/>
    <m/>
    <m/>
    <m/>
    <m/>
    <m/>
    <m/>
    <s v="Voy variando de lugares"/>
    <n v="7"/>
    <n v="7"/>
    <n v="6"/>
    <n v="10"/>
    <n v="9"/>
    <s v="1 - 25 %"/>
    <x v="2"/>
    <x v="1"/>
    <s v="Chino por peso, Bodegón-Resto, Kiosko PC"/>
    <m/>
    <s v="Más de 70"/>
    <s v="No, nunca"/>
    <m/>
    <m/>
    <m/>
    <m/>
    <m/>
    <s v="Prefiero ir a tomar algo afuera y despejarme, Nunca lo probe"/>
    <s v="Cadena de café"/>
    <s v="Sí"/>
    <s v="Vasos grandes"/>
    <n v="9"/>
    <n v="5"/>
    <s v="Sí, pero para consumirlo eventualmente."/>
    <s v="$ 200 - 250"/>
    <m/>
    <n v="6"/>
    <n v="6"/>
    <n v="4"/>
    <n v="6"/>
    <n v="6"/>
    <s v="Si"/>
    <m/>
    <s v="Calidad, Ambiente, Rapidez"/>
    <m/>
    <m/>
  </r>
  <r>
    <n v="31"/>
    <d v="2020-06-18T16:28:33"/>
    <n v="20"/>
    <s v="20 - 30hs"/>
    <s v="No, no tengo"/>
    <x v="1"/>
    <s v="Estudiante"/>
    <n v="1"/>
    <s v="No"/>
    <s v="Sí, siempre / Si, a veces"/>
    <x v="2"/>
    <s v="$ 100 - 150"/>
    <x v="0"/>
    <s v="Me queda cómodo, Es rápido, Es rico, Tengo Beca, Es barato"/>
    <n v="7"/>
    <n v="6"/>
    <n v="5"/>
    <n v="8"/>
    <n v="6"/>
    <s v="1 - 25%"/>
    <m/>
    <m/>
    <m/>
    <m/>
    <m/>
    <m/>
    <m/>
    <m/>
    <m/>
    <m/>
    <m/>
    <m/>
    <x v="0"/>
    <x v="0"/>
    <m/>
    <m/>
    <s v="$ 30 - 40"/>
    <s v="No, nunca"/>
    <m/>
    <m/>
    <m/>
    <m/>
    <m/>
    <s v="Prefiero ir a tomar algo afuera y despejarme"/>
    <s v="Kiosco PC/Máquinas"/>
    <s v="Sí"/>
    <m/>
    <n v="7"/>
    <n v="5"/>
    <s v="Sí, pero para consumirlo eventualmente."/>
    <s v="$ 50 - 100"/>
    <m/>
    <n v="7"/>
    <n v="3"/>
    <n v="4"/>
    <n v="4"/>
    <n v="5"/>
    <s v="Si"/>
    <m/>
    <s v="Calidad"/>
    <m/>
    <m/>
  </r>
  <r>
    <n v="32"/>
    <d v="2020-06-18T16:29:18"/>
    <n v="20"/>
    <s v="10 - 20 hs"/>
    <s v="No, no tengo"/>
    <x v="1"/>
    <s v="Estudiante"/>
    <n v="2"/>
    <s v="No"/>
    <s v="Sí, siempre / Si, a veces"/>
    <x v="4"/>
    <s v="$ 150 - 200"/>
    <x v="0"/>
    <s v="Es rápido, Es rico, Es barato"/>
    <n v="7"/>
    <n v="8"/>
    <n v="9"/>
    <n v="7"/>
    <n v="10"/>
    <s v="Nunca me ocurrió"/>
    <m/>
    <m/>
    <m/>
    <m/>
    <m/>
    <m/>
    <m/>
    <m/>
    <m/>
    <m/>
    <m/>
    <m/>
    <x v="0"/>
    <x v="0"/>
    <m/>
    <m/>
    <s v="$ 30 - 40"/>
    <s v="No, nunca"/>
    <m/>
    <m/>
    <m/>
    <m/>
    <m/>
    <s v="No me gusta el café, en general"/>
    <s v="No tomo café en otro lado tampoco"/>
    <s v="No"/>
    <m/>
    <n v="7"/>
    <n v="5"/>
    <s v="Sí, pero para consumirlo eventualmente."/>
    <s v="$ 100 - 150"/>
    <m/>
    <n v="9"/>
    <n v="7"/>
    <n v="6"/>
    <n v="6"/>
    <n v="8"/>
    <s v="Tal vez"/>
    <m/>
    <s v="Calidad"/>
    <m/>
    <m/>
  </r>
  <r>
    <n v="33"/>
    <d v="2020-06-18T16:29:45"/>
    <n v="20"/>
    <s v="20 - 30hs"/>
    <s v="No, no tengo"/>
    <x v="1"/>
    <s v="Estudiante"/>
    <n v="1"/>
    <s v="No"/>
    <s v="Sí, siempre / Si, a veces"/>
    <x v="2"/>
    <s v="$ 150 - 200"/>
    <x v="0"/>
    <s v="Me queda cómodo, Es barato"/>
    <n v="6"/>
    <n v="6"/>
    <n v="4"/>
    <n v="8"/>
    <n v="7"/>
    <s v="1 - 25%"/>
    <m/>
    <m/>
    <m/>
    <m/>
    <m/>
    <m/>
    <m/>
    <m/>
    <m/>
    <m/>
    <m/>
    <m/>
    <x v="0"/>
    <x v="0"/>
    <m/>
    <m/>
    <s v="$ 50 - 60"/>
    <s v="No, nunca"/>
    <m/>
    <m/>
    <m/>
    <m/>
    <m/>
    <s v="No me gusta el café, en general"/>
    <s v="No tomo café en otro lado tampoco"/>
    <s v="No"/>
    <s v="Agregar chocolate caliente, nunca hay."/>
    <n v="9"/>
    <n v="7"/>
    <s v="Sí, pero para consumirlo eventualmente."/>
    <s v="$ 100 - 150"/>
    <m/>
    <n v="7"/>
    <n v="1"/>
    <n v="1"/>
    <n v="6"/>
    <n v="7"/>
    <s v="Si"/>
    <m/>
    <s v="Precio, Calidad"/>
    <m/>
    <m/>
  </r>
  <r>
    <n v="34"/>
    <d v="2020-06-18T16:29:46"/>
    <n v="27"/>
    <s v="30 - 40 hs"/>
    <s v="Diabético/a"/>
    <x v="1"/>
    <s v="Estudiante"/>
    <n v="4"/>
    <s v="No"/>
    <s v="Sí, siempre / Si, a veces"/>
    <x v="0"/>
    <s v="$ 200 - 250"/>
    <x v="0"/>
    <s v="Me queda cómodo, Es barato"/>
    <n v="4"/>
    <n v="4"/>
    <n v="3"/>
    <n v="6"/>
    <n v="8"/>
    <s v="1 - 25%"/>
    <s v="comidas mas saludables"/>
    <m/>
    <m/>
    <m/>
    <m/>
    <m/>
    <m/>
    <m/>
    <m/>
    <m/>
    <m/>
    <m/>
    <x v="0"/>
    <x v="0"/>
    <m/>
    <m/>
    <s v="$ 60 - 70"/>
    <s v="Sí, siempre / Sí, a veces"/>
    <s v="No tengo otra opción"/>
    <s v="De 1 a 3 veces por semana"/>
    <n v="3"/>
    <s v="Sí"/>
    <m/>
    <m/>
    <m/>
    <m/>
    <m/>
    <n v="5"/>
    <n v="4"/>
    <s v="Sí, lo consumiría con frecuencia."/>
    <s v="$ 100 - 150"/>
    <m/>
    <n v="7"/>
    <n v="6"/>
    <n v="5"/>
    <n v="4"/>
    <n v="7"/>
    <s v="Si"/>
    <m/>
    <s v="Calidad, Rapidez"/>
    <m/>
    <m/>
  </r>
  <r>
    <n v="35"/>
    <d v="2020-06-18T16:30:02"/>
    <n v="20"/>
    <s v="20 - 30hs"/>
    <s v="No, no tengo"/>
    <x v="1"/>
    <s v="Estudiante"/>
    <n v="2"/>
    <s v="No"/>
    <s v="Sí, siempre / Si, a veces"/>
    <x v="5"/>
    <s v="$ 250 - 300"/>
    <x v="0"/>
    <s v="Me queda cómodo, Es barato"/>
    <n v="8"/>
    <n v="7"/>
    <n v="6"/>
    <n v="10"/>
    <n v="9"/>
    <s v="50 - 75%"/>
    <m/>
    <m/>
    <m/>
    <m/>
    <m/>
    <m/>
    <m/>
    <m/>
    <m/>
    <m/>
    <m/>
    <m/>
    <x v="0"/>
    <x v="0"/>
    <m/>
    <m/>
    <s v="$ 40 -50"/>
    <s v="Sí, siempre / Sí, a veces"/>
    <s v="Es barato, No tengo otra opción, Es lo más cómodo"/>
    <s v="Entre 1 y 2 veces por día"/>
    <n v="6"/>
    <s v="Sí"/>
    <m/>
    <m/>
    <m/>
    <m/>
    <m/>
    <n v="8"/>
    <n v="6"/>
    <s v="Sí, pero para consumirlo eventualmente."/>
    <s v="$ 150 - 200"/>
    <m/>
    <n v="4"/>
    <n v="5"/>
    <n v="4"/>
    <n v="3"/>
    <n v="7"/>
    <s v="Si"/>
    <m/>
    <s v="Precio, Calidad, Ambiente"/>
    <m/>
    <m/>
  </r>
  <r>
    <n v="36"/>
    <d v="2020-06-18T16:30:05"/>
    <n v="21"/>
    <s v="10 - 20 hs"/>
    <s v="No, no tengo"/>
    <x v="1"/>
    <s v="Estudiante"/>
    <n v="2"/>
    <s v="No"/>
    <s v="Sí, siempre / Si, a veces"/>
    <x v="0"/>
    <s v="$ 150 - 200"/>
    <x v="2"/>
    <m/>
    <m/>
    <m/>
    <m/>
    <m/>
    <m/>
    <m/>
    <m/>
    <m/>
    <m/>
    <m/>
    <m/>
    <s v="Mal ambiente / No disfruto estar en el lugar"/>
    <n v="7"/>
    <n v="6"/>
    <n v="6"/>
    <n v="9"/>
    <n v="7"/>
    <s v="1 - 25 %"/>
    <x v="2"/>
    <x v="5"/>
    <s v="Chino por peso, Cadena fast-food, Vuelvo a mi casa"/>
    <m/>
    <s v="$ 30 - 40"/>
    <s v="No, nunca"/>
    <m/>
    <m/>
    <m/>
    <m/>
    <m/>
    <s v="Prefiero ir a tomar algo afuera y despejarme"/>
    <s v="No tomo café en otro lado tampoco"/>
    <s v="Sí"/>
    <m/>
    <n v="6"/>
    <n v="4"/>
    <s v="No, prefiero un snack (Alfajor, galletitas, facturas)"/>
    <s v="$ 50 - 100"/>
    <m/>
    <n v="7"/>
    <n v="4"/>
    <n v="3"/>
    <n v="4"/>
    <n v="6"/>
    <s v="Si"/>
    <m/>
    <s v="Ambiente"/>
    <m/>
    <m/>
  </r>
  <r>
    <n v="37"/>
    <d v="2020-06-18T16:30:07"/>
    <n v="22"/>
    <s v="20 - 30hs"/>
    <s v="No, no tengo"/>
    <x v="1"/>
    <s v="Estudiante"/>
    <n v="3"/>
    <s v="Sí"/>
    <s v="Sí, siempre / Si, a veces"/>
    <x v="5"/>
    <s v="$ 150 - 200"/>
    <x v="0"/>
    <s v="Me queda cómodo"/>
    <n v="7"/>
    <n v="7"/>
    <n v="6"/>
    <n v="10"/>
    <n v="6"/>
    <s v="1 - 25%"/>
    <m/>
    <m/>
    <m/>
    <m/>
    <m/>
    <m/>
    <m/>
    <m/>
    <m/>
    <m/>
    <m/>
    <m/>
    <x v="0"/>
    <x v="0"/>
    <m/>
    <m/>
    <s v="$ 40 -50"/>
    <s v="Sí, siempre / Sí, a veces"/>
    <s v="Es barato"/>
    <s v="Entre 1 y 2 veces por día"/>
    <n v="6"/>
    <s v="Tal vez"/>
    <m/>
    <m/>
    <m/>
    <m/>
    <m/>
    <n v="9"/>
    <n v="5"/>
    <s v="Sí, lo consumiría con frecuencia."/>
    <s v="$ 100 - 150"/>
    <m/>
    <n v="6"/>
    <n v="6"/>
    <n v="4"/>
    <n v="2"/>
    <n v="3"/>
    <s v="Si"/>
    <m/>
    <s v="Calidad, Ambiente, Rapidez"/>
    <m/>
    <m/>
  </r>
  <r>
    <n v="38"/>
    <d v="2020-06-18T16:30:12"/>
    <n v="22"/>
    <s v="Más de 40 hs"/>
    <s v="No, no tengo"/>
    <x v="1"/>
    <s v="Estudiante"/>
    <n v="3"/>
    <s v="No"/>
    <s v="Sí, siempre / Si, a veces"/>
    <x v="3"/>
    <s v="Menos de $ 50"/>
    <x v="0"/>
    <s v="Me queda cómodo, Tengo Beca"/>
    <n v="6"/>
    <n v="7"/>
    <n v="6"/>
    <n v="6"/>
    <n v="8"/>
    <s v="25 - 50%"/>
    <m/>
    <m/>
    <m/>
    <m/>
    <m/>
    <m/>
    <m/>
    <m/>
    <m/>
    <m/>
    <m/>
    <m/>
    <x v="0"/>
    <x v="0"/>
    <m/>
    <m/>
    <s v="$ 20 - 30"/>
    <s v="Sí, siempre / Sí, a veces"/>
    <s v="Es rico"/>
    <s v="Más de 2 veces por día"/>
    <n v="9"/>
    <s v="Tal vez"/>
    <s v="que vuelvan al primer edulcorante &quot;si diet&quot;"/>
    <m/>
    <m/>
    <m/>
    <m/>
    <n v="7"/>
    <n v="4"/>
    <s v="No, prefiero un snack (Alfajor, galletitas, facturas)"/>
    <s v="Menos de $ 50"/>
    <m/>
    <n v="5"/>
    <n v="2"/>
    <n v="7"/>
    <n v="7"/>
    <n v="9"/>
    <s v="Si"/>
    <s v="es imposible acceder a las mesas del medio, si reorganizan mejor, o como era antes, personalmente estaría mejor"/>
    <s v="Precio"/>
    <m/>
    <m/>
  </r>
  <r>
    <n v="39"/>
    <d v="2020-06-18T16:30:42"/>
    <n v="20"/>
    <s v="10 - 20 hs"/>
    <s v="Vegano/a"/>
    <x v="1"/>
    <s v="Estudiante"/>
    <n v="1"/>
    <s v="Sí"/>
    <s v="Sí, siempre / Si, a veces"/>
    <x v="0"/>
    <s v="$ 100 - 150"/>
    <x v="3"/>
    <m/>
    <m/>
    <m/>
    <m/>
    <m/>
    <m/>
    <m/>
    <m/>
    <s v="Poco nutritivo, No cumple mis necesidades"/>
    <s v="Sí"/>
    <s v="Vianda propia"/>
    <m/>
    <m/>
    <m/>
    <m/>
    <m/>
    <m/>
    <m/>
    <m/>
    <x v="0"/>
    <x v="0"/>
    <m/>
    <m/>
    <s v="$ 20 - 30"/>
    <s v="No, nunca"/>
    <m/>
    <m/>
    <m/>
    <m/>
    <m/>
    <s v="No me gusta el café, en general"/>
    <s v="No tomo café en otro lado tampoco"/>
    <s v="No"/>
    <m/>
    <n v="2"/>
    <n v="1"/>
    <s v="No, prefiero un snack (Alfajor, galletitas, facturas)"/>
    <s v="Menos de $ 50"/>
    <s v="Opciones más nutricionales "/>
    <n v="9"/>
    <n v="9"/>
    <n v="8"/>
    <n v="7"/>
    <n v="9"/>
    <s v="Tal vez"/>
    <m/>
    <s v="Precio, Calidad"/>
    <m/>
    <m/>
  </r>
  <r>
    <n v="40"/>
    <d v="2020-06-18T16:30:45"/>
    <n v="20"/>
    <s v="20 - 30hs"/>
    <s v="No, no tengo"/>
    <x v="1"/>
    <s v="Estudiante"/>
    <n v="2"/>
    <s v="No"/>
    <s v="Sí, siempre / Si, a veces"/>
    <x v="4"/>
    <s v="$ 150 - 200"/>
    <x v="2"/>
    <m/>
    <m/>
    <m/>
    <m/>
    <m/>
    <m/>
    <m/>
    <m/>
    <m/>
    <m/>
    <m/>
    <m/>
    <s v="Prefiero darme un gusto y comer más rico"/>
    <n v="7"/>
    <n v="5"/>
    <n v="6"/>
    <n v="8"/>
    <n v="6"/>
    <s v="1 - 25 %"/>
    <x v="2"/>
    <x v="1"/>
    <s v="Chino por peso, Bodegón-Resto, Vuelvo a mi casa"/>
    <m/>
    <s v="$ 30 - 40"/>
    <s v="No, nunca"/>
    <m/>
    <m/>
    <m/>
    <m/>
    <m/>
    <s v="No me gusta el café, en general"/>
    <s v="No tomo café en otro lado tampoco"/>
    <s v="No"/>
    <m/>
    <n v="7"/>
    <n v="6"/>
    <s v="Sí, pero para consumirlo eventualmente."/>
    <s v="$ 100 - 150"/>
    <m/>
    <n v="3"/>
    <n v="4"/>
    <n v="5"/>
    <n v="4"/>
    <n v="4"/>
    <s v="Si"/>
    <s v="Es muy dificil sentarse cuando hay mucha gente, no solo porque muchas veces no se encuentra lugar, sino tambien porque muy dificil la circulacion"/>
    <s v="Precio, Calidad"/>
    <m/>
    <m/>
  </r>
  <r>
    <n v="41"/>
    <d v="2020-06-18T16:30:48"/>
    <n v="20"/>
    <s v="20 - 30hs"/>
    <s v="Vegetariano/a"/>
    <x v="1"/>
    <s v="Estudiante"/>
    <n v="2"/>
    <s v="No"/>
    <s v="Sí, siempre / Si, a veces"/>
    <x v="0"/>
    <s v="$ 250 - 300"/>
    <x v="0"/>
    <s v="Me queda cómodo, Es barato"/>
    <n v="6"/>
    <n v="6"/>
    <n v="4"/>
    <n v="8"/>
    <n v="9"/>
    <s v="1 - 25%"/>
    <s v="Mas opciones vegetarianas que no sean ensaladas"/>
    <m/>
    <m/>
    <m/>
    <m/>
    <m/>
    <m/>
    <m/>
    <m/>
    <m/>
    <m/>
    <m/>
    <x v="0"/>
    <x v="0"/>
    <m/>
    <m/>
    <s v="$ 50 - 60"/>
    <s v="Sí, siempre / Sí, a veces"/>
    <s v="Es barato, Es lo más cómodo"/>
    <s v="De 3 a 5 veces por semana"/>
    <n v="5"/>
    <s v="Sí"/>
    <m/>
    <m/>
    <m/>
    <m/>
    <m/>
    <n v="9"/>
    <n v="8"/>
    <s v="Sí, pero para consumirlo eventualmente."/>
    <s v="$ 150 - 200"/>
    <m/>
    <n v="7"/>
    <n v="7"/>
    <n v="6"/>
    <n v="8"/>
    <n v="6"/>
    <s v="Si"/>
    <m/>
    <s v="Precio, Calidad"/>
    <m/>
    <m/>
  </r>
  <r>
    <n v="42"/>
    <d v="2020-06-18T16:31:02"/>
    <n v="20"/>
    <s v="20 - 30hs"/>
    <s v="No, no tengo"/>
    <x v="1"/>
    <s v="Estudiante"/>
    <n v="2"/>
    <s v="No"/>
    <s v="Sí, siempre / Si, a veces"/>
    <x v="4"/>
    <s v="$ 100 - 150"/>
    <x v="0"/>
    <s v="Me queda cómodo, Es rápido, Es barato"/>
    <n v="6"/>
    <n v="8"/>
    <n v="7"/>
    <n v="8"/>
    <n v="7"/>
    <s v="1 - 25%"/>
    <m/>
    <m/>
    <m/>
    <m/>
    <m/>
    <m/>
    <m/>
    <m/>
    <m/>
    <m/>
    <m/>
    <m/>
    <x v="0"/>
    <x v="0"/>
    <m/>
    <m/>
    <s v="$ 20 - 30"/>
    <s v="Sí, siempre / Sí, a veces"/>
    <s v="Es barato, Es lo más cómodo"/>
    <s v="De 3 a 5 veces por semana"/>
    <n v="4"/>
    <s v="Tal vez"/>
    <s v="Hay que hacer algo con los vasitos de telgopor, se desperdicia mucho"/>
    <m/>
    <m/>
    <m/>
    <m/>
    <n v="8"/>
    <n v="6"/>
    <s v="Sí, pero para consumirlo eventualmente."/>
    <s v="$ 50 - 100"/>
    <s v="Mejores y más facturas"/>
    <n v="6"/>
    <n v="3"/>
    <n v="2"/>
    <n v="2"/>
    <n v="6"/>
    <s v="Si"/>
    <s v="Intentaría aprovechar la entrada que hay en el lateral, es una buena opción cuando hace calor para evitar el bullicio y calor del comedor"/>
    <s v="Precio, Calidad, Ambiente"/>
    <m/>
    <m/>
  </r>
  <r>
    <n v="43"/>
    <d v="2020-06-18T16:31:10"/>
    <n v="19"/>
    <s v="10 - 20 hs"/>
    <s v="No, no tengo"/>
    <x v="1"/>
    <s v="Estudiante"/>
    <n v="1"/>
    <s v="No"/>
    <s v="Sí, siempre / Si, a veces"/>
    <x v="4"/>
    <s v="$ 200 - 250"/>
    <x v="2"/>
    <m/>
    <m/>
    <m/>
    <m/>
    <m/>
    <m/>
    <m/>
    <m/>
    <m/>
    <m/>
    <m/>
    <m/>
    <s v="Me traigo vianda"/>
    <n v="7"/>
    <n v="7"/>
    <n v="7"/>
    <n v="8"/>
    <n v="8"/>
    <s v="1 - 25 %"/>
    <x v="2"/>
    <x v="5"/>
    <s v="Vuelvo a mi casa, Otro"/>
    <m/>
    <s v="$ 40 -50"/>
    <s v="Sí, siempre / Sí, a veces"/>
    <s v="Es lo más cómodo"/>
    <s v="Entre 1 y 2 veces por día"/>
    <n v="7"/>
    <s v="Sí"/>
    <m/>
    <m/>
    <m/>
    <m/>
    <m/>
    <n v="7"/>
    <n v="6"/>
    <s v="Sí, pero para consumirlo eventualmente."/>
    <s v="$ 100 - 150"/>
    <m/>
    <n v="7"/>
    <n v="8"/>
    <n v="6"/>
    <n v="6"/>
    <n v="8"/>
    <s v="Si"/>
    <m/>
    <s v="Precio, Calidad"/>
    <m/>
    <m/>
  </r>
  <r>
    <n v="44"/>
    <d v="2020-06-18T16:31:54"/>
    <n v="21"/>
    <s v="10 - 20 hs"/>
    <s v="No, no tengo"/>
    <x v="1"/>
    <s v="Estudiante"/>
    <n v="3"/>
    <s v="No"/>
    <s v="Sí, siempre / Si, a veces"/>
    <x v="0"/>
    <s v="$ 350 - 400"/>
    <x v="2"/>
    <m/>
    <m/>
    <m/>
    <m/>
    <m/>
    <m/>
    <m/>
    <m/>
    <m/>
    <m/>
    <m/>
    <m/>
    <s v="Mal ambiente / No disfruto estar en el lugar"/>
    <n v="6"/>
    <n v="8"/>
    <n v="5"/>
    <n v="8"/>
    <n v="9"/>
    <s v="1 - 25 %"/>
    <x v="1"/>
    <x v="1"/>
    <s v="Chino por peso, Cadena fast-food, Otro"/>
    <m/>
    <s v="$ 40 -50"/>
    <s v="Sí, siempre / Sí, a veces"/>
    <s v="Es lo más cómodo"/>
    <s v="De 1 a 3 veces por semana"/>
    <n v="3"/>
    <s v="Sí"/>
    <m/>
    <m/>
    <m/>
    <m/>
    <m/>
    <n v="8"/>
    <n v="5"/>
    <s v="Sí, pero para consumirlo eventualmente."/>
    <s v="$ 100 - 150"/>
    <m/>
    <n v="2"/>
    <n v="3"/>
    <n v="2"/>
    <n v="4"/>
    <n v="6"/>
    <s v="Si"/>
    <m/>
    <s v="Calidad"/>
    <m/>
    <m/>
  </r>
  <r>
    <n v="45"/>
    <d v="2020-06-18T16:32:33"/>
    <n v="21"/>
    <s v="10 - 20 hs"/>
    <s v="No, no tengo"/>
    <x v="1"/>
    <s v="Estudiante"/>
    <n v="3"/>
    <s v="No"/>
    <s v="Sí, siempre / Si, a veces"/>
    <x v="4"/>
    <s v="$ 200 - 250"/>
    <x v="0"/>
    <s v="Me queda cómodo, Es rico, Es barato"/>
    <n v="8"/>
    <n v="6"/>
    <n v="4"/>
    <n v="9"/>
    <n v="8"/>
    <s v="1 - 25%"/>
    <m/>
    <m/>
    <m/>
    <m/>
    <m/>
    <m/>
    <m/>
    <m/>
    <m/>
    <m/>
    <m/>
    <m/>
    <x v="0"/>
    <x v="0"/>
    <m/>
    <m/>
    <s v="$ 40 -50"/>
    <s v="Sí, siempre / Sí, a veces"/>
    <s v="Es barato, Es rico, Es lo más cómodo"/>
    <s v="De 1 a 3 veces por semana"/>
    <n v="9"/>
    <s v="Tal vez"/>
    <m/>
    <m/>
    <m/>
    <m/>
    <m/>
    <n v="9"/>
    <n v="7"/>
    <s v="Sí, lo consumiría con frecuencia."/>
    <s v="$ 100 - 150"/>
    <s v="Tostados"/>
    <n v="6"/>
    <n v="7"/>
    <n v="5"/>
    <n v="8"/>
    <n v="9"/>
    <s v="No"/>
    <m/>
    <s v="Precio, Calidad"/>
    <m/>
    <m/>
  </r>
  <r>
    <n v="46"/>
    <d v="2020-06-18T16:33:05"/>
    <n v="23"/>
    <s v="20 - 30hs"/>
    <s v="No, no tengo"/>
    <x v="0"/>
    <s v="Estudiante"/>
    <n v="5"/>
    <s v="Sí"/>
    <s v="No, nunca."/>
    <x v="1"/>
    <m/>
    <x v="1"/>
    <m/>
    <m/>
    <m/>
    <m/>
    <m/>
    <m/>
    <m/>
    <m/>
    <m/>
    <m/>
    <m/>
    <m/>
    <m/>
    <m/>
    <m/>
    <m/>
    <m/>
    <m/>
    <m/>
    <x v="0"/>
    <x v="0"/>
    <m/>
    <m/>
    <s v="Más de 70"/>
    <s v="No, nunca"/>
    <m/>
    <m/>
    <m/>
    <m/>
    <m/>
    <s v="Es feo"/>
    <s v="No tomo café en otro lado tampoco"/>
    <s v="Sí"/>
    <m/>
    <n v="8"/>
    <n v="8"/>
    <s v="Sí, pero para consumirlo eventualmente."/>
    <s v="$ 100 - 150"/>
    <s v="Fruta variada"/>
    <n v="7"/>
    <n v="10"/>
    <n v="8"/>
    <n v="9"/>
    <n v="8"/>
    <s v="Si"/>
    <m/>
    <s v="Calidad, Rapidez"/>
    <m/>
    <m/>
  </r>
  <r>
    <n v="47"/>
    <d v="2020-06-18T16:33:30"/>
    <n v="19"/>
    <s v="20 - 30hs"/>
    <s v="No, no tengo"/>
    <x v="1"/>
    <s v="Estudiante"/>
    <n v="1"/>
    <s v="No"/>
    <s v="Sí, siempre / Si, a veces"/>
    <x v="0"/>
    <s v="$ 200 - 250"/>
    <x v="2"/>
    <m/>
    <m/>
    <m/>
    <m/>
    <m/>
    <m/>
    <m/>
    <m/>
    <m/>
    <m/>
    <m/>
    <m/>
    <s v="Me traigo vianda"/>
    <n v="6"/>
    <n v="3"/>
    <n v="3"/>
    <n v="7"/>
    <n v="7"/>
    <s v="1 - 25 %"/>
    <x v="1"/>
    <x v="3"/>
    <s v="Vianda propia, Vuelvo a mi casa"/>
    <m/>
    <s v="$ 30 - 40"/>
    <s v="Sí, siempre / Sí, a veces"/>
    <s v="Es lo más cómodo"/>
    <s v="De 1 a 3 veces por semana"/>
    <n v="6"/>
    <s v="Tal vez"/>
    <m/>
    <m/>
    <m/>
    <m/>
    <m/>
    <n v="6"/>
    <n v="6"/>
    <s v="Sí, pero para consumirlo eventualmente."/>
    <s v="$ 100 - 150"/>
    <m/>
    <n v="7"/>
    <n v="7"/>
    <n v="2"/>
    <n v="4"/>
    <n v="5"/>
    <s v="Tal vez"/>
    <m/>
    <s v="Precio, Calidad"/>
    <m/>
    <m/>
  </r>
  <r>
    <n v="48"/>
    <d v="2020-06-18T16:33:51"/>
    <n v="20"/>
    <s v="30 - 40 hs"/>
    <s v="No, no tengo"/>
    <x v="1"/>
    <s v="Estudiante"/>
    <n v="2"/>
    <s v="No"/>
    <s v="Sí, siempre / Si, a veces"/>
    <x v="4"/>
    <s v="$ 50 - 100"/>
    <x v="2"/>
    <m/>
    <m/>
    <m/>
    <m/>
    <m/>
    <m/>
    <m/>
    <m/>
    <m/>
    <m/>
    <m/>
    <m/>
    <s v="Me traigo vianda"/>
    <n v="8"/>
    <n v="8"/>
    <n v="8"/>
    <n v="8"/>
    <n v="7"/>
    <s v="25 - 50 %"/>
    <x v="2"/>
    <x v="5"/>
    <s v="Vianda propia, Vuelvo a mi casa, Kiosko PC"/>
    <m/>
    <s v="$ 20 - 30"/>
    <s v="Sí, siempre / Sí, a veces"/>
    <s v="Es barato, No tengo otra opción, Es lo más cómodo"/>
    <s v="De 3 a 5 veces por semana"/>
    <n v="6"/>
    <s v="No"/>
    <m/>
    <m/>
    <m/>
    <m/>
    <m/>
    <n v="8"/>
    <n v="6"/>
    <s v="Sí, pero para consumirlo eventualmente."/>
    <s v="Menos de $ 50"/>
    <m/>
    <n v="4"/>
    <n v="6"/>
    <n v="5"/>
    <n v="7"/>
    <n v="7"/>
    <s v="Tal vez"/>
    <m/>
    <s v="Precio, Ambiente, Rapidez"/>
    <m/>
    <m/>
  </r>
  <r>
    <n v="49"/>
    <d v="2020-06-18T16:34:19"/>
    <n v="28"/>
    <s v="10 - 20 hs"/>
    <s v="No, no tengo"/>
    <x v="0"/>
    <s v="Estudiante"/>
    <n v="5"/>
    <s v="Sí"/>
    <s v="No, nunca."/>
    <x v="1"/>
    <m/>
    <x v="1"/>
    <m/>
    <m/>
    <m/>
    <m/>
    <m/>
    <m/>
    <m/>
    <m/>
    <m/>
    <m/>
    <m/>
    <m/>
    <m/>
    <m/>
    <m/>
    <m/>
    <m/>
    <m/>
    <m/>
    <x v="0"/>
    <x v="0"/>
    <m/>
    <m/>
    <s v="$ 40 -50"/>
    <s v="Sí, siempre / Sí, a veces"/>
    <s v="Es lo más cómodo"/>
    <s v="De 1 a 3 veces por semana"/>
    <n v="4"/>
    <s v="Sí"/>
    <m/>
    <m/>
    <m/>
    <m/>
    <m/>
    <n v="6"/>
    <n v="3"/>
    <s v="Sí, lo consumiría con frecuencia."/>
    <s v="$ 150 - 200"/>
    <m/>
    <n v="6"/>
    <n v="4"/>
    <n v="1"/>
    <n v="5"/>
    <n v="7"/>
    <s v="Si"/>
    <m/>
    <s v="Precio, Calidad"/>
    <m/>
    <m/>
  </r>
  <r>
    <n v="50"/>
    <d v="2020-06-18T16:34:55"/>
    <n v="19"/>
    <s v="20 - 30hs"/>
    <s v="No, no tengo"/>
    <x v="1"/>
    <s v="Estudiante"/>
    <n v="1"/>
    <s v="Sí"/>
    <s v="Sí, siempre / Si, a veces"/>
    <x v="0"/>
    <s v="$ 300 - 350"/>
    <x v="0"/>
    <s v="Es rápido"/>
    <n v="6"/>
    <n v="6"/>
    <n v="9"/>
    <n v="9"/>
    <n v="9"/>
    <s v="Nunca me ocurrió"/>
    <s v="Pizza"/>
    <m/>
    <m/>
    <m/>
    <m/>
    <m/>
    <m/>
    <m/>
    <m/>
    <m/>
    <m/>
    <m/>
    <x v="0"/>
    <x v="0"/>
    <m/>
    <m/>
    <s v="Más de 70"/>
    <s v="Sí, siempre / Sí, a veces"/>
    <s v="Es lo más cómodo"/>
    <s v="De 3 a 5 veces por semana"/>
    <n v="7"/>
    <s v="Sí"/>
    <m/>
    <m/>
    <m/>
    <m/>
    <m/>
    <n v="7"/>
    <n v="6"/>
    <s v="No, prefiero un snack (Alfajor, galletitas, facturas)"/>
    <s v="$ 150 - 200"/>
    <m/>
    <n v="9"/>
    <n v="9"/>
    <n v="9"/>
    <n v="9"/>
    <n v="9"/>
    <s v="Si"/>
    <m/>
    <s v="Calidad"/>
    <m/>
    <m/>
  </r>
  <r>
    <n v="51"/>
    <d v="2020-06-18T16:34:56"/>
    <n v="22"/>
    <s v="20 - 30hs"/>
    <s v="No, no tengo"/>
    <x v="1"/>
    <s v="Estudiante"/>
    <n v="1"/>
    <s v="Sí"/>
    <s v="Sí, siempre / Si, a veces"/>
    <x v="0"/>
    <s v="$ 150 - 200"/>
    <x v="0"/>
    <s v="Me queda cómodo, Es rico, Es barato"/>
    <n v="8"/>
    <n v="7"/>
    <n v="6"/>
    <n v="8"/>
    <n v="6"/>
    <s v="50 - 75%"/>
    <m/>
    <m/>
    <m/>
    <m/>
    <m/>
    <m/>
    <m/>
    <m/>
    <m/>
    <m/>
    <m/>
    <m/>
    <x v="0"/>
    <x v="0"/>
    <m/>
    <m/>
    <s v="$ 30 - 40"/>
    <s v="Sí, siempre / Sí, a veces"/>
    <s v="Es barato, Es lo más cómodo"/>
    <s v="De 3 a 5 veces por semana"/>
    <n v="6"/>
    <s v="Sí"/>
    <m/>
    <m/>
    <m/>
    <m/>
    <m/>
    <n v="6"/>
    <n v="5"/>
    <s v="Sí, lo consumiría con frecuencia."/>
    <s v="$ 100 - 150"/>
    <m/>
    <n v="6"/>
    <n v="5"/>
    <n v="4"/>
    <n v="4"/>
    <n v="5"/>
    <s v="Si"/>
    <m/>
    <s v="Precio, Calidad, Rapidez"/>
    <m/>
    <m/>
  </r>
  <r>
    <n v="52"/>
    <d v="2020-06-18T16:34:59"/>
    <n v="30"/>
    <s v="20 - 30hs"/>
    <s v="No, no tengo"/>
    <x v="1"/>
    <s v="Docente/investigador/Autoridad"/>
    <m/>
    <m/>
    <s v="No, nunca."/>
    <x v="1"/>
    <m/>
    <x v="1"/>
    <m/>
    <m/>
    <m/>
    <m/>
    <m/>
    <m/>
    <m/>
    <m/>
    <m/>
    <m/>
    <m/>
    <m/>
    <m/>
    <m/>
    <m/>
    <m/>
    <m/>
    <m/>
    <m/>
    <x v="0"/>
    <x v="0"/>
    <m/>
    <m/>
    <s v="$ 40 -50"/>
    <s v="Sí, siempre / Sí, a veces"/>
    <s v="Es lo más cómodo"/>
    <s v="De 1 a 3 veces por semana"/>
    <n v="5"/>
    <s v="Tal vez"/>
    <s v="Menú tipo Starbucks"/>
    <m/>
    <m/>
    <m/>
    <m/>
    <n v="4"/>
    <n v="4"/>
    <s v="Sí, pero para consumirlo eventualmente."/>
    <s v="$ 200 - 250"/>
    <s v="Chocolatada y Porción de Torta tipo LemonPie"/>
    <n v="7"/>
    <n v="4"/>
    <n v="3"/>
    <n v="2"/>
    <n v="8"/>
    <s v="Tal vez"/>
    <m/>
    <m/>
    <m/>
    <m/>
  </r>
  <r>
    <n v="53"/>
    <d v="2020-06-18T16:35:10"/>
    <n v="19"/>
    <s v="20 - 30hs"/>
    <s v="Celíaco/a, Diabético/a"/>
    <x v="1"/>
    <s v="Estudiante"/>
    <n v="1"/>
    <s v="Sí"/>
    <s v="No, nunca."/>
    <x v="1"/>
    <m/>
    <x v="1"/>
    <m/>
    <m/>
    <m/>
    <m/>
    <m/>
    <m/>
    <m/>
    <m/>
    <m/>
    <m/>
    <m/>
    <m/>
    <m/>
    <m/>
    <m/>
    <m/>
    <m/>
    <m/>
    <m/>
    <x v="0"/>
    <x v="0"/>
    <m/>
    <m/>
    <s v="$ 20 - 30"/>
    <s v="No, nunca"/>
    <m/>
    <m/>
    <m/>
    <m/>
    <m/>
    <s v="Es feo, Caro"/>
    <s v="Kiosco exterior"/>
    <s v="Sí"/>
    <m/>
    <n v="5"/>
    <n v="5"/>
    <s v="Sí, lo consumiría con frecuencia."/>
    <s v="$ 50 - 100"/>
    <m/>
    <n v="6"/>
    <n v="5"/>
    <n v="6"/>
    <n v="7"/>
    <n v="7"/>
    <s v="Si"/>
    <m/>
    <s v="Precio, Calidad"/>
    <m/>
    <m/>
  </r>
  <r>
    <n v="54"/>
    <d v="2020-06-18T16:35:34"/>
    <n v="19"/>
    <s v="20 - 30hs"/>
    <s v="No, no tengo"/>
    <x v="1"/>
    <s v="Estudiante"/>
    <n v="1"/>
    <s v="No"/>
    <s v="Sí, siempre / Si, a veces"/>
    <x v="4"/>
    <s v="$ 100 - 150"/>
    <x v="0"/>
    <s v="Me queda cómodo, Es rápido"/>
    <n v="7"/>
    <n v="5"/>
    <n v="7"/>
    <n v="8"/>
    <n v="9"/>
    <s v="1 - 25%"/>
    <m/>
    <m/>
    <m/>
    <m/>
    <m/>
    <m/>
    <m/>
    <m/>
    <m/>
    <m/>
    <m/>
    <m/>
    <x v="0"/>
    <x v="0"/>
    <m/>
    <m/>
    <s v="$ 20 - 30"/>
    <s v="No, nunca"/>
    <m/>
    <m/>
    <m/>
    <m/>
    <m/>
    <s v="No me gusta el café, en general"/>
    <s v="No tomo café en otro lado tampoco"/>
    <s v="No"/>
    <m/>
    <n v="7"/>
    <n v="5"/>
    <s v="Sí, pero para consumirlo eventualmente."/>
    <s v="$ 50 - 100"/>
    <m/>
    <n v="7"/>
    <n v="5"/>
    <n v="7"/>
    <n v="5"/>
    <n v="7"/>
    <s v="Si"/>
    <m/>
    <s v="Precio, Calidad"/>
    <m/>
    <m/>
  </r>
  <r>
    <n v="55"/>
    <d v="2020-06-18T16:36:52"/>
    <n v="19"/>
    <s v="10 - 20 hs"/>
    <s v="No, no tengo"/>
    <x v="1"/>
    <s v="Estudiante"/>
    <n v="2"/>
    <s v="Sí"/>
    <s v="Sí, siempre / Si, a veces"/>
    <x v="2"/>
    <s v="$ 100 - 150"/>
    <x v="2"/>
    <m/>
    <m/>
    <m/>
    <m/>
    <m/>
    <m/>
    <m/>
    <m/>
    <m/>
    <m/>
    <m/>
    <m/>
    <s v="Me traigo vianda, No me gusta la comida"/>
    <n v="5"/>
    <n v="8"/>
    <n v="8"/>
    <n v="8"/>
    <n v="9"/>
    <s v="Nunca me ocurrió"/>
    <x v="2"/>
    <x v="1"/>
    <s v="Chino por peso, Vianda propia, Vuelvo a mi casa, Kiosko PC, Otro"/>
    <m/>
    <s v="$ 40 -50"/>
    <s v="No, nunca"/>
    <m/>
    <m/>
    <m/>
    <m/>
    <m/>
    <s v="No me gusta el café, en general"/>
    <s v="No tomo café en otro lado tampoco"/>
    <s v="Sí"/>
    <m/>
    <n v="8"/>
    <n v="8"/>
    <s v="Sí, pero para consumirlo eventualmente."/>
    <s v="$ 50 - 100"/>
    <m/>
    <n v="5"/>
    <n v="5"/>
    <n v="5"/>
    <n v="7"/>
    <n v="7"/>
    <s v="Si"/>
    <m/>
    <s v="Precio, Calidad"/>
    <m/>
    <m/>
  </r>
  <r>
    <n v="56"/>
    <d v="2020-06-18T16:37:07"/>
    <n v="24"/>
    <s v="20 - 30hs"/>
    <s v="No, no tengo"/>
    <x v="0"/>
    <s v="Estudiante"/>
    <n v="5"/>
    <s v="No"/>
    <s v="No, nunca."/>
    <x v="1"/>
    <m/>
    <x v="1"/>
    <m/>
    <m/>
    <m/>
    <m/>
    <m/>
    <m/>
    <m/>
    <m/>
    <m/>
    <m/>
    <m/>
    <m/>
    <m/>
    <m/>
    <m/>
    <m/>
    <m/>
    <m/>
    <m/>
    <x v="0"/>
    <x v="0"/>
    <m/>
    <m/>
    <s v="$ 20 - 30"/>
    <s v="No, nunca"/>
    <m/>
    <m/>
    <m/>
    <m/>
    <m/>
    <s v="No me gusta el café, en general"/>
    <s v="Kiosco PC/Máquinas"/>
    <s v="Sí"/>
    <s v="ELBUENFLA"/>
    <n v="4"/>
    <n v="2"/>
    <s v="Sí, pero para consumirlo eventualmente."/>
    <s v="$ 50 - 100"/>
    <m/>
    <n v="5"/>
    <n v="3"/>
    <n v="4"/>
    <n v="4"/>
    <n v="6"/>
    <s v="Si"/>
    <m/>
    <s v="Precio"/>
    <m/>
    <m/>
  </r>
  <r>
    <n v="57"/>
    <d v="2020-06-18T16:37:11"/>
    <n v="20"/>
    <s v="20 - 30hs"/>
    <s v="No, no tengo"/>
    <x v="1"/>
    <s v="Estudiante"/>
    <n v="2"/>
    <s v="No"/>
    <s v="Sí, siempre / Si, a veces"/>
    <x v="4"/>
    <s v="$ 350 - 400"/>
    <x v="2"/>
    <m/>
    <m/>
    <m/>
    <m/>
    <m/>
    <m/>
    <m/>
    <m/>
    <m/>
    <m/>
    <m/>
    <m/>
    <s v="Mal ambiente / No disfruto estar en el lugar, No me gusta la comida, Prefiero darme un gusto y comer más rico"/>
    <n v="3"/>
    <n v="6"/>
    <n v="6"/>
    <n v="8"/>
    <n v="9"/>
    <s v="1 - 25 %"/>
    <x v="2"/>
    <x v="2"/>
    <s v="Chino por peso, Bodegón-Resto, Otro"/>
    <m/>
    <s v="$ 50 - 60"/>
    <s v="No, nunca"/>
    <m/>
    <m/>
    <m/>
    <m/>
    <m/>
    <s v="No me gusta el café, en general"/>
    <s v="No tomo café en otro lado tampoco"/>
    <s v="No"/>
    <m/>
    <n v="8"/>
    <n v="7"/>
    <s v="Sí, lo consumiría con frecuencia."/>
    <s v="$ 150 - 200"/>
    <m/>
    <n v="7"/>
    <n v="4"/>
    <n v="4"/>
    <n v="2"/>
    <n v="6"/>
    <s v="Si"/>
    <m/>
    <s v="Calidad, Ambiente"/>
    <m/>
    <m/>
  </r>
  <r>
    <n v="58"/>
    <d v="2020-06-18T16:37:31"/>
    <n v="23"/>
    <s v="20 - 30hs"/>
    <s v="No, no tengo"/>
    <x v="0"/>
    <s v="Estudiante"/>
    <n v="3"/>
    <s v="No"/>
    <s v="No, nunca."/>
    <x v="1"/>
    <m/>
    <x v="1"/>
    <m/>
    <m/>
    <m/>
    <m/>
    <m/>
    <m/>
    <m/>
    <m/>
    <m/>
    <m/>
    <m/>
    <m/>
    <m/>
    <m/>
    <m/>
    <m/>
    <m/>
    <m/>
    <m/>
    <x v="0"/>
    <x v="0"/>
    <m/>
    <m/>
    <s v="$ 30 - 40"/>
    <s v="No, nunca"/>
    <m/>
    <m/>
    <m/>
    <m/>
    <m/>
    <s v="Prefiero ir a tomar algo afuera y despejarme"/>
    <s v="No tomo café en otro lado tampoco"/>
    <s v="Sí"/>
    <s v="Mejorar la calidad de ciertas comidas, por ej los sanguches suelen tener panes duros o medio viejos"/>
    <n v="5"/>
    <n v="6"/>
    <s v="Sí, pero para consumirlo eventualmente."/>
    <s v="$ 150 - 200"/>
    <m/>
    <n v="9"/>
    <n v="9"/>
    <n v="4"/>
    <n v="5"/>
    <n v="6"/>
    <s v="Tal vez"/>
    <m/>
    <s v="Calidad"/>
    <m/>
    <m/>
  </r>
  <r>
    <n v="59"/>
    <d v="2020-06-18T16:37:53"/>
    <n v="21"/>
    <s v="30 - 40 hs"/>
    <s v="Hipertensa"/>
    <x v="1"/>
    <s v="Estudiante"/>
    <n v="1"/>
    <s v="No"/>
    <s v="Sí, siempre / Si, a veces"/>
    <x v="0"/>
    <s v="$ 200 - 250"/>
    <x v="2"/>
    <m/>
    <m/>
    <m/>
    <m/>
    <m/>
    <m/>
    <m/>
    <m/>
    <m/>
    <m/>
    <m/>
    <m/>
    <s v="Prefiero darme un gusto y comer más rico"/>
    <n v="4"/>
    <n v="9"/>
    <n v="6"/>
    <n v="9"/>
    <n v="8"/>
    <s v="25 - 50 %"/>
    <x v="1"/>
    <x v="2"/>
    <s v="Chino por peso, Kiosko PC"/>
    <m/>
    <s v="$ 40 -50"/>
    <s v="Sí, siempre / Sí, a veces"/>
    <s v="Es barato, Es rico, Es lo más cómodo"/>
    <s v="Entre 1 y 2 veces por día"/>
    <n v="9"/>
    <s v="Sí"/>
    <m/>
    <m/>
    <m/>
    <m/>
    <m/>
    <n v="6"/>
    <n v="4"/>
    <s v="Sí, pero para consumirlo eventualmente."/>
    <s v="$ 100 - 150"/>
    <m/>
    <n v="7"/>
    <n v="7"/>
    <n v="3"/>
    <n v="3"/>
    <n v="8"/>
    <s v="Si"/>
    <m/>
    <s v="Calidad, Rapidez"/>
    <m/>
    <m/>
  </r>
  <r>
    <n v="60"/>
    <d v="2020-06-18T16:38:02"/>
    <n v="22"/>
    <s v="20 - 30hs"/>
    <s v="No, no tengo"/>
    <x v="0"/>
    <s v="Estudiante"/>
    <n v="2"/>
    <s v="No"/>
    <s v="No, nunca."/>
    <x v="1"/>
    <m/>
    <x v="1"/>
    <m/>
    <m/>
    <m/>
    <m/>
    <m/>
    <m/>
    <m/>
    <m/>
    <m/>
    <m/>
    <m/>
    <m/>
    <m/>
    <m/>
    <m/>
    <m/>
    <m/>
    <m/>
    <m/>
    <x v="0"/>
    <x v="0"/>
    <m/>
    <m/>
    <s v="$ 50 - 60"/>
    <s v="Sí, siempre / Sí, a veces"/>
    <s v="Es lo más cómodo"/>
    <s v="De 1 a 3 veces por semana"/>
    <n v="6"/>
    <s v="Sí"/>
    <m/>
    <m/>
    <m/>
    <m/>
    <m/>
    <n v="7"/>
    <n v="6"/>
    <s v="Sí, pero para consumirlo eventualmente."/>
    <s v="$ 100 - 150"/>
    <m/>
    <n v="6"/>
    <n v="7"/>
    <n v="7"/>
    <n v="5"/>
    <n v="7"/>
    <s v="Si"/>
    <m/>
    <s v="Calidad"/>
    <m/>
    <m/>
  </r>
  <r>
    <n v="61"/>
    <d v="2020-06-18T16:38:18"/>
    <n v="22"/>
    <s v="20 - 30hs"/>
    <s v="No, no tengo"/>
    <x v="0"/>
    <s v="Estudiante"/>
    <n v="3"/>
    <s v="No"/>
    <s v="Sí, siempre / Si, a veces"/>
    <x v="3"/>
    <s v="$ 100 - 150"/>
    <x v="3"/>
    <m/>
    <m/>
    <m/>
    <m/>
    <m/>
    <m/>
    <m/>
    <m/>
    <s v="Me gusta llevar mi comida"/>
    <s v="Tal vez"/>
    <s v="Vianda propia"/>
    <m/>
    <m/>
    <m/>
    <m/>
    <m/>
    <m/>
    <m/>
    <m/>
    <x v="0"/>
    <x v="0"/>
    <m/>
    <m/>
    <s v="$ 40 -50"/>
    <s v="No, nunca"/>
    <m/>
    <m/>
    <m/>
    <m/>
    <m/>
    <s v="Prefiero ir a tomar algo afuera y despejarme"/>
    <s v="Kiosco exterior"/>
    <s v="Sí"/>
    <m/>
    <n v="6"/>
    <n v="5"/>
    <s v="Sí, pero para consumirlo eventualmente."/>
    <s v="$ 100 - 150"/>
    <m/>
    <n v="4"/>
    <n v="6"/>
    <n v="6"/>
    <n v="3"/>
    <n v="6"/>
    <s v="Si"/>
    <m/>
    <s v="Calidad"/>
    <m/>
    <m/>
  </r>
  <r>
    <n v="62"/>
    <d v="2020-06-18T16:38:23"/>
    <n v="24"/>
    <s v="20 - 30hs"/>
    <s v="No, no tengo"/>
    <x v="1"/>
    <s v="Estudiante"/>
    <n v="3"/>
    <s v="No"/>
    <s v="Sí, siempre / Si, a veces"/>
    <x v="0"/>
    <s v="$ 200 - 250"/>
    <x v="2"/>
    <m/>
    <m/>
    <m/>
    <m/>
    <m/>
    <m/>
    <m/>
    <m/>
    <m/>
    <m/>
    <m/>
    <m/>
    <s v="Me traigo vianda"/>
    <n v="7"/>
    <n v="7"/>
    <n v="6"/>
    <n v="8"/>
    <n v="9"/>
    <s v="Nunca me ocurrió"/>
    <x v="2"/>
    <x v="2"/>
    <s v="Chino por peso, Vianda propia, Bodegón-Resto, Otro"/>
    <s v="Porciones de tartas"/>
    <s v="$ 50 - 60"/>
    <s v="No, nunca"/>
    <m/>
    <m/>
    <m/>
    <m/>
    <m/>
    <s v="No me gusta el café, en general"/>
    <s v="No tomo café en otro lado tampoco"/>
    <s v="Sí"/>
    <m/>
    <n v="9"/>
    <n v="5"/>
    <s v="Sí, lo consumiría con frecuencia."/>
    <s v="$ 100 - 150"/>
    <s v="Mayor variedad de yogurt, frutas, cereales"/>
    <n v="10"/>
    <n v="7"/>
    <n v="3"/>
    <n v="5"/>
    <n v="8"/>
    <s v="Si"/>
    <m/>
    <s v="Precio, Calidad"/>
    <m/>
    <m/>
  </r>
  <r>
    <n v="63"/>
    <d v="2020-06-18T16:38:48"/>
    <n v="23"/>
    <s v="Menos de 10 hs"/>
    <s v="No, no tengo"/>
    <x v="1"/>
    <s v="Estudiante"/>
    <n v="2"/>
    <s v="No"/>
    <s v="Sí, siempre / Si, a veces"/>
    <x v="2"/>
    <s v="$ 100 - 150"/>
    <x v="2"/>
    <m/>
    <m/>
    <m/>
    <m/>
    <m/>
    <m/>
    <m/>
    <m/>
    <m/>
    <m/>
    <m/>
    <m/>
    <s v="Mal ambiente / No disfruto estar en el lugar"/>
    <n v="7"/>
    <n v="6"/>
    <n v="4"/>
    <n v="8"/>
    <n v="2"/>
    <s v="1 - 25 %"/>
    <x v="1"/>
    <x v="3"/>
    <s v="Cadena fast-food, Otro"/>
    <m/>
    <s v="$ 30 - 40"/>
    <s v="Sí, siempre / Sí, a veces"/>
    <s v="Es barato, No tengo otra opción"/>
    <s v="De 1 a 3 veces por semana"/>
    <n v="5"/>
    <s v="Tal vez"/>
    <m/>
    <m/>
    <m/>
    <m/>
    <m/>
    <n v="7"/>
    <n v="5"/>
    <s v="Sí, pero para consumirlo eventualmente."/>
    <s v="$ 50 - 100"/>
    <m/>
    <n v="9"/>
    <n v="5"/>
    <n v="5"/>
    <n v="5"/>
    <n v="7"/>
    <s v="Si"/>
    <m/>
    <s v="Precio"/>
    <m/>
    <m/>
  </r>
  <r>
    <n v="64"/>
    <d v="2020-06-18T16:39:01"/>
    <n v="22"/>
    <s v="20 - 30hs"/>
    <s v="No, no tengo"/>
    <x v="1"/>
    <s v="Estudiante"/>
    <n v="1"/>
    <s v="No"/>
    <s v="Sí, siempre / Si, a veces"/>
    <x v="0"/>
    <s v="$ 150 - 200"/>
    <x v="2"/>
    <m/>
    <m/>
    <m/>
    <m/>
    <m/>
    <m/>
    <m/>
    <m/>
    <m/>
    <m/>
    <m/>
    <m/>
    <s v="Mal ambiente / No disfruto estar en el lugar"/>
    <n v="7"/>
    <n v="5"/>
    <n v="5"/>
    <n v="8"/>
    <n v="8"/>
    <s v="25 - 50 %"/>
    <x v="2"/>
    <x v="3"/>
    <s v="Chino por peso"/>
    <m/>
    <s v="$ 40 -50"/>
    <s v="No, nunca"/>
    <m/>
    <m/>
    <m/>
    <m/>
    <m/>
    <s v="Prefiero ir a tomar algo afuera y despejarme"/>
    <s v="No tomo café en otro lado tampoco"/>
    <s v="Sí"/>
    <m/>
    <n v="5"/>
    <n v="5"/>
    <s v="Sí, lo consumiría con frecuencia."/>
    <s v="$ 100 - 150"/>
    <m/>
    <n v="6"/>
    <n v="5"/>
    <n v="5"/>
    <n v="4"/>
    <n v="7"/>
    <s v="Si"/>
    <m/>
    <s v="Calidad"/>
    <m/>
    <m/>
  </r>
  <r>
    <n v="65"/>
    <d v="2020-06-18T16:40:02"/>
    <n v="21"/>
    <s v="Menos de 10 hs"/>
    <s v="No, no tengo"/>
    <x v="1"/>
    <s v="Estudiante"/>
    <n v="2"/>
    <s v="No"/>
    <s v="Sí, siempre / Si, a veces"/>
    <x v="3"/>
    <s v="$ 150 - 200"/>
    <x v="0"/>
    <s v="Me queda cómodo, Es rico, Es barato"/>
    <n v="7"/>
    <n v="8"/>
    <n v="8"/>
    <n v="8"/>
    <n v="9"/>
    <s v="1 - 25%"/>
    <m/>
    <m/>
    <m/>
    <m/>
    <m/>
    <m/>
    <m/>
    <m/>
    <m/>
    <m/>
    <m/>
    <m/>
    <x v="0"/>
    <x v="0"/>
    <m/>
    <m/>
    <s v="$ 40 -50"/>
    <s v="Sí, siempre / Sí, a veces"/>
    <s v="Es barato, Es rico, Es lo más cómodo"/>
    <s v="Entre 1 y 2 veces por día"/>
    <n v="7"/>
    <s v="Sí"/>
    <m/>
    <m/>
    <m/>
    <m/>
    <m/>
    <n v="9"/>
    <n v="8"/>
    <s v="Sí, lo consumiría con frecuencia."/>
    <s v="$ 100 - 150"/>
    <m/>
    <n v="8"/>
    <n v="6"/>
    <n v="7"/>
    <n v="5"/>
    <n v="4"/>
    <s v="Si"/>
    <s v="Sacar las palomas"/>
    <s v="Calidad, Ambiente"/>
    <m/>
    <m/>
  </r>
  <r>
    <n v="66"/>
    <d v="2020-06-18T16:40:30"/>
    <n v="21"/>
    <s v="20 - 30hs"/>
    <s v="No, no tengo"/>
    <x v="1"/>
    <s v="Estudiante"/>
    <n v="2"/>
    <s v="No"/>
    <s v="Sí, siempre / Si, a veces"/>
    <x v="0"/>
    <s v="$ 100 - 150"/>
    <x v="0"/>
    <s v="Me queda cómodo, Es rápido, Es rico"/>
    <n v="7"/>
    <n v="7"/>
    <n v="7"/>
    <n v="8"/>
    <n v="9"/>
    <s v="1 - 25%"/>
    <s v="Más comidas rápidas, pizzetas de queso sería bastante barato de hacer y creería que rendiría bastante "/>
    <m/>
    <m/>
    <m/>
    <m/>
    <m/>
    <m/>
    <m/>
    <m/>
    <m/>
    <m/>
    <m/>
    <x v="0"/>
    <x v="0"/>
    <m/>
    <m/>
    <s v="$ 20 - 30"/>
    <s v="Sí, siempre / Sí, a veces"/>
    <s v="Es barato, Es lo más cómodo"/>
    <s v="De 1 a 3 veces por semana"/>
    <n v="6"/>
    <s v="Tal vez"/>
    <s v="En paseo colon, agregar distintos tipos de café (capuccino o alguna de esas )"/>
    <m/>
    <m/>
    <m/>
    <m/>
    <n v="7"/>
    <n v="5"/>
    <s v="Sí, pero para consumirlo eventualmente."/>
    <s v="$ 50 - 100"/>
    <s v="Que vuelvan a hacer los combos de café+medialunas o agregar más de los combos "/>
    <n v="7"/>
    <n v="5"/>
    <n v="3"/>
    <n v="3"/>
    <n v="7"/>
    <s v="Tal vez"/>
    <s v="Creo que es imposible pero que en horas pico de cursada (5-6-7 PM) tratar de hacer más eficiente el comedor, ya que está lleno de gente "/>
    <s v="Precio, Calidad"/>
    <m/>
    <m/>
  </r>
  <r>
    <n v="67"/>
    <d v="2020-06-18T16:41:21"/>
    <n v="21"/>
    <s v="20 - 30hs"/>
    <s v="No, no tengo"/>
    <x v="1"/>
    <s v="Estudiante"/>
    <n v="2"/>
    <s v="Sí"/>
    <s v="Sí, siempre / Si, a veces"/>
    <x v="2"/>
    <s v="$ 100 - 150"/>
    <x v="2"/>
    <m/>
    <m/>
    <m/>
    <m/>
    <m/>
    <m/>
    <m/>
    <m/>
    <m/>
    <m/>
    <m/>
    <m/>
    <s v="Mal ambiente / No disfruto estar en el lugar, Me traigo vianda, Depende el menú"/>
    <n v="6"/>
    <n v="8"/>
    <n v="6"/>
    <n v="9"/>
    <n v="4"/>
    <s v="1 - 25 %"/>
    <x v="2"/>
    <x v="3"/>
    <s v="Chino por peso, Vianda propia"/>
    <s v="Mejorar la calidad y variedad de sabores de tarta"/>
    <s v="$ 50 - 60"/>
    <s v="Sí, siempre / Sí, a veces"/>
    <s v="Es barato"/>
    <s v="De 1 a 3 veces por semana"/>
    <n v="5"/>
    <s v="Sí"/>
    <s v="Mantener mas limpia la zona donde se endulza el cafe"/>
    <m/>
    <m/>
    <m/>
    <m/>
    <n v="8"/>
    <n v="7"/>
    <s v="No, prefiero un snack (Alfajor, galletitas, facturas)"/>
    <s v="$ 50 - 100"/>
    <m/>
    <n v="7"/>
    <n v="4"/>
    <n v="4"/>
    <n v="3"/>
    <n v="6"/>
    <s v="Si"/>
    <s v="Hay muy pocas ventanas que estén condiciones"/>
    <s v="Precio, Calidad"/>
    <m/>
    <m/>
  </r>
  <r>
    <n v="68"/>
    <d v="2020-06-18T16:41:35"/>
    <n v="25"/>
    <s v="20 - 30hs"/>
    <s v="Celíaco/a"/>
    <x v="1"/>
    <s v="Docente/investigador/Autoridad"/>
    <m/>
    <m/>
    <s v="Sí, siempre / Si, a veces"/>
    <x v="3"/>
    <s v="$ 200 - 250"/>
    <x v="2"/>
    <m/>
    <m/>
    <m/>
    <m/>
    <m/>
    <m/>
    <m/>
    <m/>
    <m/>
    <m/>
    <m/>
    <m/>
    <s v="No siempre tienen almuerzos para celiaco"/>
    <n v="7"/>
    <n v="8"/>
    <n v="6"/>
    <n v="8"/>
    <n v="10"/>
    <s v="Nunca me ocurrió"/>
    <x v="2"/>
    <x v="3"/>
    <s v="Chino por peso, Kiosko PC"/>
    <s v="Incluiría pechuga de pollo o pata muslo, nunca falla"/>
    <s v="$ 50 - 60"/>
    <s v="Sí, siempre / Sí, a veces"/>
    <s v="Es barato"/>
    <s v="De 3 a 5 veces por semana"/>
    <n v="7"/>
    <s v="Sí"/>
    <m/>
    <m/>
    <m/>
    <m/>
    <m/>
    <n v="8"/>
    <n v="8"/>
    <s v="Sí, lo consumiría con frecuencia."/>
    <s v="$ 200 - 250"/>
    <s v="Las opciones tiene que ser aptas celíaco también (galletas de arroz o pan de celíaco sellado al vacío; granola sin cebada ni avena, etc)"/>
    <n v="10"/>
    <n v="10"/>
    <n v="10"/>
    <n v="10"/>
    <n v="10"/>
    <s v="Si"/>
    <s v="En invierno suele hacer mucho frío! "/>
    <m/>
    <m/>
    <m/>
  </r>
  <r>
    <n v="69"/>
    <d v="2020-06-18T16:43:31"/>
    <n v="20"/>
    <s v="30 - 40 hs"/>
    <s v="No, no tengo"/>
    <x v="1"/>
    <s v="Estudiante"/>
    <n v="1"/>
    <s v="No"/>
    <s v="Sí, siempre / Si, a veces"/>
    <x v="0"/>
    <s v="$ 150 - 200"/>
    <x v="0"/>
    <s v="Me queda cómodo"/>
    <n v="7"/>
    <n v="8"/>
    <n v="6"/>
    <n v="8"/>
    <n v="8"/>
    <s v="1 - 25%"/>
    <s v="Tartas de verduras y de pollo"/>
    <m/>
    <m/>
    <m/>
    <m/>
    <m/>
    <m/>
    <m/>
    <m/>
    <m/>
    <m/>
    <m/>
    <x v="0"/>
    <x v="0"/>
    <m/>
    <m/>
    <s v="$ 30 - 40"/>
    <s v="Sí, siempre / Sí, a veces"/>
    <s v="Es barato"/>
    <s v="De 1 a 3 veces por semana"/>
    <n v="8"/>
    <s v="Sí"/>
    <m/>
    <m/>
    <m/>
    <m/>
    <m/>
    <n v="6"/>
    <n v="5"/>
    <s v="Sí, pero para consumirlo eventualmente."/>
    <s v="$ 100 - 150"/>
    <m/>
    <n v="6"/>
    <n v="6"/>
    <n v="2"/>
    <n v="8"/>
    <n v="8"/>
    <s v="Si"/>
    <m/>
    <s v="Precio, Calidad, Ambiente"/>
    <m/>
    <m/>
  </r>
  <r>
    <n v="70"/>
    <d v="2020-06-18T16:43:32"/>
    <n v="20"/>
    <s v="30 - 40 hs"/>
    <s v="No, no tengo"/>
    <x v="0"/>
    <s v="Estudiante"/>
    <n v="1"/>
    <s v="No"/>
    <s v="Sí, siempre / Si, a veces"/>
    <x v="3"/>
    <s v="$ 300 - 350"/>
    <x v="2"/>
    <m/>
    <m/>
    <m/>
    <m/>
    <m/>
    <m/>
    <m/>
    <m/>
    <m/>
    <m/>
    <m/>
    <m/>
    <s v="Generalmente voy a los locales que te servis en bandeja porque hay mas variedad de ensaladas verduras carnes y tiene mayor calidad la fritura. Cuando tengo que hacer rapido para almorzar voy al comedor."/>
    <n v="5"/>
    <n v="6"/>
    <n v="5"/>
    <n v="8"/>
    <n v="9"/>
    <s v="50 - 75 %"/>
    <x v="2"/>
    <x v="2"/>
    <s v="Chino por peso, Bodegón-Resto"/>
    <s v="Mas verduras ensaladas , algo mas fresco y no solo cosas con harina"/>
    <s v="$ 50 - 60"/>
    <s v="Sí, siempre / Sí, a veces"/>
    <s v="Es lo más cómodo"/>
    <s v="De 1 a 3 veces por semana"/>
    <n v="6"/>
    <s v="Sí"/>
    <m/>
    <m/>
    <m/>
    <m/>
    <m/>
    <n v="7"/>
    <n v="5"/>
    <s v="Sí, pero para consumirlo eventualmente."/>
    <s v="$ 100 - 150"/>
    <m/>
    <n v="9"/>
    <n v="5"/>
    <n v="5"/>
    <n v="2"/>
    <n v="7"/>
    <s v="Si"/>
    <m/>
    <s v="Calidad, Ambiente"/>
    <m/>
    <m/>
  </r>
  <r>
    <n v="71"/>
    <d v="2020-06-18T16:43:37"/>
    <n v="21"/>
    <s v="10 - 20 hs"/>
    <s v="No, no tengo"/>
    <x v="1"/>
    <s v="Estudiante"/>
    <n v="2"/>
    <s v="No"/>
    <s v="Sí, siempre / Si, a veces"/>
    <x v="0"/>
    <s v="$ 100 - 150"/>
    <x v="0"/>
    <s v="Me queda cómodo, Es rápido, Es barato"/>
    <n v="4"/>
    <n v="7"/>
    <n v="6"/>
    <n v="5"/>
    <n v="8"/>
    <s v="1 - 25%"/>
    <m/>
    <m/>
    <m/>
    <m/>
    <m/>
    <m/>
    <m/>
    <m/>
    <m/>
    <m/>
    <m/>
    <m/>
    <x v="0"/>
    <x v="0"/>
    <m/>
    <m/>
    <s v="$ 40 -50"/>
    <s v="No, nunca"/>
    <m/>
    <m/>
    <m/>
    <m/>
    <m/>
    <s v="No me gusta el café, en general"/>
    <s v="No tomo café en otro lado tampoco"/>
    <s v="Sí"/>
    <m/>
    <n v="6"/>
    <n v="4"/>
    <s v="Sí, pero para consumirlo eventualmente."/>
    <s v="$ 100 - 150"/>
    <m/>
    <n v="9"/>
    <n v="8"/>
    <n v="8"/>
    <n v="6"/>
    <n v="6"/>
    <s v="Si"/>
    <m/>
    <s v="Precio, Rapidez"/>
    <m/>
    <m/>
  </r>
  <r>
    <n v="72"/>
    <d v="2020-06-18T16:43:49"/>
    <n v="24"/>
    <s v="Menos de 10 hs"/>
    <s v="No, no tengo"/>
    <x v="1"/>
    <s v="Estudiante"/>
    <n v="5"/>
    <s v="No"/>
    <s v="No, nunca."/>
    <x v="1"/>
    <m/>
    <x v="1"/>
    <m/>
    <m/>
    <m/>
    <m/>
    <m/>
    <m/>
    <m/>
    <m/>
    <m/>
    <m/>
    <m/>
    <m/>
    <m/>
    <m/>
    <m/>
    <m/>
    <m/>
    <m/>
    <m/>
    <x v="0"/>
    <x v="0"/>
    <m/>
    <m/>
    <s v="$ 40 -50"/>
    <s v="Sí, siempre / Sí, a veces"/>
    <s v="Es barato, Es rico"/>
    <s v="De 1 a 3 veces por semana"/>
    <n v="7"/>
    <s v="Sí"/>
    <s v="Habría que optimizar el servicio de pedido y pago"/>
    <m/>
    <m/>
    <m/>
    <m/>
    <n v="6"/>
    <n v="4"/>
    <s v="Sí, pero para consumirlo eventualmente."/>
    <s v="$ 50 - 100"/>
    <s v="No"/>
    <n v="4"/>
    <n v="4"/>
    <n v="3"/>
    <n v="3"/>
    <n v="6"/>
    <s v="Tal vez"/>
    <m/>
    <s v="Precio, Calidad, Rapidez"/>
    <m/>
    <m/>
  </r>
  <r>
    <n v="73"/>
    <d v="2020-06-18T16:43:51"/>
    <n v="20"/>
    <s v="20 - 30hs"/>
    <s v="No, no tengo"/>
    <x v="1"/>
    <s v="Estudiante"/>
    <n v="2"/>
    <s v="No"/>
    <s v="Sí, siempre / Si, a veces"/>
    <x v="0"/>
    <s v="$ 250 - 300"/>
    <x v="2"/>
    <m/>
    <m/>
    <m/>
    <m/>
    <m/>
    <m/>
    <m/>
    <m/>
    <m/>
    <m/>
    <m/>
    <m/>
    <s v="Mal ambiente / No disfruto estar en el lugar, No me gusta la comida, Prefiero darme un gusto y comer más rico"/>
    <n v="6"/>
    <n v="6"/>
    <n v="6"/>
    <n v="7"/>
    <n v="7"/>
    <s v="1 - 25 %"/>
    <x v="2"/>
    <x v="1"/>
    <s v="Chino por peso, Cadena fast-food"/>
    <m/>
    <s v="$ 60 - 70"/>
    <s v="No, nunca"/>
    <m/>
    <m/>
    <m/>
    <m/>
    <m/>
    <s v="Es feo"/>
    <s v="No tomo café en otro lado tampoco"/>
    <s v="Sí"/>
    <m/>
    <n v="8"/>
    <n v="5"/>
    <s v="Sí, pero para consumirlo eventualmente."/>
    <s v="$ 100 - 150"/>
    <m/>
    <n v="6"/>
    <n v="5"/>
    <n v="3"/>
    <n v="3"/>
    <n v="5"/>
    <s v="Si"/>
    <m/>
    <s v="Calidad"/>
    <m/>
    <m/>
  </r>
  <r>
    <n v="74"/>
    <d v="2020-06-18T16:44:08"/>
    <n v="22"/>
    <s v="30 - 40 hs"/>
    <s v="No, no tengo"/>
    <x v="1"/>
    <s v="Estudiante"/>
    <n v="1"/>
    <s v="Sí"/>
    <s v="Sí, siempre / Si, a veces"/>
    <x v="5"/>
    <s v="$ 150 - 200"/>
    <x v="2"/>
    <m/>
    <m/>
    <m/>
    <m/>
    <m/>
    <m/>
    <m/>
    <m/>
    <m/>
    <m/>
    <m/>
    <m/>
    <s v="Me traigo vianda"/>
    <n v="8"/>
    <n v="8"/>
    <n v="9"/>
    <n v="9"/>
    <n v="9"/>
    <s v="Nunca me ocurrió"/>
    <x v="1"/>
    <x v="3"/>
    <s v="Vianda propia"/>
    <m/>
    <s v="$ 40 -50"/>
    <s v="Sí, siempre / Sí, a veces"/>
    <s v="Es barato"/>
    <s v="De 1 a 3 veces por semana"/>
    <n v="5"/>
    <s v="Sí"/>
    <m/>
    <m/>
    <m/>
    <m/>
    <m/>
    <n v="9"/>
    <n v="8"/>
    <s v="Sí, pero para consumirlo eventualmente."/>
    <s v="$ 100 - 150"/>
    <m/>
    <n v="10"/>
    <n v="6"/>
    <n v="7"/>
    <n v="6"/>
    <n v="8"/>
    <s v="Tal vez"/>
    <m/>
    <s v="Precio"/>
    <m/>
    <m/>
  </r>
  <r>
    <n v="75"/>
    <d v="2020-06-18T16:44:10"/>
    <n v="20"/>
    <s v="20 - 30hs"/>
    <s v="No, no tengo"/>
    <x v="1"/>
    <s v="Estudiante"/>
    <n v="2"/>
    <s v="No"/>
    <s v="Sí, siempre / Si, a veces"/>
    <x v="2"/>
    <s v="$ 300 - 350"/>
    <x v="3"/>
    <m/>
    <m/>
    <m/>
    <m/>
    <m/>
    <m/>
    <m/>
    <m/>
    <s v="La comida es fea"/>
    <s v="Sí"/>
    <s v="Chino por peso"/>
    <m/>
    <m/>
    <m/>
    <m/>
    <m/>
    <m/>
    <m/>
    <m/>
    <x v="0"/>
    <x v="0"/>
    <m/>
    <m/>
    <s v="$ 30 - 40"/>
    <s v="No, nunca"/>
    <m/>
    <m/>
    <m/>
    <m/>
    <m/>
    <s v="Prefiero ir a tomar algo afuera y despejarme"/>
    <s v="Kiosco PC/Máquinas"/>
    <s v="No"/>
    <m/>
    <n v="1"/>
    <n v="5"/>
    <s v="Sí, lo consumiría con frecuencia."/>
    <s v="$ 200 - 250"/>
    <m/>
    <n v="7"/>
    <n v="7"/>
    <n v="1"/>
    <n v="4"/>
    <n v="6"/>
    <s v="Tal vez"/>
    <m/>
    <s v="Calidad"/>
    <m/>
    <m/>
  </r>
  <r>
    <n v="76"/>
    <d v="2020-06-18T16:44:42"/>
    <n v="20"/>
    <s v="30 - 40 hs"/>
    <s v="No, no tengo"/>
    <x v="1"/>
    <s v="Estudiante"/>
    <n v="2"/>
    <s v="No"/>
    <s v="Sí, siempre / Si, a veces"/>
    <x v="0"/>
    <s v="$ 50 - 100"/>
    <x v="2"/>
    <m/>
    <m/>
    <m/>
    <m/>
    <m/>
    <m/>
    <m/>
    <m/>
    <m/>
    <m/>
    <m/>
    <m/>
    <s v="Me traigo vianda, Depende el menú"/>
    <n v="8"/>
    <n v="7"/>
    <n v="3"/>
    <n v="6"/>
    <n v="8"/>
    <s v="25 - 50 %"/>
    <x v="2"/>
    <x v="1"/>
    <s v="Chino por peso, Vianda propia"/>
    <s v="Me gustaría que le menú sea más amplio con respecto a las comidas que se ofrece, siendo que es todo más comida rápida o chatarra y estaría bueno que halla un menú más nutritivo y cambiante. También el tema del precio, que sea accesibles a todos como lo es en otras facultades. "/>
    <s v="$ 30 - 40"/>
    <s v="Sí, siempre / Sí, a veces"/>
    <s v="Es barato, Es lo más cómodo"/>
    <s v="De 1 a 3 veces por semana"/>
    <n v="8"/>
    <s v="Sí"/>
    <m/>
    <m/>
    <m/>
    <m/>
    <m/>
    <n v="8"/>
    <n v="3"/>
    <s v="Sí, pero para consumirlo eventualmente."/>
    <s v="$ 50 - 100"/>
    <m/>
    <n v="8"/>
    <n v="6"/>
    <n v="5"/>
    <n v="7"/>
    <n v="8"/>
    <s v="Si"/>
    <m/>
    <s v="Precio, Ambiente"/>
    <m/>
    <m/>
  </r>
  <r>
    <n v="77"/>
    <d v="2020-06-18T16:45:06"/>
    <n v="20"/>
    <s v="20 - 30hs"/>
    <s v="No, no tengo"/>
    <x v="1"/>
    <s v="Estudiante"/>
    <n v="2"/>
    <s v="No"/>
    <s v="Sí, siempre / Si, a veces"/>
    <x v="4"/>
    <s v="$ 150 - 200"/>
    <x v="2"/>
    <m/>
    <m/>
    <m/>
    <m/>
    <m/>
    <m/>
    <m/>
    <m/>
    <m/>
    <m/>
    <m/>
    <m/>
    <s v="Mal ambiente / No disfruto estar en el lugar, Prefiero darme un gusto y comer más rico"/>
    <n v="7"/>
    <n v="7"/>
    <n v="7"/>
    <n v="8"/>
    <n v="8"/>
    <s v="1 - 25 %"/>
    <x v="2"/>
    <x v="1"/>
    <s v="Chino por peso, Bodegón-Resto, Otro"/>
    <m/>
    <s v="$ 30 - 40"/>
    <s v="No, nunca"/>
    <m/>
    <m/>
    <m/>
    <m/>
    <m/>
    <s v="No me gusta el café, en general"/>
    <s v="No tomo café en otro lado tampoco"/>
    <s v="No"/>
    <m/>
    <n v="6"/>
    <n v="6"/>
    <s v="Sí, pero para consumirlo eventualmente."/>
    <s v="$ 100 - 150"/>
    <m/>
    <n v="8"/>
    <n v="5"/>
    <n v="7"/>
    <n v="4"/>
    <n v="9"/>
    <s v="Si"/>
    <m/>
    <s v="Precio, Calidad, Ambiente, Rapidez"/>
    <m/>
    <m/>
  </r>
  <r>
    <n v="78"/>
    <d v="2020-06-18T16:45:06"/>
    <n v="22"/>
    <s v="10 - 20 hs"/>
    <s v="Vegetariano/a"/>
    <x v="1"/>
    <s v="Estudiante"/>
    <n v="3"/>
    <s v="No"/>
    <s v="Sí, siempre / Si, a veces"/>
    <x v="5"/>
    <s v="$ 100 - 150"/>
    <x v="2"/>
    <m/>
    <m/>
    <m/>
    <m/>
    <m/>
    <m/>
    <m/>
    <m/>
    <m/>
    <m/>
    <m/>
    <m/>
    <s v="Mal ambiente / No disfruto estar en el lugar, Me traigo vianda"/>
    <n v="7"/>
    <n v="8"/>
    <n v="9"/>
    <n v="6"/>
    <n v="6"/>
    <s v="25 - 50 %"/>
    <x v="1"/>
    <x v="2"/>
    <s v="Vianda propia"/>
    <m/>
    <s v="$ 30 - 40"/>
    <s v="No, nunca"/>
    <m/>
    <m/>
    <m/>
    <m/>
    <m/>
    <s v="No me gusta el café, en general"/>
    <s v="No tomo café en otro lado tampoco"/>
    <s v="No"/>
    <m/>
    <n v="8"/>
    <n v="8"/>
    <s v="Sí, pero para consumirlo eventualmente."/>
    <s v="$ 50 - 100"/>
    <m/>
    <n v="7"/>
    <n v="4"/>
    <n v="4"/>
    <n v="5"/>
    <n v="7"/>
    <s v="Si"/>
    <m/>
    <s v="Precio, Calidad"/>
    <m/>
    <m/>
  </r>
  <r>
    <n v="79"/>
    <d v="2020-06-18T16:45:35"/>
    <n v="21"/>
    <s v="20 - 30hs"/>
    <s v="No, no tengo"/>
    <x v="0"/>
    <s v="Estudiante"/>
    <n v="3"/>
    <s v="No"/>
    <s v="Sí, siempre / Si, a veces"/>
    <x v="4"/>
    <s v="$ 100 - 150"/>
    <x v="2"/>
    <m/>
    <m/>
    <m/>
    <m/>
    <m/>
    <m/>
    <m/>
    <m/>
    <m/>
    <m/>
    <m/>
    <m/>
    <s v="Me traigo vianda, No me gusta la comida"/>
    <n v="5"/>
    <n v="5"/>
    <n v="6"/>
    <n v="6"/>
    <n v="6"/>
    <s v="25 - 50 %"/>
    <x v="2"/>
    <x v="3"/>
    <s v="Chino por peso, Vianda propia"/>
    <m/>
    <s v="$ 40 -50"/>
    <s v="Sí, siempre / Sí, a veces"/>
    <s v="Es barato, Es lo más cómodo"/>
    <s v="De 1 a 3 veces por semana"/>
    <n v="6"/>
    <s v="Sí"/>
    <m/>
    <m/>
    <m/>
    <m/>
    <m/>
    <n v="6"/>
    <n v="4"/>
    <s v="Sí, pero para consumirlo eventualmente."/>
    <s v="$ 50 - 100"/>
    <m/>
    <n v="9"/>
    <n v="6"/>
    <n v="6"/>
    <n v="6"/>
    <n v="5"/>
    <s v="Si"/>
    <m/>
    <s v="Calidad, Ambiente"/>
    <m/>
    <m/>
  </r>
  <r>
    <n v="80"/>
    <d v="2020-06-18T16:46:58"/>
    <n v="19"/>
    <s v="10 - 20 hs"/>
    <s v="No, no tengo"/>
    <x v="1"/>
    <s v="Estudiante"/>
    <n v="5"/>
    <s v="No"/>
    <s v="No, nunca."/>
    <x v="1"/>
    <m/>
    <x v="1"/>
    <m/>
    <m/>
    <m/>
    <m/>
    <m/>
    <m/>
    <m/>
    <m/>
    <m/>
    <m/>
    <m/>
    <m/>
    <m/>
    <m/>
    <m/>
    <m/>
    <m/>
    <m/>
    <m/>
    <x v="0"/>
    <x v="0"/>
    <m/>
    <m/>
    <s v="$ 50 - 60"/>
    <s v="No, nunca"/>
    <m/>
    <m/>
    <m/>
    <m/>
    <m/>
    <s v="No me gusta el café, en general"/>
    <s v="No tomo café en otro lado tampoco"/>
    <s v="Sí"/>
    <s v="tener la opcion de pedir por un medio y que al llegar puedas retirar"/>
    <n v="9"/>
    <n v="8"/>
    <s v="Sí, pero para consumirlo eventualmente."/>
    <s v="$ 150 - 200"/>
    <m/>
    <n v="10"/>
    <n v="10"/>
    <n v="7"/>
    <n v="9"/>
    <n v="10"/>
    <s v="Tal vez"/>
    <m/>
    <s v="Precio"/>
    <m/>
    <m/>
  </r>
  <r>
    <n v="81"/>
    <d v="2020-06-18T16:47:22"/>
    <n v="24"/>
    <s v="10 - 20 hs"/>
    <s v="No, no tengo"/>
    <x v="1"/>
    <s v="Estudiante"/>
    <n v="2"/>
    <s v="No"/>
    <s v="Sí, siempre / Si, a veces"/>
    <x v="5"/>
    <s v="$ 200 - 250"/>
    <x v="3"/>
    <m/>
    <m/>
    <m/>
    <m/>
    <m/>
    <m/>
    <m/>
    <m/>
    <s v="Mal ambiente / No disfruto estar en el lugar, Me gusta llevar mi comida"/>
    <s v="Tal vez"/>
    <s v="Vianda propia"/>
    <s v="El lugar no aporta mucho, que esté en el subsuelo/entrepiso no ayuda, da sensación de encierro"/>
    <m/>
    <m/>
    <m/>
    <m/>
    <m/>
    <m/>
    <m/>
    <x v="0"/>
    <x v="0"/>
    <m/>
    <m/>
    <s v="$ 40 -50"/>
    <s v="No, nunca"/>
    <m/>
    <m/>
    <m/>
    <m/>
    <m/>
    <s v="En la facultad prefiero tomar mate"/>
    <s v="No tomo café en otro lado tampoco"/>
    <s v="No"/>
    <m/>
    <n v="6"/>
    <n v="5"/>
    <s v="Sí, pero para consumirlo eventualmente."/>
    <s v="$ 150 - 200"/>
    <m/>
    <n v="8"/>
    <n v="6"/>
    <n v="5"/>
    <n v="4"/>
    <n v="5"/>
    <s v="Tal vez"/>
    <m/>
    <s v="Calidad"/>
    <m/>
    <m/>
  </r>
  <r>
    <n v="82"/>
    <d v="2020-06-18T16:47:28"/>
    <n v="20"/>
    <s v="10 - 20 hs"/>
    <s v="Vegetariano/a"/>
    <x v="1"/>
    <s v="Estudiante"/>
    <n v="2"/>
    <s v="No"/>
    <s v="Sí, siempre / Si, a veces"/>
    <x v="0"/>
    <s v="$ 100 - 150"/>
    <x v="2"/>
    <m/>
    <m/>
    <m/>
    <m/>
    <m/>
    <m/>
    <m/>
    <m/>
    <m/>
    <m/>
    <m/>
    <m/>
    <s v="Depende el menú"/>
    <n v="5"/>
    <n v="6"/>
    <n v="6"/>
    <n v="10"/>
    <n v="9"/>
    <s v="1 - 25 %"/>
    <x v="2"/>
    <x v="3"/>
    <s v="Chino por peso, Vuelvo a mi casa"/>
    <m/>
    <s v="$ 20 - 30"/>
    <s v="No, nunca"/>
    <m/>
    <m/>
    <m/>
    <m/>
    <m/>
    <s v="No me gusta el café, en general"/>
    <s v="No tomo café en otro lado tampoco"/>
    <s v="No"/>
    <m/>
    <n v="8"/>
    <n v="5"/>
    <s v="Sí, pero para consumirlo eventualmente."/>
    <s v="$ 50 - 100"/>
    <m/>
    <n v="8"/>
    <n v="7"/>
    <n v="6"/>
    <n v="5"/>
    <n v="5"/>
    <s v="Si"/>
    <m/>
    <s v="Precio, Calidad, Ambiente, Rapidez"/>
    <m/>
    <m/>
  </r>
  <r>
    <n v="83"/>
    <d v="2020-06-18T16:47:43"/>
    <n v="21"/>
    <s v="20 - 30hs"/>
    <s v="No, no tengo"/>
    <x v="1"/>
    <s v="Estudiante"/>
    <n v="1"/>
    <s v="No"/>
    <s v="Sí, siempre / Si, a veces"/>
    <x v="0"/>
    <s v="$ 150 - 200"/>
    <x v="2"/>
    <m/>
    <m/>
    <m/>
    <m/>
    <m/>
    <m/>
    <m/>
    <m/>
    <m/>
    <m/>
    <m/>
    <m/>
    <s v="Mal ambiente / No disfruto estar en el lugar, No me gusta la comida"/>
    <n v="5"/>
    <n v="4"/>
    <n v="4"/>
    <n v="9"/>
    <n v="4"/>
    <s v="1 - 25 %"/>
    <x v="2"/>
    <x v="2"/>
    <s v="Chino por peso, Bodegón-Resto"/>
    <s v="Yo creo que lo ideal sería poder usar las partes que tenemos al aire libre, ya sea terraza, una especie de &quot;balcones&quot; que hay cuando salis por las ventanas de las clases en el piso 4 o 5, los alrededores de la facultad. Estaria genial poder tener lugares para sentarse a comer o charlar."/>
    <s v="$ 30 - 40"/>
    <s v="Sí, siempre / Sí, a veces"/>
    <s v="Es barato, Es lo más cómodo"/>
    <s v="De 3 a 5 veces por semana"/>
    <n v="5"/>
    <s v="Tal vez"/>
    <m/>
    <m/>
    <m/>
    <m/>
    <m/>
    <n v="9"/>
    <n v="5"/>
    <s v="Sí, lo consumiría con frecuencia."/>
    <s v="$ 100 - 150"/>
    <m/>
    <n v="3"/>
    <n v="4"/>
    <n v="4"/>
    <n v="4"/>
    <n v="8"/>
    <s v="Si"/>
    <m/>
    <s v="Precio, Ambiente"/>
    <m/>
    <m/>
  </r>
  <r>
    <n v="84"/>
    <d v="2020-06-18T16:48:36"/>
    <n v="26"/>
    <s v="10 - 20 hs"/>
    <s v="Celíaco/a"/>
    <x v="0"/>
    <s v="Estudiante"/>
    <n v="5"/>
    <s v="Sí"/>
    <s v="No, nunca."/>
    <x v="1"/>
    <m/>
    <x v="1"/>
    <m/>
    <m/>
    <m/>
    <m/>
    <m/>
    <m/>
    <m/>
    <m/>
    <m/>
    <m/>
    <m/>
    <m/>
    <m/>
    <m/>
    <m/>
    <m/>
    <m/>
    <m/>
    <m/>
    <x v="0"/>
    <x v="0"/>
    <m/>
    <m/>
    <s v="$ 30 - 40"/>
    <s v="No, nunca"/>
    <m/>
    <m/>
    <m/>
    <m/>
    <m/>
    <s v="No me gusta el café, en general"/>
    <s v="No tomo café en otro lado tampoco"/>
    <s v="Sí"/>
    <m/>
    <n v="8"/>
    <n v="6"/>
    <s v="Sí, pero para consumirlo eventualmente."/>
    <s v="$ 50 - 100"/>
    <m/>
    <n v="6"/>
    <n v="8"/>
    <n v="6"/>
    <n v="5"/>
    <n v="8"/>
    <s v="Tal vez"/>
    <m/>
    <s v="Precio, Calidad, Rapidez"/>
    <m/>
    <m/>
  </r>
  <r>
    <n v="85"/>
    <d v="2020-06-18T16:50:18"/>
    <n v="20"/>
    <s v="20 - 30hs"/>
    <s v="Vegetariano/a"/>
    <x v="1"/>
    <s v="Estudiante"/>
    <n v="2"/>
    <s v="No"/>
    <s v="Sí, siempre / Si, a veces"/>
    <x v="4"/>
    <s v="$ 50 - 100"/>
    <x v="2"/>
    <m/>
    <m/>
    <m/>
    <m/>
    <m/>
    <m/>
    <m/>
    <m/>
    <m/>
    <m/>
    <m/>
    <m/>
    <s v="Me traigo vianda, Depende el menú"/>
    <n v="6"/>
    <n v="8"/>
    <n v="4"/>
    <n v="8"/>
    <n v="6"/>
    <s v="1 - 25 %"/>
    <x v="1"/>
    <x v="5"/>
    <s v="Vianda propia, Otro"/>
    <s v="Más opciones vegetarianas/veganas y mejor organizacion en el sector autoservice (por ej, empanadas). Me ha sucedido de agarrar una de la bandeja que decía &quot;humita&quot; y que, al comerla, sea de carne. Al final me la repusieron pero fue algo que no está bueno que ocurra."/>
    <s v="$ 50 - 60"/>
    <s v="Sí, siempre / Sí, a veces"/>
    <s v="Es barato, Es lo más cómodo"/>
    <s v="De 3 a 5 veces por semana"/>
    <n v="6"/>
    <s v="Sí"/>
    <m/>
    <m/>
    <m/>
    <m/>
    <m/>
    <n v="6"/>
    <n v="3"/>
    <s v="Sí, lo consumiría con frecuencia."/>
    <s v="$ 150 - 200"/>
    <s v="Mas ociones saludables"/>
    <n v="8"/>
    <n v="7"/>
    <n v="4"/>
    <n v="3"/>
    <n v="6"/>
    <s v="Tal vez"/>
    <m/>
    <s v="Calidad"/>
    <m/>
    <m/>
  </r>
  <r>
    <n v="86"/>
    <d v="2020-06-18T16:50:28"/>
    <n v="24"/>
    <s v="10 - 20 hs"/>
    <s v="No, no tengo"/>
    <x v="0"/>
    <s v="Estudiante"/>
    <n v="4"/>
    <s v="No"/>
    <s v="No, nunca."/>
    <x v="1"/>
    <m/>
    <x v="1"/>
    <m/>
    <m/>
    <m/>
    <m/>
    <m/>
    <m/>
    <m/>
    <m/>
    <m/>
    <m/>
    <m/>
    <m/>
    <m/>
    <m/>
    <m/>
    <m/>
    <m/>
    <m/>
    <m/>
    <x v="0"/>
    <x v="0"/>
    <m/>
    <m/>
    <s v="$ 30 - 40"/>
    <s v="Sí, siempre / Sí, a veces"/>
    <s v="Es barato, Es lo más cómodo"/>
    <s v="De 3 a 5 veces por semana"/>
    <n v="6"/>
    <s v="Tal vez"/>
    <m/>
    <m/>
    <m/>
    <m/>
    <m/>
    <n v="8"/>
    <n v="4"/>
    <s v="Sí, pero para consumirlo eventualmente."/>
    <s v="$ 100 - 150"/>
    <m/>
    <n v="4"/>
    <n v="8"/>
    <n v="7"/>
    <n v="6"/>
    <n v="6"/>
    <s v="No"/>
    <m/>
    <s v="Rapidez"/>
    <m/>
    <m/>
  </r>
  <r>
    <n v="87"/>
    <d v="2020-06-18T16:50:58"/>
    <n v="21"/>
    <s v="30 - 40 hs"/>
    <s v="No, no tengo"/>
    <x v="0"/>
    <s v="Estudiante"/>
    <n v="3"/>
    <s v="No"/>
    <s v="Sí, siempre / Si, a veces"/>
    <x v="2"/>
    <s v="$ 150 - 200"/>
    <x v="2"/>
    <m/>
    <m/>
    <m/>
    <m/>
    <m/>
    <m/>
    <m/>
    <m/>
    <m/>
    <m/>
    <m/>
    <m/>
    <s v="Hay mucha gente y no alcanza el lugar para comer"/>
    <n v="8"/>
    <n v="8"/>
    <n v="7"/>
    <n v="8"/>
    <n v="5"/>
    <s v="25 - 50 %"/>
    <x v="2"/>
    <x v="1"/>
    <s v="Chino por peso"/>
    <m/>
    <s v="$ 30 - 40"/>
    <s v="Sí, siempre / Sí, a veces"/>
    <s v="Es lo más cómodo"/>
    <s v="De 1 a 3 veces por semana"/>
    <n v="8"/>
    <s v="Sí"/>
    <m/>
    <m/>
    <m/>
    <m/>
    <m/>
    <n v="7"/>
    <n v="6"/>
    <s v="Sí, pero para consumirlo eventualmente."/>
    <s v="$ 50 - 100"/>
    <m/>
    <n v="6"/>
    <n v="4"/>
    <n v="6"/>
    <n v="7"/>
    <n v="8"/>
    <s v="Si"/>
    <m/>
    <s v="Calidad"/>
    <m/>
    <m/>
  </r>
  <r>
    <n v="88"/>
    <d v="2020-06-18T16:51:19"/>
    <n v="23"/>
    <s v="10 - 20 hs"/>
    <s v="Vegetariano/a"/>
    <x v="0"/>
    <s v="Estudiante"/>
    <n v="4"/>
    <s v="Sí"/>
    <s v="Sí, siempre / Si, a veces"/>
    <x v="0"/>
    <s v="$ 150 - 200"/>
    <x v="2"/>
    <m/>
    <m/>
    <m/>
    <m/>
    <m/>
    <m/>
    <m/>
    <m/>
    <m/>
    <m/>
    <m/>
    <m/>
    <s v="Prefiero darme un gusto y comer más rico"/>
    <n v="4"/>
    <n v="6"/>
    <n v="6"/>
    <n v="7"/>
    <n v="7"/>
    <s v="25 - 50 %"/>
    <x v="2"/>
    <x v="2"/>
    <s v="Chino por peso"/>
    <m/>
    <s v="$ 50 - 60"/>
    <s v="No, nunca"/>
    <m/>
    <m/>
    <m/>
    <m/>
    <m/>
    <s v="Es feo"/>
    <s v="Cadena de café"/>
    <s v="Sí"/>
    <m/>
    <n v="6"/>
    <n v="4"/>
    <s v="Sí, lo consumiría con frecuencia."/>
    <s v="$ 150 - 200"/>
    <m/>
    <n v="5"/>
    <n v="5"/>
    <n v="5"/>
    <n v="4"/>
    <n v="4"/>
    <s v="Si"/>
    <m/>
    <s v="Calidad"/>
    <m/>
    <m/>
  </r>
  <r>
    <n v="89"/>
    <d v="2020-06-18T16:52:25"/>
    <n v="23"/>
    <s v="20 - 30hs"/>
    <s v="No, no tengo"/>
    <x v="0"/>
    <s v="Estudiante"/>
    <n v="3"/>
    <s v="No"/>
    <s v="No, nunca."/>
    <x v="1"/>
    <m/>
    <x v="1"/>
    <m/>
    <m/>
    <m/>
    <m/>
    <m/>
    <m/>
    <m/>
    <m/>
    <m/>
    <m/>
    <m/>
    <m/>
    <m/>
    <m/>
    <m/>
    <m/>
    <m/>
    <m/>
    <m/>
    <x v="0"/>
    <x v="0"/>
    <m/>
    <m/>
    <s v="$ 40 -50"/>
    <s v="Sí, siempre / Sí, a veces"/>
    <s v="Es barato, Es lo más cómodo"/>
    <s v="De 1 a 3 veces por semana"/>
    <n v="5"/>
    <s v="Sí"/>
    <m/>
    <m/>
    <m/>
    <m/>
    <m/>
    <n v="8"/>
    <n v="4"/>
    <s v="Sí, pero para consumirlo eventualmente."/>
    <s v="$ 50 - 100"/>
    <m/>
    <n v="6"/>
    <n v="7"/>
    <n v="7"/>
    <n v="3"/>
    <n v="8"/>
    <s v="Tal vez"/>
    <m/>
    <s v="Precio, Calidad"/>
    <m/>
    <m/>
  </r>
  <r>
    <n v="90"/>
    <d v="2020-06-18T16:52:37"/>
    <n v="25"/>
    <s v="30 - 40 hs"/>
    <s v="Vegano/a"/>
    <x v="0"/>
    <s v="Estudiante"/>
    <n v="4"/>
    <s v="No"/>
    <s v="Sí, siempre / Si, a veces"/>
    <x v="4"/>
    <s v="$ 100 - 150"/>
    <x v="0"/>
    <s v="Me queda cómodo, Es barato"/>
    <n v="6"/>
    <n v="9"/>
    <n v="4"/>
    <n v="9"/>
    <n v="9"/>
    <s v="1 - 25%"/>
    <s v="Más cosas veganas 🙏"/>
    <m/>
    <m/>
    <m/>
    <m/>
    <m/>
    <m/>
    <m/>
    <m/>
    <m/>
    <m/>
    <m/>
    <x v="0"/>
    <x v="0"/>
    <m/>
    <m/>
    <s v="$ 20 - 30"/>
    <s v="Sí, siempre / Sí, a veces"/>
    <s v="Es barato, No tengo otra opción, Es lo más cómodo"/>
    <s v="De 1 a 3 veces por semana"/>
    <n v="5"/>
    <s v="Sí"/>
    <s v="La mayoría de las veces está quemado.. "/>
    <m/>
    <m/>
    <m/>
    <m/>
    <n v="8"/>
    <n v="8"/>
    <s v="Sí, lo consumiría con frecuencia."/>
    <s v="Menos de $ 50"/>
    <s v="Más frutas por favor 🙏 "/>
    <n v="8"/>
    <n v="8"/>
    <n v="8"/>
    <n v="6"/>
    <n v="9"/>
    <s v="Si"/>
    <m/>
    <s v="Precio, Calidad"/>
    <m/>
    <m/>
  </r>
  <r>
    <n v="91"/>
    <d v="2020-06-18T16:52:59"/>
    <n v="20"/>
    <s v="10 - 20 hs"/>
    <s v="No, no tengo"/>
    <x v="1"/>
    <s v="Estudiante"/>
    <n v="2"/>
    <s v="No"/>
    <s v="Sí, siempre / Si, a veces"/>
    <x v="0"/>
    <s v="$ 150 - 200"/>
    <x v="0"/>
    <s v="Me queda cómodo, Es barato"/>
    <n v="7"/>
    <n v="7"/>
    <n v="7"/>
    <n v="9"/>
    <n v="9"/>
    <s v="1 - 25%"/>
    <m/>
    <m/>
    <m/>
    <m/>
    <m/>
    <m/>
    <m/>
    <m/>
    <m/>
    <m/>
    <m/>
    <m/>
    <x v="0"/>
    <x v="0"/>
    <m/>
    <m/>
    <s v="$ 50 - 60"/>
    <s v="Sí, siempre / Sí, a veces"/>
    <s v="Es barato, Es lo más cómodo"/>
    <s v="De 1 a 3 veces por semana"/>
    <n v="8"/>
    <s v="No"/>
    <m/>
    <m/>
    <m/>
    <m/>
    <m/>
    <n v="7"/>
    <n v="5"/>
    <s v="Sí, pero para consumirlo eventualmente."/>
    <s v="$ 50 - 100"/>
    <m/>
    <n v="7"/>
    <n v="4"/>
    <n v="2"/>
    <n v="4"/>
    <n v="7"/>
    <s v="Si"/>
    <s v="Nose si se puede, pero que haya una entrada por la parte de atras de la facultad y que ahi tambien pongan mesas"/>
    <s v="Calidad, Ambiente"/>
    <m/>
    <m/>
  </r>
  <r>
    <n v="92"/>
    <d v="2020-06-18T16:53:28"/>
    <n v="25"/>
    <s v="30 - 40 hs"/>
    <s v="No, no tengo"/>
    <x v="1"/>
    <s v="Estudiante"/>
    <n v="2"/>
    <s v="Sí"/>
    <s v="Sí, siempre / Si, a veces"/>
    <x v="4"/>
    <s v="$ 100 - 150"/>
    <x v="0"/>
    <s v="Me queda cómodo, Es barato"/>
    <n v="5"/>
    <n v="5"/>
    <n v="5"/>
    <n v="8"/>
    <n v="9"/>
    <s v="1 - 25%"/>
    <m/>
    <m/>
    <m/>
    <m/>
    <m/>
    <m/>
    <m/>
    <m/>
    <m/>
    <m/>
    <m/>
    <m/>
    <x v="0"/>
    <x v="0"/>
    <m/>
    <m/>
    <s v="$ 30 - 40"/>
    <s v="Sí, siempre / Sí, a veces"/>
    <s v="Es barato, Es lo más cómodo"/>
    <s v="De 1 a 3 veces por semana"/>
    <n v="6"/>
    <s v="Tal vez"/>
    <m/>
    <m/>
    <m/>
    <m/>
    <m/>
    <n v="7"/>
    <n v="5"/>
    <s v="Sí, pero para consumirlo eventualmente."/>
    <s v="$ 50 - 100"/>
    <m/>
    <n v="9"/>
    <n v="9"/>
    <n v="6"/>
    <n v="6"/>
    <n v="8"/>
    <s v="No"/>
    <m/>
    <s v="Precio"/>
    <m/>
    <m/>
  </r>
  <r>
    <n v="93"/>
    <d v="2020-06-18T16:53:28"/>
    <n v="21"/>
    <s v="20 - 30hs"/>
    <s v="No, no tengo"/>
    <x v="1"/>
    <s v="Estudiante"/>
    <n v="3"/>
    <s v="No"/>
    <s v="Sí, siempre / Si, a veces"/>
    <x v="4"/>
    <s v="$ 200 - 250"/>
    <x v="2"/>
    <m/>
    <m/>
    <m/>
    <m/>
    <m/>
    <m/>
    <m/>
    <m/>
    <m/>
    <m/>
    <m/>
    <m/>
    <s v="No me gusta la comida, Prefiero darme un gusto y comer más rico"/>
    <n v="5"/>
    <n v="8"/>
    <n v="7"/>
    <n v="8"/>
    <n v="9"/>
    <s v="1 - 25 %"/>
    <x v="2"/>
    <x v="2"/>
    <s v="Chino por peso, Cadena fast-food"/>
    <m/>
    <s v="$ 40 -50"/>
    <s v="Sí, siempre / Sí, a veces"/>
    <s v="Es lo más cómodo"/>
    <s v="De 1 a 3 veces por semana"/>
    <n v="7"/>
    <s v="Tal vez"/>
    <m/>
    <m/>
    <m/>
    <m/>
    <m/>
    <n v="9"/>
    <n v="6"/>
    <s v="No, prefiero un snack (Alfajor, galletitas, facturas)"/>
    <s v="$ 100 - 150"/>
    <m/>
    <n v="10"/>
    <n v="8"/>
    <n v="7"/>
    <n v="6"/>
    <n v="7"/>
    <s v="Si"/>
    <m/>
    <s v="Calidad"/>
    <m/>
    <m/>
  </r>
  <r>
    <n v="94"/>
    <d v="2020-06-18T16:53:57"/>
    <n v="26"/>
    <s v="Menos de 10 hs"/>
    <s v="No, no tengo"/>
    <x v="0"/>
    <s v="Estudiante"/>
    <n v="5"/>
    <s v="Sí"/>
    <s v="No, nunca."/>
    <x v="1"/>
    <m/>
    <x v="1"/>
    <m/>
    <m/>
    <m/>
    <m/>
    <m/>
    <m/>
    <m/>
    <m/>
    <m/>
    <m/>
    <m/>
    <m/>
    <m/>
    <m/>
    <m/>
    <m/>
    <m/>
    <m/>
    <m/>
    <x v="0"/>
    <x v="0"/>
    <m/>
    <m/>
    <s v="$ 50 - 60"/>
    <s v="Sí, siempre / Sí, a veces"/>
    <s v="Es barato"/>
    <s v="De 1 a 3 veces por semana"/>
    <n v="3"/>
    <s v="Tal vez"/>
    <m/>
    <m/>
    <m/>
    <m/>
    <m/>
    <n v="7"/>
    <n v="6"/>
    <s v="Sí, lo consumiría con frecuencia."/>
    <s v="$ 150 - 200"/>
    <m/>
    <n v="1"/>
    <n v="1"/>
    <n v="2"/>
    <n v="3"/>
    <n v="5"/>
    <s v="Tal vez"/>
    <m/>
    <s v="Precio, Ambiente"/>
    <m/>
    <m/>
  </r>
  <r>
    <n v="95"/>
    <d v="2020-06-18T16:53:57"/>
    <n v="22"/>
    <s v="20 - 30hs"/>
    <s v="No, no tengo"/>
    <x v="1"/>
    <s v="Estudiante"/>
    <n v="2"/>
    <s v="No"/>
    <s v="Sí, siempre / Si, a veces"/>
    <x v="4"/>
    <s v="$ 150 - 200"/>
    <x v="0"/>
    <s v="Me queda cómodo, Es rico, Es barato"/>
    <n v="9"/>
    <n v="8"/>
    <n v="7"/>
    <n v="9"/>
    <n v="8"/>
    <s v="25 - 50%"/>
    <m/>
    <m/>
    <m/>
    <m/>
    <m/>
    <m/>
    <m/>
    <m/>
    <m/>
    <m/>
    <m/>
    <m/>
    <x v="0"/>
    <x v="0"/>
    <m/>
    <m/>
    <s v="$ 30 - 40"/>
    <s v="No, nunca"/>
    <m/>
    <m/>
    <m/>
    <m/>
    <m/>
    <s v="Es feo"/>
    <s v="Kiosco PC/Máquinas"/>
    <s v="Sí"/>
    <m/>
    <n v="9"/>
    <n v="8"/>
    <s v="Sí, lo consumiría con frecuencia."/>
    <s v="$ 100 - 150"/>
    <m/>
    <n v="7"/>
    <n v="7"/>
    <n v="7"/>
    <n v="8"/>
    <n v="9"/>
    <s v="Si"/>
    <m/>
    <s v="Calidad"/>
    <m/>
    <m/>
  </r>
  <r>
    <n v="96"/>
    <d v="2020-06-18T16:54:34"/>
    <n v="21"/>
    <s v="10 - 20 hs"/>
    <s v="Vegetariano/a"/>
    <x v="0"/>
    <s v="Estudiante"/>
    <n v="3"/>
    <s v="No"/>
    <s v="Sí, siempre / Si, a veces"/>
    <x v="4"/>
    <s v="$ 250 - 300"/>
    <x v="2"/>
    <m/>
    <m/>
    <m/>
    <m/>
    <m/>
    <m/>
    <m/>
    <m/>
    <m/>
    <m/>
    <m/>
    <m/>
    <s v="Mal ambiente / No disfruto estar en el lugar, No me gusta la comida, Prefiero darme un gusto y comer más rico"/>
    <n v="5"/>
    <n v="6"/>
    <n v="5"/>
    <n v="6"/>
    <n v="4"/>
    <s v="1 - 25 %"/>
    <x v="2"/>
    <x v="3"/>
    <s v="Chino por peso, Cadena fast-food, Bodegón-Resto, Otro"/>
    <m/>
    <s v="$ 60 - 70"/>
    <s v="Sí, siempre / Sí, a veces"/>
    <s v="Es lo más cómodo"/>
    <s v="De 1 a 3 veces por semana"/>
    <n v="6"/>
    <s v="Tal vez"/>
    <m/>
    <m/>
    <m/>
    <m/>
    <m/>
    <n v="7"/>
    <n v="5"/>
    <s v="Sí, pero para consumirlo eventualmente."/>
    <s v="$ 100 - 150"/>
    <m/>
    <n v="5"/>
    <n v="3"/>
    <n v="2"/>
    <n v="4"/>
    <n v="4"/>
    <s v="Si"/>
    <m/>
    <s v="Precio, Calidad"/>
    <m/>
    <m/>
  </r>
  <r>
    <n v="97"/>
    <d v="2020-06-18T16:54:43"/>
    <n v="23"/>
    <s v="10 - 20 hs"/>
    <s v="No, no tengo"/>
    <x v="0"/>
    <s v="Estudiante"/>
    <n v="4"/>
    <s v="No"/>
    <s v="Sí, siempre / Si, a veces"/>
    <x v="0"/>
    <s v="$ 100 - 150"/>
    <x v="0"/>
    <s v="Me queda cómodo"/>
    <n v="6"/>
    <n v="6"/>
    <n v="6"/>
    <n v="6"/>
    <n v="6"/>
    <s v="1 - 25%"/>
    <m/>
    <m/>
    <m/>
    <m/>
    <m/>
    <m/>
    <m/>
    <m/>
    <m/>
    <m/>
    <m/>
    <m/>
    <x v="0"/>
    <x v="0"/>
    <m/>
    <m/>
    <s v="$ 30 - 40"/>
    <s v="Sí, siempre / Sí, a veces"/>
    <s v="No tengo otra opción"/>
    <s v="De 1 a 3 veces por semana"/>
    <n v="6"/>
    <s v="Sí"/>
    <m/>
    <m/>
    <m/>
    <m/>
    <m/>
    <n v="5"/>
    <n v="4"/>
    <s v="Sí, pero para consumirlo eventualmente."/>
    <s v="$ 50 - 100"/>
    <m/>
    <n v="8"/>
    <n v="7"/>
    <n v="6"/>
    <n v="5"/>
    <n v="6"/>
    <s v="Si"/>
    <m/>
    <s v="Precio"/>
    <m/>
    <m/>
  </r>
  <r>
    <n v="98"/>
    <d v="2020-06-18T16:55:28"/>
    <n v="22"/>
    <s v="30 - 40 hs"/>
    <s v="Diabético/a"/>
    <x v="0"/>
    <s v="Estudiante"/>
    <n v="4"/>
    <s v="No"/>
    <s v="No, nunca."/>
    <x v="1"/>
    <m/>
    <x v="1"/>
    <m/>
    <m/>
    <m/>
    <m/>
    <m/>
    <m/>
    <m/>
    <m/>
    <m/>
    <m/>
    <m/>
    <m/>
    <m/>
    <m/>
    <m/>
    <m/>
    <m/>
    <m/>
    <m/>
    <x v="0"/>
    <x v="0"/>
    <m/>
    <m/>
    <s v="$ 20 - 30"/>
    <s v="No, nunca"/>
    <m/>
    <m/>
    <m/>
    <m/>
    <m/>
    <s v="No me gusta el café, en general"/>
    <s v="No tomo café en otro lado tampoco"/>
    <s v="Sí"/>
    <m/>
    <n v="8"/>
    <n v="4"/>
    <s v="No, prefiero un snack (Alfajor, galletitas, facturas)"/>
    <s v="$ 50 - 100"/>
    <s v="Me interesaría que haya posibilidad de comprar bebidas en vasos/tazas propias"/>
    <n v="10"/>
    <n v="10"/>
    <n v="10"/>
    <n v="10"/>
    <n v="2"/>
    <s v="Si"/>
    <m/>
    <s v="Calidad"/>
    <m/>
    <m/>
  </r>
  <r>
    <n v="99"/>
    <d v="2020-06-18T16:55:52"/>
    <n v="23"/>
    <s v="20 - 30hs"/>
    <s v="No, no tengo"/>
    <x v="0"/>
    <s v="Estudiante"/>
    <n v="2"/>
    <s v="Sí"/>
    <s v="Sí, siempre / Si, a veces"/>
    <x v="0"/>
    <s v="$ 200 - 250"/>
    <x v="2"/>
    <m/>
    <m/>
    <m/>
    <m/>
    <m/>
    <m/>
    <m/>
    <m/>
    <m/>
    <m/>
    <m/>
    <m/>
    <s v="Me traigo vianda"/>
    <n v="7"/>
    <n v="6"/>
    <n v="6"/>
    <n v="8"/>
    <n v="9"/>
    <s v="25 - 50 %"/>
    <x v="2"/>
    <x v="5"/>
    <s v="Vianda propia, Vuelvo a mi casa"/>
    <s v="Medallones de pollo"/>
    <s v="$ 20 - 30"/>
    <s v="Sí, siempre / Sí, a veces"/>
    <s v="Es barato, No tengo otra opción, Es lo más cómodo"/>
    <s v="De 3 a 5 veces por semana"/>
    <n v="6"/>
    <s v="Sí"/>
    <m/>
    <m/>
    <m/>
    <m/>
    <m/>
    <n v="8"/>
    <n v="7"/>
    <s v="Sí, lo consumiría con frecuencia."/>
    <s v="$ 150 - 200"/>
    <m/>
    <n v="6"/>
    <n v="7"/>
    <n v="8"/>
    <n v="9"/>
    <n v="8"/>
    <s v="Tal vez"/>
    <m/>
    <s v="Precio, Rapidez"/>
    <m/>
    <m/>
  </r>
  <r>
    <n v="100"/>
    <d v="2020-06-18T16:55:53"/>
    <n v="20"/>
    <s v="20 - 30hs"/>
    <s v="No, no tengo"/>
    <x v="1"/>
    <s v="Estudiante"/>
    <n v="2"/>
    <s v="No"/>
    <s v="Sí, siempre / Si, a veces"/>
    <x v="0"/>
    <s v="$ 150 - 200"/>
    <x v="2"/>
    <m/>
    <m/>
    <m/>
    <m/>
    <m/>
    <m/>
    <m/>
    <m/>
    <m/>
    <m/>
    <m/>
    <m/>
    <s v="Me traigo vianda, Depende el menú"/>
    <n v="8"/>
    <n v="9"/>
    <n v="9"/>
    <n v="7"/>
    <n v="8"/>
    <s v="Nunca me ocurrió"/>
    <x v="2"/>
    <x v="4"/>
    <s v="Vianda propia, Vuelvo a mi casa"/>
    <m/>
    <s v="$ 40 -50"/>
    <s v="Sí, siempre / Sí, a veces"/>
    <s v="Es barato, Es lo más cómodo"/>
    <s v="De 1 a 3 veces por semana"/>
    <n v="7"/>
    <s v="Sí"/>
    <m/>
    <m/>
    <m/>
    <m/>
    <m/>
    <n v="7"/>
    <n v="6"/>
    <s v="Sí, pero para consumirlo eventualmente."/>
    <s v="$ 100 - 150"/>
    <m/>
    <n v="7"/>
    <n v="7"/>
    <n v="7"/>
    <n v="7"/>
    <n v="6"/>
    <s v="Si"/>
    <m/>
    <s v="Precio, Calidad, Rapidez"/>
    <m/>
    <m/>
  </r>
  <r>
    <n v="101"/>
    <d v="2020-06-18T16:56:22"/>
    <n v="20"/>
    <s v="20 - 30hs"/>
    <s v="No, no tengo"/>
    <x v="1"/>
    <s v="Estudiante"/>
    <n v="2"/>
    <s v="Sí"/>
    <s v="Sí, siempre / Si, a veces"/>
    <x v="4"/>
    <s v="$ 150 - 200"/>
    <x v="2"/>
    <m/>
    <m/>
    <m/>
    <m/>
    <m/>
    <m/>
    <m/>
    <m/>
    <m/>
    <m/>
    <m/>
    <m/>
    <s v="Mal ambiente / No disfruto estar en el lugar"/>
    <n v="7"/>
    <n v="8"/>
    <n v="8"/>
    <n v="8"/>
    <n v="8"/>
    <s v="1 - 25 %"/>
    <x v="2"/>
    <x v="3"/>
    <s v="Chino por peso, Cadena fast-food"/>
    <m/>
    <s v="$ 40 -50"/>
    <s v="Sí, siempre / Sí, a veces"/>
    <s v="Es barato, Es lo más cómodo"/>
    <s v="De 1 a 3 veces por semana"/>
    <n v="4"/>
    <s v="Sí"/>
    <m/>
    <m/>
    <m/>
    <m/>
    <m/>
    <n v="6"/>
    <n v="5"/>
    <s v="Sí, pero para consumirlo eventualmente."/>
    <s v="$ 50 - 100"/>
    <m/>
    <n v="6"/>
    <n v="4"/>
    <n v="2"/>
    <n v="3"/>
    <n v="6"/>
    <s v="Si"/>
    <m/>
    <s v="Precio, Rapidez"/>
    <m/>
    <m/>
  </r>
  <r>
    <n v="102"/>
    <d v="2020-06-18T16:56:55"/>
    <n v="23"/>
    <s v="30 - 40 hs"/>
    <s v="No, no tengo"/>
    <x v="1"/>
    <s v="Estudiante"/>
    <n v="3"/>
    <s v="Sí"/>
    <s v="Sí, siempre / Si, a veces"/>
    <x v="4"/>
    <s v="$ 300 - 350"/>
    <x v="2"/>
    <m/>
    <m/>
    <m/>
    <m/>
    <m/>
    <m/>
    <m/>
    <m/>
    <m/>
    <m/>
    <m/>
    <m/>
    <s v="Me traigo vianda, Prefiero darme un gusto y comer más rico, Depende el menú"/>
    <n v="6"/>
    <n v="7"/>
    <n v="8"/>
    <n v="5"/>
    <n v="5"/>
    <s v="1 - 25 %"/>
    <x v="2"/>
    <x v="5"/>
    <s v="Chino por peso, Vianda propia"/>
    <m/>
    <s v="$ 40 -50"/>
    <s v="Sí, siempre / Sí, a veces"/>
    <s v="Es lo más cómodo"/>
    <s v="De 1 a 3 veces por semana"/>
    <n v="6"/>
    <s v="Sí"/>
    <s v="la leche caliente y que el filtro de cafe que filtre bien"/>
    <m/>
    <m/>
    <m/>
    <m/>
    <n v="6"/>
    <n v="4"/>
    <s v="Sí, lo consumiría con frecuencia."/>
    <s v="$ 150 - 200"/>
    <m/>
    <n v="8"/>
    <n v="4"/>
    <n v="6"/>
    <n v="3"/>
    <n v="5"/>
    <s v="Si"/>
    <m/>
    <s v="Calidad"/>
    <m/>
    <m/>
  </r>
  <r>
    <n v="103"/>
    <d v="2020-06-18T16:57:58"/>
    <n v="21"/>
    <s v="Más de 40 hs"/>
    <s v="Vegetariano/a, Celíaco/a"/>
    <x v="1"/>
    <s v="Estudiante"/>
    <n v="3"/>
    <s v="No"/>
    <s v="Sí, siempre / Si, a veces"/>
    <x v="0"/>
    <s v="$ 150 - 200"/>
    <x v="2"/>
    <m/>
    <m/>
    <m/>
    <m/>
    <m/>
    <m/>
    <m/>
    <m/>
    <m/>
    <m/>
    <m/>
    <m/>
    <s v="Me traigo vianda, No me gusta la comida"/>
    <n v="1"/>
    <n v="1"/>
    <n v="1"/>
    <n v="5"/>
    <n v="7"/>
    <s v="1 - 25 %"/>
    <x v="2"/>
    <x v="2"/>
    <s v="Chino por peso, Vianda propia, Cadena fast-food, Vuelvo a mi casa"/>
    <s v="Más opciones celíacas, porque de las veces que he ido no hay ninguna, sólo snacks. También la calidad de la comida"/>
    <s v="$ 50 - 60"/>
    <s v="Sí, siempre / Sí, a veces"/>
    <s v="Es barato, Es lo más cómodo"/>
    <s v="Entre 1 y 2 veces por día"/>
    <n v="4"/>
    <s v="Sí"/>
    <s v="Ampliar la carta de café aunque sea un poquito mas caro, mejorar la calidad del cafe que se vende"/>
    <m/>
    <m/>
    <m/>
    <m/>
    <n v="1"/>
    <n v="1"/>
    <s v="Sí, lo consumiría con frecuencia."/>
    <s v="$ 150 - 200"/>
    <s v="Opciones celíacas"/>
    <n v="2"/>
    <n v="6"/>
    <n v="3"/>
    <n v="3"/>
    <n v="5"/>
    <s v="Si"/>
    <s v="Más lugar no se puede hacer, pero mejoró mucho cuando se reacomodó. Quizas cambiar la iluminación ya que los foquitos iluminan nada y si sos alto te los chocas. Limpiar las mesas mas veces x dia y mas tachos de basura"/>
    <s v="Precio, Calidad"/>
    <m/>
    <m/>
  </r>
  <r>
    <n v="104"/>
    <d v="2020-06-18T16:59:06"/>
    <n v="21"/>
    <s v="20 - 30hs"/>
    <s v="No, no tengo"/>
    <x v="1"/>
    <s v="Estudiante"/>
    <n v="2"/>
    <s v="No"/>
    <s v="Sí, siempre / Si, a veces"/>
    <x v="4"/>
    <s v="$ 200 - 250"/>
    <x v="2"/>
    <m/>
    <m/>
    <m/>
    <m/>
    <m/>
    <m/>
    <m/>
    <m/>
    <m/>
    <m/>
    <m/>
    <m/>
    <s v="Prefiero darme un gusto y comer más rico, Depende el menú"/>
    <n v="5"/>
    <n v="4"/>
    <n v="3"/>
    <n v="6"/>
    <n v="8"/>
    <s v="25 - 50 %"/>
    <x v="2"/>
    <x v="3"/>
    <s v="Chino por peso"/>
    <m/>
    <s v="$ 20 - 30"/>
    <s v="Sí, siempre / Sí, a veces"/>
    <s v="Es lo más cómodo"/>
    <s v="De 1 a 3 veces por semana"/>
    <n v="4"/>
    <s v="Sí"/>
    <m/>
    <m/>
    <m/>
    <m/>
    <m/>
    <n v="5"/>
    <n v="5"/>
    <s v="Sí, lo consumiría con frecuencia."/>
    <s v="$ 100 - 150"/>
    <m/>
    <n v="6"/>
    <n v="4"/>
    <n v="3"/>
    <n v="3"/>
    <n v="6"/>
    <s v="Si"/>
    <m/>
    <s v="Calidad"/>
    <m/>
    <m/>
  </r>
  <r>
    <n v="105"/>
    <d v="2020-06-18T16:59:35"/>
    <n v="20"/>
    <s v="20 - 30hs"/>
    <s v="Celíaco/a"/>
    <x v="1"/>
    <s v="Estudiante"/>
    <n v="1"/>
    <s v="No"/>
    <s v="Sí, siempre / Si, a veces"/>
    <x v="0"/>
    <s v="$ 150 - 200"/>
    <x v="2"/>
    <m/>
    <m/>
    <m/>
    <m/>
    <m/>
    <m/>
    <m/>
    <m/>
    <m/>
    <m/>
    <m/>
    <m/>
    <s v="Prefiero darme un gusto y comer más rico"/>
    <n v="7"/>
    <n v="5"/>
    <n v="6"/>
    <n v="8"/>
    <n v="8"/>
    <s v="Nunca me ocurrió"/>
    <x v="2"/>
    <x v="3"/>
    <s v="Chino por peso"/>
    <s v="Comida sana"/>
    <s v="$ 50 - 60"/>
    <s v="Sí, siempre / Sí, a veces"/>
    <s v="Es barato, Es lo más cómodo"/>
    <s v="De 1 a 3 veces por semana"/>
    <n v="8"/>
    <s v="Tal vez"/>
    <m/>
    <m/>
    <m/>
    <m/>
    <m/>
    <n v="8"/>
    <n v="4"/>
    <s v="Sí, lo consumiría con frecuencia."/>
    <s v="$ 100 - 150"/>
    <m/>
    <n v="6"/>
    <n v="8"/>
    <n v="6"/>
    <n v="5"/>
    <n v="8"/>
    <s v="Si"/>
    <m/>
    <s v="Calidad"/>
    <m/>
    <m/>
  </r>
  <r>
    <n v="106"/>
    <d v="2020-06-18T16:59:50"/>
    <n v="21"/>
    <s v="Menos de 10 hs"/>
    <s v="No, no tengo"/>
    <x v="0"/>
    <s v="Estudiante"/>
    <n v="3"/>
    <s v="No"/>
    <s v="No, nunca."/>
    <x v="1"/>
    <m/>
    <x v="1"/>
    <m/>
    <m/>
    <m/>
    <m/>
    <m/>
    <m/>
    <m/>
    <m/>
    <m/>
    <m/>
    <m/>
    <m/>
    <m/>
    <m/>
    <m/>
    <m/>
    <m/>
    <m/>
    <m/>
    <x v="0"/>
    <x v="0"/>
    <m/>
    <m/>
    <s v="$ 40 -50"/>
    <s v="No, nunca"/>
    <m/>
    <m/>
    <m/>
    <m/>
    <m/>
    <s v="Es feo"/>
    <s v="Kiosco PC/Máquinas"/>
    <s v="Sí"/>
    <m/>
    <n v="8"/>
    <n v="5"/>
    <s v="Sí, pero para consumirlo eventualmente."/>
    <s v="$ 50 - 100"/>
    <m/>
    <n v="7"/>
    <n v="6"/>
    <n v="5"/>
    <n v="5"/>
    <n v="6"/>
    <s v="Tal vez"/>
    <m/>
    <s v="Precio, Calidad, Ambiente"/>
    <m/>
    <m/>
  </r>
  <r>
    <n v="107"/>
    <d v="2020-06-18T17:00:35"/>
    <n v="21"/>
    <s v="20 - 30hs"/>
    <s v="No, no tengo"/>
    <x v="1"/>
    <s v="Estudiante"/>
    <n v="3"/>
    <s v="No"/>
    <s v="Sí, siempre / Si, a veces"/>
    <x v="2"/>
    <s v="$ 150 - 200"/>
    <x v="2"/>
    <m/>
    <m/>
    <m/>
    <m/>
    <m/>
    <m/>
    <m/>
    <m/>
    <m/>
    <m/>
    <m/>
    <m/>
    <s v="Mal ambiente / No disfruto estar en el lugar"/>
    <n v="8"/>
    <n v="8"/>
    <n v="8"/>
    <n v="9"/>
    <n v="8"/>
    <s v="1 - 25 %"/>
    <x v="2"/>
    <x v="3"/>
    <s v="Chino por peso, Vianda propia, Otro"/>
    <m/>
    <s v="$ 30 - 40"/>
    <s v="Sí, siempre / Sí, a veces"/>
    <s v="Es barato, Sinceramente el del kiosco de paseo Colón se lleva todos los aplausos, lo prefiero por mucho."/>
    <s v="De 1 a 3 veces por semana"/>
    <n v="6"/>
    <s v="Sí"/>
    <m/>
    <m/>
    <m/>
    <m/>
    <m/>
    <n v="9"/>
    <n v="7"/>
    <s v="No, prefiero un snack (Alfajor, galletitas, facturas)"/>
    <s v="$ 50 - 100"/>
    <m/>
    <n v="2"/>
    <n v="5"/>
    <n v="4"/>
    <n v="5"/>
    <n v="7"/>
    <s v="Si"/>
    <s v="Es que el problema para mí es el lugar en si, el techo es muy bajo y las ventanas muy chiquitas, visitarlo todos los días te entristece. "/>
    <s v="Precio"/>
    <m/>
    <m/>
  </r>
  <r>
    <n v="108"/>
    <d v="2020-06-18T17:00:37"/>
    <n v="24"/>
    <s v="Menos de 10 hs"/>
    <s v="No, no tengo"/>
    <x v="0"/>
    <s v="Estudiante"/>
    <n v="5"/>
    <s v="Sí"/>
    <s v="No, nunca."/>
    <x v="1"/>
    <m/>
    <x v="1"/>
    <m/>
    <m/>
    <m/>
    <m/>
    <m/>
    <m/>
    <m/>
    <m/>
    <m/>
    <m/>
    <m/>
    <m/>
    <m/>
    <m/>
    <m/>
    <m/>
    <m/>
    <m/>
    <m/>
    <x v="0"/>
    <x v="0"/>
    <m/>
    <m/>
    <s v="$ 40 -50"/>
    <s v="Sí, siempre / Sí, a veces"/>
    <s v="Es barato, Es lo más cómodo"/>
    <s v="De 1 a 3 veces por semana"/>
    <n v="6"/>
    <s v="No"/>
    <m/>
    <m/>
    <m/>
    <m/>
    <m/>
    <n v="7"/>
    <n v="6"/>
    <s v="Sí, pero para consumirlo eventualmente."/>
    <s v="$ 100 - 150"/>
    <s v="No"/>
    <n v="5"/>
    <n v="7"/>
    <n v="5"/>
    <n v="4"/>
    <n v="6"/>
    <s v="Si"/>
    <m/>
    <s v="Precio, Calidad"/>
    <m/>
    <m/>
  </r>
  <r>
    <n v="109"/>
    <d v="2020-06-18T17:01:00"/>
    <n v="20"/>
    <s v="30 - 40 hs"/>
    <s v="No, no tengo"/>
    <x v="1"/>
    <s v="Estudiante"/>
    <n v="2"/>
    <s v="No"/>
    <s v="Sí, siempre / Si, a veces"/>
    <x v="0"/>
    <s v="$ 200 - 250"/>
    <x v="0"/>
    <s v="Me queda cómodo, Es rápido"/>
    <n v="5"/>
    <n v="3"/>
    <n v="5"/>
    <n v="6"/>
    <n v="9"/>
    <s v="1 - 25%"/>
    <m/>
    <m/>
    <m/>
    <m/>
    <m/>
    <m/>
    <m/>
    <m/>
    <m/>
    <m/>
    <m/>
    <m/>
    <x v="0"/>
    <x v="0"/>
    <m/>
    <m/>
    <s v="$ 40 -50"/>
    <s v="No, nunca"/>
    <m/>
    <m/>
    <m/>
    <m/>
    <m/>
    <s v="No me gusta el café, en general"/>
    <s v="No tomo café en otro lado tampoco"/>
    <s v="No"/>
    <m/>
    <n v="7"/>
    <n v="6"/>
    <s v="No, prefiero un snack (Alfajor, galletitas, facturas)"/>
    <s v="$ 50 - 100"/>
    <m/>
    <n v="3"/>
    <n v="4"/>
    <n v="3"/>
    <n v="4"/>
    <n v="2"/>
    <s v="Si"/>
    <s v="La única vista que tiene el comedor hacia el exterior son unas ventanas con rejas que no suelen estar muy limpias. No creo que sea tan necesario, pero sería agradable tener una mejor vista al exterior, a veces une se siente un poco encerrade "/>
    <s v="Calidad, Ambiente"/>
    <m/>
    <m/>
  </r>
  <r>
    <n v="110"/>
    <d v="2020-06-18T17:01:09"/>
    <n v="24"/>
    <s v="20 - 30hs"/>
    <s v="No, no tengo"/>
    <x v="0"/>
    <s v="Estudiante"/>
    <n v="5"/>
    <s v="Sí"/>
    <s v="No, nunca."/>
    <x v="1"/>
    <m/>
    <x v="1"/>
    <m/>
    <m/>
    <m/>
    <m/>
    <m/>
    <m/>
    <m/>
    <m/>
    <m/>
    <m/>
    <m/>
    <m/>
    <m/>
    <m/>
    <m/>
    <m/>
    <m/>
    <m/>
    <m/>
    <x v="0"/>
    <x v="0"/>
    <m/>
    <m/>
    <s v="$ 40 -50"/>
    <s v="Sí, siempre / Sí, a veces"/>
    <s v="Es lo más cómodo"/>
    <s v="De 3 a 5 veces por semana"/>
    <n v="7"/>
    <s v="No"/>
    <s v="Mejor organización. Opciones más saludables"/>
    <m/>
    <m/>
    <m/>
    <m/>
    <n v="8"/>
    <n v="5"/>
    <s v="Sí, lo consumiría con frecuencia."/>
    <s v="$ 150 - 200"/>
    <m/>
    <n v="5"/>
    <n v="6"/>
    <n v="5"/>
    <n v="5"/>
    <n v="6"/>
    <s v="Tal vez"/>
    <m/>
    <s v="Calidad, Rapidez"/>
    <m/>
    <m/>
  </r>
  <r>
    <n v="111"/>
    <d v="2020-06-18T17:01:28"/>
    <n v="24"/>
    <s v="10 - 20 hs"/>
    <s v="No, no tengo"/>
    <x v="0"/>
    <s v="Estudiante"/>
    <n v="5"/>
    <s v="Sí"/>
    <s v="No, nunca."/>
    <x v="1"/>
    <m/>
    <x v="1"/>
    <m/>
    <m/>
    <m/>
    <m/>
    <m/>
    <m/>
    <m/>
    <m/>
    <m/>
    <m/>
    <m/>
    <m/>
    <m/>
    <m/>
    <m/>
    <m/>
    <m/>
    <m/>
    <m/>
    <x v="0"/>
    <x v="0"/>
    <m/>
    <m/>
    <s v="$ 50 - 60"/>
    <s v="No, nunca"/>
    <m/>
    <m/>
    <m/>
    <m/>
    <m/>
    <s v="No me gusta el café, en general"/>
    <s v="No tomo café en otro lado tampoco"/>
    <s v="No"/>
    <m/>
    <n v="4"/>
    <n v="4"/>
    <s v="Sí, pero para consumirlo eventualmente."/>
    <s v="$ 150 - 200"/>
    <m/>
    <n v="5"/>
    <n v="7"/>
    <n v="3"/>
    <n v="4"/>
    <n v="1"/>
    <s v="Tal vez"/>
    <m/>
    <s v="Calidad"/>
    <m/>
    <m/>
  </r>
  <r>
    <n v="112"/>
    <d v="2020-06-18T17:01:59"/>
    <n v="23"/>
    <s v="10 - 20 hs"/>
    <s v="No, no tengo"/>
    <x v="0"/>
    <s v="Estudiante"/>
    <n v="3"/>
    <s v="Sí"/>
    <s v="Sí, siempre / Si, a veces"/>
    <x v="5"/>
    <s v="$ 150 - 200"/>
    <x v="2"/>
    <m/>
    <m/>
    <m/>
    <m/>
    <m/>
    <m/>
    <m/>
    <m/>
    <m/>
    <m/>
    <m/>
    <m/>
    <s v="No me gusta la comida, Prefiero darme un gusto y comer más rico"/>
    <n v="6"/>
    <n v="6"/>
    <n v="6"/>
    <n v="8"/>
    <n v="8"/>
    <s v="25 - 50 %"/>
    <x v="1"/>
    <x v="2"/>
    <s v="Chino por peso"/>
    <m/>
    <s v="$ 50 - 60"/>
    <s v="No, nunca"/>
    <m/>
    <m/>
    <m/>
    <m/>
    <m/>
    <s v="Es feo"/>
    <s v="Cadena de café, Kiosco exterior"/>
    <s v="Sí"/>
    <m/>
    <n v="7"/>
    <n v="1"/>
    <s v="Sí, pero para consumirlo eventualmente."/>
    <s v="$ 100 - 150"/>
    <m/>
    <n v="7"/>
    <n v="6"/>
    <n v="5"/>
    <n v="5"/>
    <n v="6"/>
    <s v="Tal vez"/>
    <m/>
    <s v="Precio, Calidad, Ambiente"/>
    <m/>
    <m/>
  </r>
  <r>
    <n v="113"/>
    <d v="2020-06-18T17:02:49"/>
    <n v="21"/>
    <s v="20 - 30hs"/>
    <s v="No, no tengo"/>
    <x v="1"/>
    <s v="Estudiante"/>
    <n v="2"/>
    <s v="No"/>
    <s v="Sí, siempre / Si, a veces"/>
    <x v="4"/>
    <s v="$ 100 - 150"/>
    <x v="0"/>
    <s v="Me queda cómodo, Es barato"/>
    <n v="7"/>
    <n v="8"/>
    <n v="5"/>
    <n v="7"/>
    <n v="7"/>
    <s v="1 - 25%"/>
    <s v="Ensaladas"/>
    <m/>
    <m/>
    <m/>
    <m/>
    <m/>
    <m/>
    <m/>
    <m/>
    <m/>
    <m/>
    <m/>
    <x v="0"/>
    <x v="0"/>
    <m/>
    <m/>
    <s v="$ 40 -50"/>
    <s v="Sí, siempre / Sí, a veces"/>
    <s v="Es lo más cómodo"/>
    <s v="De 1 a 3 veces por semana"/>
    <n v="6"/>
    <s v="Tal vez"/>
    <m/>
    <m/>
    <m/>
    <m/>
    <m/>
    <n v="8"/>
    <n v="5"/>
    <s v="Sí, lo consumiría con frecuencia."/>
    <s v="$ 100 - 150"/>
    <s v="Creo que sí pusieran panceta y huevo revuelto onda desayuno yankee, para el desayuno, se hacen millonarios"/>
    <n v="9"/>
    <n v="7"/>
    <n v="7"/>
    <n v="7"/>
    <n v="6"/>
    <s v="Si"/>
    <s v="Mejorar un poco la limpieza. Está bien, pero un poco podría mejorar. "/>
    <s v="Precio"/>
    <m/>
    <m/>
  </r>
  <r>
    <n v="114"/>
    <d v="2020-06-18T17:03:05"/>
    <n v="24"/>
    <s v="10 - 20 hs"/>
    <s v="No, no tengo"/>
    <x v="0"/>
    <s v="Estudiante"/>
    <n v="5"/>
    <s v="Sí"/>
    <s v="No, nunca."/>
    <x v="1"/>
    <m/>
    <x v="1"/>
    <m/>
    <m/>
    <m/>
    <m/>
    <m/>
    <m/>
    <m/>
    <m/>
    <m/>
    <m/>
    <m/>
    <m/>
    <m/>
    <m/>
    <m/>
    <m/>
    <m/>
    <m/>
    <m/>
    <x v="0"/>
    <x v="0"/>
    <m/>
    <m/>
    <s v="$ 30 - 40"/>
    <s v="No, nunca"/>
    <m/>
    <m/>
    <m/>
    <m/>
    <m/>
    <s v="No me gusta el café, en general"/>
    <s v="Kiosco exterior"/>
    <s v="No"/>
    <m/>
    <n v="6"/>
    <n v="4"/>
    <s v="No, prefiero un snack (Alfajor, galletitas, facturas)"/>
    <s v="$ 100 - 150"/>
    <m/>
    <n v="7"/>
    <n v="7"/>
    <n v="7"/>
    <n v="3"/>
    <n v="7"/>
    <s v="Si"/>
    <m/>
    <s v="Precio, Calidad"/>
    <m/>
    <m/>
  </r>
  <r>
    <n v="115"/>
    <d v="2020-06-18T17:04:20"/>
    <n v="23"/>
    <s v="20 - 30hs"/>
    <s v="No, no tengo"/>
    <x v="1"/>
    <s v="Estudiante"/>
    <n v="3"/>
    <s v="No"/>
    <s v="Sí, siempre / Si, a veces"/>
    <x v="0"/>
    <s v="$ 100 - 150"/>
    <x v="2"/>
    <m/>
    <m/>
    <m/>
    <m/>
    <m/>
    <m/>
    <m/>
    <m/>
    <m/>
    <m/>
    <m/>
    <m/>
    <s v="Me traigo vianda, Prefiero darme un gusto y comer más rico"/>
    <n v="6"/>
    <n v="5"/>
    <n v="8"/>
    <n v="10"/>
    <n v="10"/>
    <s v="1 - 25 %"/>
    <x v="2"/>
    <x v="3"/>
    <s v="Chino por peso, Vianda propia, Vuelvo a mi casa, Kiosko PC"/>
    <m/>
    <s v="$ 30 - 40"/>
    <s v="Sí, siempre / Sí, a veces"/>
    <s v="Es barato, No tengo otra opción, Es lo más cómodo"/>
    <s v="De 1 a 3 veces por semana"/>
    <n v="6"/>
    <s v="Sí"/>
    <m/>
    <m/>
    <m/>
    <m/>
    <m/>
    <n v="6"/>
    <n v="6"/>
    <s v="Sí, lo consumiría con frecuencia."/>
    <s v="$ 100 - 150"/>
    <m/>
    <n v="6"/>
    <n v="6"/>
    <n v="4"/>
    <n v="3"/>
    <n v="8"/>
    <s v="Si"/>
    <m/>
    <s v="Precio, Rapidez"/>
    <m/>
    <m/>
  </r>
  <r>
    <n v="116"/>
    <d v="2020-06-18T17:04:21"/>
    <n v="20"/>
    <s v="20 - 30hs"/>
    <s v="No, no tengo"/>
    <x v="1"/>
    <s v="Estudiante"/>
    <n v="1"/>
    <s v="No"/>
    <s v="No, nunca."/>
    <x v="1"/>
    <m/>
    <x v="1"/>
    <m/>
    <m/>
    <m/>
    <m/>
    <m/>
    <m/>
    <m/>
    <m/>
    <m/>
    <m/>
    <m/>
    <m/>
    <m/>
    <m/>
    <m/>
    <m/>
    <m/>
    <m/>
    <m/>
    <x v="0"/>
    <x v="0"/>
    <m/>
    <m/>
    <s v="$ 30 - 40"/>
    <s v="Sí, siempre / Sí, a veces"/>
    <s v="Es lo más cómodo"/>
    <s v="De 1 a 3 veces por semana"/>
    <n v="6"/>
    <s v="Sí"/>
    <m/>
    <m/>
    <m/>
    <m/>
    <m/>
    <n v="5"/>
    <n v="6"/>
    <s v="Sí, pero para consumirlo eventualmente."/>
    <s v="$ 100 - 150"/>
    <m/>
    <n v="5"/>
    <n v="5"/>
    <n v="5"/>
    <n v="5"/>
    <n v="7"/>
    <s v="Si"/>
    <m/>
    <s v="Precio, Calidad"/>
    <m/>
    <m/>
  </r>
  <r>
    <n v="117"/>
    <d v="2020-06-18T17:04:40"/>
    <n v="24"/>
    <s v="Menos de 10 hs"/>
    <s v="No, no tengo"/>
    <x v="0"/>
    <s v="Estudiante"/>
    <n v="5"/>
    <s v="Sí"/>
    <s v="No, nunca."/>
    <x v="1"/>
    <m/>
    <x v="1"/>
    <m/>
    <m/>
    <m/>
    <m/>
    <m/>
    <m/>
    <m/>
    <m/>
    <m/>
    <m/>
    <m/>
    <m/>
    <m/>
    <m/>
    <m/>
    <m/>
    <m/>
    <m/>
    <m/>
    <x v="0"/>
    <x v="0"/>
    <m/>
    <m/>
    <s v="$ 40 -50"/>
    <s v="Sí, siempre / Sí, a veces"/>
    <s v="Es barato, Es lo más cómodo"/>
    <s v="De 1 a 3 veces por semana"/>
    <n v="6"/>
    <s v="No"/>
    <m/>
    <m/>
    <m/>
    <m/>
    <m/>
    <n v="3"/>
    <n v="4"/>
    <s v="Sí, pero para consumirlo eventualmente."/>
    <s v="$ 50 - 100"/>
    <m/>
    <n v="6"/>
    <n v="6"/>
    <n v="4"/>
    <n v="1"/>
    <n v="3"/>
    <s v="Si"/>
    <s v="Creo que para ir más tendría que ser un lugar &quot;agradable&quot; para sentarse a hacer tps, por ej. Pero con el ruido y sin wifi es complicado que eso pase."/>
    <s v="Precio, Calidad"/>
    <m/>
    <m/>
  </r>
  <r>
    <n v="118"/>
    <d v="2020-06-18T17:04:46"/>
    <n v="25"/>
    <s v="10 - 20 hs"/>
    <s v="No, no tengo"/>
    <x v="0"/>
    <s v="Estudiante"/>
    <n v="3"/>
    <s v="Sí"/>
    <s v="No, nunca."/>
    <x v="1"/>
    <m/>
    <x v="1"/>
    <m/>
    <m/>
    <m/>
    <m/>
    <m/>
    <m/>
    <m/>
    <m/>
    <m/>
    <m/>
    <m/>
    <m/>
    <m/>
    <m/>
    <m/>
    <m/>
    <m/>
    <m/>
    <m/>
    <x v="0"/>
    <x v="0"/>
    <m/>
    <m/>
    <s v="$ 20 - 30"/>
    <s v="No, nunca"/>
    <m/>
    <m/>
    <m/>
    <m/>
    <m/>
    <s v="No me gusta el café, en general"/>
    <s v="No tomo café en otro lado tampoco"/>
    <s v="No"/>
    <m/>
    <n v="9"/>
    <n v="3"/>
    <s v="Sí, lo consumiría con frecuencia."/>
    <s v="$ 100 - 150"/>
    <s v="Tostadas, fruta, "/>
    <n v="5"/>
    <n v="5"/>
    <n v="2"/>
    <n v="1"/>
    <n v="6"/>
    <s v="Si"/>
    <m/>
    <s v="Precio, Calidad"/>
    <m/>
    <m/>
  </r>
  <r>
    <n v="119"/>
    <d v="2020-06-18T17:05:08"/>
    <n v="22"/>
    <s v="20 - 30hs"/>
    <s v="No, no tengo"/>
    <x v="1"/>
    <s v="Estudiante"/>
    <n v="3"/>
    <s v="No"/>
    <s v="Sí, siempre / Si, a veces"/>
    <x v="4"/>
    <s v="$ 150 - 200"/>
    <x v="2"/>
    <m/>
    <m/>
    <m/>
    <m/>
    <m/>
    <m/>
    <m/>
    <m/>
    <m/>
    <m/>
    <m/>
    <m/>
    <s v="No me gusta la comida"/>
    <n v="3"/>
    <n v="3"/>
    <n v="5"/>
    <n v="8"/>
    <n v="8"/>
    <s v="1 - 25 %"/>
    <x v="2"/>
    <x v="1"/>
    <s v="Vianda propia"/>
    <s v="Opciones más naturales/saludables"/>
    <s v="$ 40 -50"/>
    <s v="Sí, siempre / Sí, a veces"/>
    <s v="Es barato"/>
    <s v="De 1 a 3 veces por semana"/>
    <n v="5"/>
    <s v="No"/>
    <m/>
    <m/>
    <m/>
    <m/>
    <m/>
    <n v="8"/>
    <n v="2"/>
    <s v="Sí, lo consumiría con frecuencia."/>
    <s v="$ 50 - 100"/>
    <m/>
    <n v="8"/>
    <n v="7"/>
    <n v="6"/>
    <n v="4"/>
    <n v="4"/>
    <s v="Si"/>
    <m/>
    <s v="Calidad"/>
    <m/>
    <m/>
  </r>
  <r>
    <n v="120"/>
    <d v="2020-06-18T17:05:12"/>
    <n v="24.2"/>
    <s v="20 - 30hs"/>
    <s v="No, no tengo"/>
    <x v="0"/>
    <s v="Estudiante"/>
    <n v="5"/>
    <s v="Sí"/>
    <s v="No, nunca."/>
    <x v="1"/>
    <m/>
    <x v="1"/>
    <m/>
    <m/>
    <m/>
    <m/>
    <m/>
    <m/>
    <m/>
    <m/>
    <m/>
    <m/>
    <m/>
    <m/>
    <m/>
    <m/>
    <m/>
    <m/>
    <m/>
    <m/>
    <m/>
    <x v="0"/>
    <x v="0"/>
    <m/>
    <m/>
    <s v="Más de 70"/>
    <s v="No, nunca"/>
    <m/>
    <m/>
    <m/>
    <m/>
    <m/>
    <s v="Es feo, No me gusta el café, en general, Prefiero ir a tomar algo afuera y despejarme"/>
    <s v="Cadena de café"/>
    <s v="No"/>
    <m/>
    <n v="4"/>
    <n v="2"/>
    <s v="Sí, lo consumiría con frecuencia."/>
    <s v="$ 100 - 150"/>
    <m/>
    <n v="6"/>
    <n v="7"/>
    <n v="6"/>
    <n v="3"/>
    <n v="7"/>
    <s v="Si"/>
    <m/>
    <s v="Calidad, Ambiente"/>
    <m/>
    <m/>
  </r>
  <r>
    <n v="121"/>
    <d v="2020-06-18T17:06:00"/>
    <n v="23"/>
    <s v="Menos de 10 hs"/>
    <s v="No, no tengo"/>
    <x v="0"/>
    <s v="Estudiante"/>
    <n v="4"/>
    <s v="No"/>
    <s v="No, nunca."/>
    <x v="1"/>
    <m/>
    <x v="1"/>
    <m/>
    <m/>
    <m/>
    <m/>
    <m/>
    <m/>
    <m/>
    <m/>
    <m/>
    <m/>
    <m/>
    <m/>
    <m/>
    <m/>
    <m/>
    <m/>
    <m/>
    <m/>
    <m/>
    <x v="0"/>
    <x v="0"/>
    <m/>
    <m/>
    <s v="Más de 70"/>
    <s v="Sí, siempre / Sí, a veces"/>
    <s v="Es lo más cómodo"/>
    <s v="De 1 a 3 veces por semana"/>
    <n v="4"/>
    <s v="Sí"/>
    <m/>
    <m/>
    <m/>
    <m/>
    <m/>
    <n v="5"/>
    <n v="2"/>
    <s v="Sí, lo consumiría con frecuencia."/>
    <s v="$ 150 - 200"/>
    <m/>
    <n v="8"/>
    <n v="4"/>
    <n v="4"/>
    <n v="7"/>
    <n v="7"/>
    <s v="Si"/>
    <m/>
    <s v="Precio, Calidad"/>
    <m/>
    <m/>
  </r>
  <r>
    <n v="122"/>
    <d v="2020-06-18T17:06:06"/>
    <n v="24"/>
    <s v="20 - 30hs"/>
    <s v="No, no tengo"/>
    <x v="0"/>
    <s v="Estudiante"/>
    <n v="5"/>
    <s v="Sí"/>
    <s v="No, nunca."/>
    <x v="1"/>
    <m/>
    <x v="1"/>
    <m/>
    <m/>
    <m/>
    <m/>
    <m/>
    <m/>
    <m/>
    <m/>
    <m/>
    <m/>
    <m/>
    <m/>
    <m/>
    <m/>
    <m/>
    <m/>
    <m/>
    <m/>
    <m/>
    <x v="0"/>
    <x v="0"/>
    <m/>
    <m/>
    <s v="$ 30 - 40"/>
    <s v="Sí, siempre / Sí, a veces"/>
    <s v="Es barato, Es lo más cómodo"/>
    <s v="De 1 a 3 veces por semana"/>
    <n v="6"/>
    <s v="Tal vez"/>
    <m/>
    <m/>
    <m/>
    <m/>
    <m/>
    <n v="6"/>
    <n v="6"/>
    <s v="Sí, pero para consumirlo eventualmente."/>
    <s v="$ 100 - 150"/>
    <m/>
    <n v="7"/>
    <n v="7"/>
    <n v="6"/>
    <n v="6"/>
    <n v="7"/>
    <s v="Si"/>
    <m/>
    <s v="Precio"/>
    <m/>
    <m/>
  </r>
  <r>
    <n v="123"/>
    <d v="2020-06-18T17:06:10"/>
    <n v="20"/>
    <s v="20 - 30hs"/>
    <s v="No, no tengo"/>
    <x v="1"/>
    <s v="Estudiante"/>
    <n v="2"/>
    <s v="No"/>
    <s v="Sí, siempre / Si, a veces"/>
    <x v="4"/>
    <s v="$ 200 - 250"/>
    <x v="2"/>
    <m/>
    <m/>
    <m/>
    <m/>
    <m/>
    <m/>
    <m/>
    <m/>
    <m/>
    <m/>
    <m/>
    <m/>
    <s v="Mal ambiente / No disfruto estar en el lugar, No me gusta la comida, Prefiero darme un gusto y comer más rico"/>
    <n v="2"/>
    <n v="2"/>
    <n v="3"/>
    <n v="4"/>
    <n v="8"/>
    <s v="1 - 25 %"/>
    <x v="2"/>
    <x v="2"/>
    <s v="Vianda propia, Otro"/>
    <m/>
    <s v="$ 40 -50"/>
    <s v="Sí, siempre / Sí, a veces"/>
    <s v="Es lo más cómodo"/>
    <s v="De 1 a 3 veces por semana"/>
    <n v="8"/>
    <s v="Tal vez"/>
    <s v="Estaria bueno que incentiven que la gente lleve su propio vaso/taza para usar menos telgopor (que no es reciclable) y ademas podrian reducir costos"/>
    <m/>
    <m/>
    <m/>
    <m/>
    <n v="7"/>
    <n v="3"/>
    <s v="Sí, pero para consumirlo eventualmente."/>
    <s v="$ 100 - 150"/>
    <m/>
    <n v="3"/>
    <n v="4"/>
    <n v="5"/>
    <n v="6"/>
    <n v="6"/>
    <s v="Si"/>
    <s v="Entiendo que probablemente el sótano sea la unica opcion pero es muy encerrado, oscuro y con pocas ventanas. Un espacio para almorzar o tomar un cafe para poder despejar la cabeza entre clases deberia ser lo contrario: fresco, luminoso, con muchas ventanas y vista al exterior"/>
    <s v="Calidad"/>
    <m/>
    <m/>
  </r>
  <r>
    <n v="124"/>
    <d v="2020-06-18T17:06:11"/>
    <n v="23"/>
    <s v="30 - 40 hs"/>
    <s v="No, no tengo"/>
    <x v="0"/>
    <s v="Estudiante"/>
    <n v="3"/>
    <s v="No"/>
    <s v="Sí, siempre / Si, a veces"/>
    <x v="0"/>
    <s v="$ 100 - 150"/>
    <x v="2"/>
    <m/>
    <m/>
    <m/>
    <m/>
    <m/>
    <m/>
    <m/>
    <m/>
    <m/>
    <m/>
    <m/>
    <m/>
    <s v="Me traigo vianda, No me gusta la comida, Depende el menú"/>
    <n v="6"/>
    <n v="7"/>
    <n v="5"/>
    <n v="8"/>
    <n v="9"/>
    <s v="1 - 25 %"/>
    <x v="2"/>
    <x v="3"/>
    <s v="Chino por peso, Vianda propia"/>
    <m/>
    <s v="$ 50 - 60"/>
    <s v="Sí, siempre / Sí, a veces"/>
    <s v="Es barato, Es lo más cómodo"/>
    <s v="De 1 a 3 veces por semana"/>
    <n v="5"/>
    <s v="Sí"/>
    <m/>
    <m/>
    <m/>
    <m/>
    <m/>
    <n v="8"/>
    <n v="6"/>
    <s v="No, prefiero un snack (Alfajor, galletitas, facturas)"/>
    <s v="$ 100 - 150"/>
    <m/>
    <n v="6"/>
    <n v="7"/>
    <n v="4"/>
    <n v="3"/>
    <n v="7"/>
    <s v="Si"/>
    <m/>
    <s v="Precio, Calidad, Rapidez"/>
    <m/>
    <m/>
  </r>
  <r>
    <n v="125"/>
    <d v="2020-06-18T17:06:50"/>
    <n v="25"/>
    <s v="Más de 40 hs"/>
    <s v="No, no tengo"/>
    <x v="1"/>
    <s v="Estudiante"/>
    <n v="2"/>
    <s v="No"/>
    <s v="Sí, siempre / Si, a veces"/>
    <x v="3"/>
    <s v="$ 100 - 150"/>
    <x v="0"/>
    <s v="Me queda cómodo, Es rápido, Es rico, Es barato"/>
    <n v="6"/>
    <n v="7"/>
    <n v="6"/>
    <n v="8"/>
    <n v="6"/>
    <s v="1 - 25%"/>
    <m/>
    <m/>
    <m/>
    <m/>
    <m/>
    <m/>
    <m/>
    <m/>
    <m/>
    <m/>
    <m/>
    <m/>
    <x v="0"/>
    <x v="0"/>
    <m/>
    <m/>
    <s v="$ 30 - 40"/>
    <s v="Sí, siempre / Sí, a veces"/>
    <s v="Es barato, No tengo otra opción"/>
    <s v="Entre 1 y 2 veces por día"/>
    <n v="6"/>
    <s v="Sí"/>
    <m/>
    <m/>
    <m/>
    <m/>
    <m/>
    <n v="8"/>
    <n v="8"/>
    <s v="Sí, lo consumiría con frecuencia."/>
    <s v="$ 100 - 150"/>
    <m/>
    <n v="8"/>
    <n v="9"/>
    <n v="5"/>
    <n v="7"/>
    <n v="8"/>
    <s v="Si"/>
    <m/>
    <s v="Precio"/>
    <m/>
    <m/>
  </r>
  <r>
    <n v="126"/>
    <d v="2020-06-18T17:07:04"/>
    <n v="24"/>
    <s v="20 - 30hs"/>
    <s v="No, no tengo"/>
    <x v="0"/>
    <s v="Estudiante"/>
    <n v="5"/>
    <s v="Sí"/>
    <s v="No, nunca."/>
    <x v="1"/>
    <m/>
    <x v="1"/>
    <m/>
    <m/>
    <m/>
    <m/>
    <m/>
    <m/>
    <m/>
    <m/>
    <m/>
    <m/>
    <m/>
    <m/>
    <m/>
    <m/>
    <m/>
    <m/>
    <m/>
    <m/>
    <m/>
    <x v="0"/>
    <x v="0"/>
    <m/>
    <m/>
    <s v="$ 40 -50"/>
    <s v="Sí, siempre / Sí, a veces"/>
    <s v="Es barato, Es rico, Es lo más cómodo"/>
    <s v="De 1 a 3 veces por semana"/>
    <n v="6"/>
    <s v="Tal vez"/>
    <m/>
    <m/>
    <m/>
    <m/>
    <m/>
    <n v="6"/>
    <n v="6"/>
    <s v="Sí, lo consumiría con frecuencia."/>
    <s v="$ 150 - 200"/>
    <m/>
    <n v="6"/>
    <n v="6"/>
    <n v="6"/>
    <n v="6"/>
    <n v="6"/>
    <s v="Si"/>
    <m/>
    <s v="Precio, Ambiente"/>
    <m/>
    <m/>
  </r>
  <r>
    <n v="127"/>
    <d v="2020-06-18T17:07:54"/>
    <n v="21"/>
    <s v="20 - 30hs"/>
    <s v="No, no tengo"/>
    <x v="0"/>
    <s v="Estudiante"/>
    <n v="3"/>
    <s v="No"/>
    <s v="Sí, siempre / Si, a veces"/>
    <x v="4"/>
    <s v="$ 300 - 350"/>
    <x v="2"/>
    <m/>
    <m/>
    <m/>
    <m/>
    <m/>
    <m/>
    <m/>
    <m/>
    <m/>
    <m/>
    <m/>
    <m/>
    <s v="Me traigo vianda"/>
    <n v="6"/>
    <n v="5"/>
    <n v="6"/>
    <n v="8"/>
    <n v="6"/>
    <s v="1 - 25 %"/>
    <x v="1"/>
    <x v="1"/>
    <s v="Chino por peso, Vianda propia"/>
    <s v="No es sobre que se debería ofrecer. Pero considero que el comedor de PC está muy mejorado últimamente, lo cual es positivo; pero siento que el de LH se está quedando muy atrás; en todo sentido. Atención, variedad. Siento que LH está todo mas descoordinado y peor preparado. En cambio, en PC esta todo mucho mas aceitado. "/>
    <s v="$ 60 - 70"/>
    <s v="No, nunca"/>
    <m/>
    <m/>
    <m/>
    <m/>
    <m/>
    <s v="Es feo"/>
    <s v="Cadena de café"/>
    <s v="Sí"/>
    <m/>
    <n v="6"/>
    <n v="5"/>
    <s v="No, prefiero un snack (Alfajor, galletitas, facturas)"/>
    <s v="$ 100 - 150"/>
    <m/>
    <n v="5"/>
    <n v="5"/>
    <n v="4"/>
    <n v="5"/>
    <n v="5"/>
    <s v="Si"/>
    <s v="Podrían poner carteles para que la gente sea mas responsable y no deje la mesa toda sucia después de comer(Entiendo que es difícil limpiar todas las mesas mientras cambian los comensales por una cuestión de espacio reducio y tiempos) Ya que en horarios picos, la mitad de las mesas están ocupadas y las otras completamente sucias."/>
    <s v="Calidad, Ambiente"/>
    <m/>
    <m/>
  </r>
  <r>
    <n v="128"/>
    <d v="2020-06-18T17:07:59"/>
    <n v="20"/>
    <s v="10 - 20 hs"/>
    <s v="No, no tengo"/>
    <x v="1"/>
    <s v="Estudiante"/>
    <n v="2"/>
    <s v="Sí"/>
    <s v="Sí, siempre / Si, a veces"/>
    <x v="4"/>
    <s v="$ 150 - 200"/>
    <x v="0"/>
    <s v="Me queda cómodo, Es rico"/>
    <n v="7"/>
    <n v="7"/>
    <n v="5"/>
    <n v="6"/>
    <n v="8"/>
    <s v="1 - 25%"/>
    <m/>
    <m/>
    <m/>
    <m/>
    <m/>
    <m/>
    <m/>
    <m/>
    <m/>
    <m/>
    <m/>
    <m/>
    <x v="0"/>
    <x v="0"/>
    <m/>
    <m/>
    <s v="$ 50 - 60"/>
    <s v="Sí, siempre / Sí, a veces"/>
    <s v="Es barato, Es rico, Es lo más cómodo"/>
    <s v="De 1 a 3 veces por semana"/>
    <n v="6"/>
    <s v="Tal vez"/>
    <m/>
    <m/>
    <m/>
    <m/>
    <m/>
    <n v="9"/>
    <n v="7"/>
    <s v="Sí, lo consumiría con frecuencia."/>
    <s v="$ 150 - 200"/>
    <m/>
    <n v="7"/>
    <n v="6"/>
    <n v="7"/>
    <n v="5"/>
    <n v="8"/>
    <s v="Si"/>
    <m/>
    <s v="Precio, Calidad"/>
    <m/>
    <m/>
  </r>
  <r>
    <n v="129"/>
    <d v="2020-06-18T17:08:04"/>
    <n v="20"/>
    <s v="20 - 30hs"/>
    <s v="No, no tengo"/>
    <x v="1"/>
    <s v="Estudiante"/>
    <n v="2"/>
    <s v="No"/>
    <s v="Sí, siempre / Si, a veces"/>
    <x v="4"/>
    <s v="$ 150 - 200"/>
    <x v="0"/>
    <s v="Me queda cómodo"/>
    <n v="4"/>
    <n v="6"/>
    <n v="6"/>
    <n v="7"/>
    <n v="8"/>
    <s v="Nunca me ocurrió"/>
    <m/>
    <m/>
    <m/>
    <m/>
    <m/>
    <m/>
    <m/>
    <m/>
    <m/>
    <m/>
    <m/>
    <m/>
    <x v="0"/>
    <x v="0"/>
    <m/>
    <m/>
    <s v="$ 30 - 40"/>
    <s v="Sí, siempre / Sí, a veces"/>
    <s v="Es lo más cómodo"/>
    <s v="De 1 a 3 veces por semana"/>
    <n v="6"/>
    <s v="No"/>
    <m/>
    <m/>
    <m/>
    <m/>
    <m/>
    <n v="6"/>
    <n v="5"/>
    <s v="No, prefiero un snack (Alfajor, galletitas, facturas)"/>
    <s v="$ 50 - 100"/>
    <m/>
    <n v="8"/>
    <n v="8"/>
    <n v="7"/>
    <n v="7"/>
    <n v="8"/>
    <s v="Si"/>
    <m/>
    <s v="Calidad"/>
    <m/>
    <m/>
  </r>
  <r>
    <n v="130"/>
    <d v="2020-06-18T17:09:33"/>
    <n v="21"/>
    <s v="20 - 30hs"/>
    <s v="No, no tengo"/>
    <x v="1"/>
    <s v="Estudiante"/>
    <n v="3"/>
    <s v="No"/>
    <s v="Sí, siempre / Si, a veces"/>
    <x v="0"/>
    <s v="$ 100 - 150"/>
    <x v="2"/>
    <m/>
    <m/>
    <m/>
    <m/>
    <m/>
    <m/>
    <m/>
    <m/>
    <m/>
    <m/>
    <m/>
    <m/>
    <s v="Prefiero darme un gusto y comer más rico"/>
    <n v="5"/>
    <n v="5"/>
    <n v="5"/>
    <n v="7"/>
    <n v="9"/>
    <s v="1 - 25 %"/>
    <x v="2"/>
    <x v="5"/>
    <s v="Chino por peso, Bodegón-Resto"/>
    <m/>
    <s v="$ 30 - 40"/>
    <s v="Sí, siempre / Sí, a veces"/>
    <s v="Es barato"/>
    <s v="De 1 a 3 veces por semana"/>
    <n v="2"/>
    <s v="Sí"/>
    <m/>
    <m/>
    <m/>
    <m/>
    <m/>
    <n v="6"/>
    <n v="3"/>
    <s v="Sí, lo consumiría con frecuencia."/>
    <s v="$ 100 - 150"/>
    <m/>
    <n v="10"/>
    <n v="3"/>
    <n v="4"/>
    <n v="5"/>
    <n v="8"/>
    <s v="Si"/>
    <m/>
    <s v="Precio, Calidad"/>
    <m/>
    <m/>
  </r>
  <r>
    <n v="131"/>
    <d v="2020-06-18T17:10:07"/>
    <n v="24"/>
    <s v="10 - 20 hs"/>
    <s v="No, no tengo"/>
    <x v="0"/>
    <s v="Estudiante"/>
    <n v="4"/>
    <s v="Sí"/>
    <s v="Sí, siempre / Si, a veces"/>
    <x v="4"/>
    <s v="$ 100 - 150"/>
    <x v="2"/>
    <m/>
    <m/>
    <m/>
    <m/>
    <m/>
    <m/>
    <m/>
    <m/>
    <m/>
    <m/>
    <m/>
    <m/>
    <s v="Mal ambiente / No disfruto estar en el lugar"/>
    <n v="7"/>
    <n v="8"/>
    <n v="7"/>
    <n v="9"/>
    <n v="7"/>
    <s v="1 - 25 %"/>
    <x v="2"/>
    <x v="5"/>
    <s v="Chino por peso, Bodegón-Resto"/>
    <m/>
    <s v="$ 40 -50"/>
    <s v="Sí, siempre / Sí, a veces"/>
    <s v="Es barato, Es lo más cómodo"/>
    <s v="Entre 1 y 2 veces por día"/>
    <n v="6"/>
    <s v="Sí"/>
    <s v="Opción de café Espresso"/>
    <m/>
    <m/>
    <m/>
    <m/>
    <n v="6"/>
    <n v="6"/>
    <s v="Sí, pero para consumirlo eventualmente."/>
    <s v="$ 100 - 150"/>
    <m/>
    <n v="5"/>
    <n v="5"/>
    <n v="5"/>
    <n v="4"/>
    <n v="6"/>
    <s v="Tal vez"/>
    <m/>
    <s v="Precio, Rapidez"/>
    <m/>
    <m/>
  </r>
  <r>
    <n v="132"/>
    <d v="2020-06-18T17:10:11"/>
    <n v="24"/>
    <s v="20 - 30hs"/>
    <s v="No, no tengo"/>
    <x v="1"/>
    <s v="Estudiante"/>
    <n v="2"/>
    <s v="Sí"/>
    <s v="Sí, siempre / Si, a veces"/>
    <x v="4"/>
    <s v="$ 150 - 200"/>
    <x v="0"/>
    <s v="Me queda cómodo, Es rápido, Es barato"/>
    <n v="7"/>
    <n v="7"/>
    <n v="6"/>
    <n v="7"/>
    <n v="8"/>
    <s v="1 - 25%"/>
    <s v="Alguna opción del menú del día que tenga más vegetales"/>
    <m/>
    <m/>
    <m/>
    <m/>
    <m/>
    <m/>
    <m/>
    <m/>
    <m/>
    <m/>
    <m/>
    <x v="0"/>
    <x v="0"/>
    <m/>
    <m/>
    <s v="$ 50 - 60"/>
    <s v="Sí, siempre / Sí, a veces"/>
    <s v="Es barato, Es rico, Es lo más cómodo"/>
    <s v="Más de 2 veces por día"/>
    <n v="9"/>
    <s v="Sí"/>
    <m/>
    <m/>
    <m/>
    <m/>
    <m/>
    <n v="7"/>
    <n v="6"/>
    <s v="Sí, pero para consumirlo eventualmente."/>
    <s v="$ 100 - 150"/>
    <s v="Tostadas con queso crema/mermelada/manteca, como opción para variar "/>
    <n v="8"/>
    <n v="8"/>
    <n v="7"/>
    <n v="5"/>
    <n v="6"/>
    <s v="Si"/>
    <m/>
    <s v="Precio, Ambiente"/>
    <m/>
    <m/>
  </r>
  <r>
    <n v="133"/>
    <d v="2020-06-18T17:10:12"/>
    <n v="23"/>
    <s v="20 - 30hs"/>
    <s v="No, no tengo"/>
    <x v="0"/>
    <s v="Estudiante"/>
    <n v="5"/>
    <s v="Sí"/>
    <s v="No, nunca."/>
    <x v="1"/>
    <m/>
    <x v="1"/>
    <m/>
    <m/>
    <m/>
    <m/>
    <m/>
    <m/>
    <m/>
    <m/>
    <m/>
    <m/>
    <m/>
    <m/>
    <m/>
    <m/>
    <m/>
    <m/>
    <m/>
    <m/>
    <m/>
    <x v="0"/>
    <x v="0"/>
    <m/>
    <m/>
    <s v="$ 60 - 70"/>
    <s v="Sí, siempre / Sí, a veces"/>
    <s v="Es lo más cómodo"/>
    <s v="De 1 a 3 veces por semana"/>
    <n v="6"/>
    <s v="Sí"/>
    <m/>
    <m/>
    <m/>
    <m/>
    <m/>
    <n v="6"/>
    <n v="6"/>
    <s v="Sí, pero para consumirlo eventualmente."/>
    <s v="$ 250 - 300"/>
    <s v="Tostadas tostados medialunas fruta"/>
    <n v="6"/>
    <n v="5"/>
    <n v="5"/>
    <n v="6"/>
    <n v="5"/>
    <s v="Si"/>
    <s v="Luz calida"/>
    <s v="Calidad, Ambiente"/>
    <m/>
    <m/>
  </r>
  <r>
    <n v="134"/>
    <d v="2020-06-18T17:10:36"/>
    <n v="21"/>
    <s v="10 - 20 hs"/>
    <s v="No, no tengo"/>
    <x v="1"/>
    <s v="Estudiante"/>
    <n v="2"/>
    <s v="No"/>
    <s v="Sí, siempre / Si, a veces"/>
    <x v="4"/>
    <s v="$ 250 - 300"/>
    <x v="0"/>
    <s v="Me queda cómodo, Es barato"/>
    <n v="6"/>
    <n v="8"/>
    <n v="5"/>
    <n v="9"/>
    <n v="7"/>
    <s v="1 - 25%"/>
    <m/>
    <m/>
    <m/>
    <m/>
    <m/>
    <m/>
    <m/>
    <m/>
    <m/>
    <m/>
    <m/>
    <m/>
    <x v="0"/>
    <x v="0"/>
    <m/>
    <m/>
    <s v="$ 40 -50"/>
    <s v="No, nunca"/>
    <m/>
    <m/>
    <m/>
    <m/>
    <m/>
    <s v="Prefiero ir a tomar algo afuera y despejarme"/>
    <s v="Kiosco PC/Máquinas"/>
    <s v="Sí"/>
    <m/>
    <n v="6"/>
    <n v="6"/>
    <s v="Sí, pero para consumirlo eventualmente."/>
    <s v="$ 150 - 200"/>
    <m/>
    <n v="9"/>
    <n v="6"/>
    <n v="4"/>
    <n v="5"/>
    <n v="6"/>
    <s v="Si"/>
    <m/>
    <s v="Precio, Calidad"/>
    <m/>
    <m/>
  </r>
  <r>
    <n v="135"/>
    <d v="2020-06-18T17:11:07"/>
    <n v="19"/>
    <s v="30 - 40 hs"/>
    <s v="No, no tengo"/>
    <x v="1"/>
    <s v="Estudiante"/>
    <n v="2"/>
    <s v="No"/>
    <s v="Sí, siempre / Si, a veces"/>
    <x v="0"/>
    <s v="$ 200 - 250"/>
    <x v="2"/>
    <m/>
    <m/>
    <m/>
    <m/>
    <m/>
    <m/>
    <m/>
    <m/>
    <m/>
    <m/>
    <m/>
    <m/>
    <s v="Me traigo vianda, No me gusta la comida, Depende el menú"/>
    <n v="7"/>
    <n v="8"/>
    <n v="4"/>
    <n v="7"/>
    <n v="8"/>
    <s v="1 - 25 %"/>
    <x v="2"/>
    <x v="5"/>
    <s v="Chino por peso, Vianda propia"/>
    <s v="Mejorar el relleno de las empanadas, podria ofrecerse pizza o cosas asi para comer con la mano mas seguido."/>
    <s v="$ 40 -50"/>
    <s v="Sí, siempre / Sí, a veces"/>
    <s v="Es barato, Es lo más cómodo"/>
    <s v="De 3 a 5 veces por semana"/>
    <n v="6"/>
    <s v="Sí"/>
    <m/>
    <m/>
    <m/>
    <m/>
    <m/>
    <n v="8"/>
    <n v="6"/>
    <s v="Sí, pero para consumirlo eventualmente."/>
    <s v="$ 50 - 100"/>
    <m/>
    <n v="9"/>
    <n v="9"/>
    <n v="6"/>
    <n v="6"/>
    <n v="8"/>
    <s v="Tal vez"/>
    <s v="A veces hace mucho frio en invierno"/>
    <s v="Calidad"/>
    <m/>
    <m/>
  </r>
  <r>
    <n v="136"/>
    <d v="2020-06-18T17:11:10"/>
    <n v="24"/>
    <s v="20 - 30hs"/>
    <s v="No, no tengo"/>
    <x v="0"/>
    <s v="Estudiante"/>
    <n v="5"/>
    <s v="No"/>
    <s v="Sí, siempre / Si, a veces"/>
    <x v="5"/>
    <s v="$ 150 - 200"/>
    <x v="2"/>
    <m/>
    <m/>
    <m/>
    <m/>
    <m/>
    <m/>
    <m/>
    <m/>
    <m/>
    <m/>
    <m/>
    <m/>
    <s v="Me traigo vianda, Depende el menú"/>
    <n v="5"/>
    <n v="4"/>
    <n v="4"/>
    <n v="6"/>
    <n v="7"/>
    <s v="1 - 25 %"/>
    <x v="2"/>
    <x v="3"/>
    <s v="Chino por peso, Vianda propia"/>
    <s v="Comida variada, y un menu fijo segun el dia (tipo menu del dia)"/>
    <s v="$ 40 -50"/>
    <s v="Sí, siempre / Sí, a veces"/>
    <s v="Es barato, Es lo más cómodo"/>
    <s v="De 1 a 3 veces por semana"/>
    <n v="6"/>
    <s v="Tal vez"/>
    <m/>
    <m/>
    <m/>
    <m/>
    <m/>
    <n v="6"/>
    <n v="6"/>
    <s v="No, prefiero un snack (Alfajor, galletitas, facturas)"/>
    <s v="$ 50 - 100"/>
    <m/>
    <n v="6"/>
    <n v="6"/>
    <n v="6"/>
    <n v="6"/>
    <n v="7"/>
    <s v="Tal vez"/>
    <m/>
    <s v="Precio, Calidad, Rapidez"/>
    <m/>
    <m/>
  </r>
  <r>
    <n v="137"/>
    <d v="2020-06-18T17:12:41"/>
    <n v="19"/>
    <s v="30 - 40 hs"/>
    <s v="No, no tengo"/>
    <x v="1"/>
    <s v="Estudiante"/>
    <n v="2"/>
    <s v="No"/>
    <s v="Sí, siempre / Si, a veces"/>
    <x v="3"/>
    <s v="$ 150 - 200"/>
    <x v="2"/>
    <m/>
    <m/>
    <m/>
    <m/>
    <m/>
    <m/>
    <m/>
    <m/>
    <m/>
    <m/>
    <m/>
    <m/>
    <s v="Me traigo vianda"/>
    <n v="8"/>
    <n v="8"/>
    <n v="8"/>
    <n v="9"/>
    <n v="9"/>
    <s v="Nunca me ocurrió"/>
    <x v="2"/>
    <x v="5"/>
    <s v="Chino por peso"/>
    <m/>
    <s v="$ 30 - 40"/>
    <s v="Sí, siempre / Sí, a veces"/>
    <s v="Es lo más cómodo"/>
    <s v="De 3 a 5 veces por semana"/>
    <n v="8"/>
    <s v="Sí"/>
    <m/>
    <m/>
    <m/>
    <m/>
    <m/>
    <n v="9"/>
    <n v="5"/>
    <s v="Sí, lo consumiría con frecuencia."/>
    <s v="Menos de $ 50"/>
    <m/>
    <n v="4"/>
    <n v="6"/>
    <n v="5"/>
    <n v="6"/>
    <n v="8"/>
    <s v="Tal vez"/>
    <m/>
    <s v="Calidad"/>
    <m/>
    <m/>
  </r>
  <r>
    <n v="138"/>
    <d v="2020-06-18T17:13:06"/>
    <n v="23"/>
    <s v="Menos de 10 hs"/>
    <s v="Celíaco/a"/>
    <x v="0"/>
    <s v="Estudiante"/>
    <n v="4"/>
    <s v="No"/>
    <s v="No, nunca."/>
    <x v="1"/>
    <m/>
    <x v="1"/>
    <m/>
    <m/>
    <m/>
    <m/>
    <m/>
    <m/>
    <m/>
    <m/>
    <m/>
    <m/>
    <m/>
    <m/>
    <m/>
    <m/>
    <m/>
    <m/>
    <m/>
    <m/>
    <m/>
    <x v="0"/>
    <x v="0"/>
    <m/>
    <m/>
    <s v="$ 30 - 40"/>
    <s v="Sí, siempre / Sí, a veces"/>
    <s v="Es lo más cómodo"/>
    <s v="De 1 a 3 veces por semana"/>
    <n v="3"/>
    <s v="Sí"/>
    <m/>
    <m/>
    <m/>
    <m/>
    <m/>
    <n v="1"/>
    <n v="2"/>
    <s v="Sí, pero para consumirlo eventualmente."/>
    <s v="$ 150 - 200"/>
    <s v="Puse valores bajos porque a pesar de no almorzar  en la facultad, a la hora de merendar para los que tenemos alguna restricción alimentaria hay muy poca variedad. Asi que mi recomendación seria esa "/>
    <n v="7"/>
    <n v="7"/>
    <n v="5"/>
    <n v="5"/>
    <n v="7"/>
    <s v="Si"/>
    <m/>
    <s v="Precio, Calidad"/>
    <m/>
    <m/>
  </r>
  <r>
    <n v="139"/>
    <d v="2020-06-18T17:13:10"/>
    <n v="23"/>
    <s v="20 - 30hs"/>
    <s v="No, no tengo"/>
    <x v="1"/>
    <s v="Estudiante"/>
    <n v="3"/>
    <s v="Sí"/>
    <s v="Sí, siempre / Si, a veces"/>
    <x v="5"/>
    <s v="$ 50 - 100"/>
    <x v="2"/>
    <m/>
    <m/>
    <m/>
    <m/>
    <m/>
    <m/>
    <m/>
    <m/>
    <m/>
    <m/>
    <m/>
    <m/>
    <s v="Me traigo vianda, No me gusta la comida, Prefiero darme un gusto y comer más rico, Depende el menú"/>
    <n v="6"/>
    <n v="5"/>
    <n v="5"/>
    <n v="8"/>
    <n v="9"/>
    <s v="1 - 25 %"/>
    <x v="2"/>
    <x v="4"/>
    <s v="Chino por peso, Vianda propia, Cadena fast-food, Vuelvo a mi casa"/>
    <m/>
    <s v="$ 30 - 40"/>
    <s v="No, nunca"/>
    <m/>
    <m/>
    <m/>
    <m/>
    <m/>
    <s v="No me gusta el café, en general"/>
    <s v="Cadena de café"/>
    <s v="Sí"/>
    <m/>
    <n v="6"/>
    <n v="5"/>
    <s v="Sí, pero para consumirlo eventualmente."/>
    <s v="$ 50 - 100"/>
    <m/>
    <n v="8"/>
    <n v="6"/>
    <n v="7"/>
    <n v="3"/>
    <n v="7"/>
    <s v="Si"/>
    <m/>
    <s v="Precio, Rapidez"/>
    <m/>
    <m/>
  </r>
  <r>
    <n v="140"/>
    <d v="2020-06-18T17:13:29"/>
    <n v="22"/>
    <s v="10 - 20 hs"/>
    <s v="No, no tengo"/>
    <x v="1"/>
    <s v="Estudiante"/>
    <n v="4"/>
    <s v="No"/>
    <s v="Sí, siempre / Si, a veces"/>
    <x v="0"/>
    <s v="$ 100 - 150"/>
    <x v="0"/>
    <s v="Es barato"/>
    <n v="6"/>
    <n v="10"/>
    <n v="10"/>
    <n v="8"/>
    <n v="10"/>
    <s v="Nunca me ocurrió"/>
    <s v="Más de un microondas para los que llevan su comida"/>
    <m/>
    <m/>
    <m/>
    <m/>
    <m/>
    <m/>
    <m/>
    <m/>
    <m/>
    <m/>
    <m/>
    <x v="0"/>
    <x v="0"/>
    <m/>
    <m/>
    <s v="$ 30 - 40"/>
    <s v="Sí, siempre / Sí, a veces"/>
    <s v="Es lo más cómodo"/>
    <s v="De 3 a 5 veces por semana"/>
    <n v="8"/>
    <s v="Tal vez"/>
    <m/>
    <m/>
    <m/>
    <m/>
    <m/>
    <n v="8"/>
    <n v="4"/>
    <s v="Sí, pero para consumirlo eventualmente."/>
    <s v="$ 50 - 100"/>
    <s v="budines o porciones de torta"/>
    <n v="4"/>
    <n v="4"/>
    <n v="4"/>
    <n v="8"/>
    <n v="10"/>
    <s v="Tal vez"/>
    <m/>
    <s v="Precio"/>
    <m/>
    <m/>
  </r>
  <r>
    <n v="141"/>
    <d v="2020-06-18T17:13:54"/>
    <n v="23"/>
    <s v="20 - 30hs"/>
    <s v="No, no tengo"/>
    <x v="0"/>
    <s v="Estudiante"/>
    <n v="4"/>
    <s v="Sí"/>
    <s v="Sí, siempre / Si, a veces"/>
    <x v="5"/>
    <s v="$ 150 - 200"/>
    <x v="2"/>
    <m/>
    <m/>
    <m/>
    <m/>
    <m/>
    <m/>
    <m/>
    <m/>
    <m/>
    <m/>
    <m/>
    <m/>
    <s v="Mal ambiente / No disfruto estar en el lugar"/>
    <n v="7"/>
    <n v="7"/>
    <n v="5"/>
    <n v="9"/>
    <n v="6"/>
    <s v="25 - 50 %"/>
    <x v="2"/>
    <x v="5"/>
    <s v="Chino por peso, Cadena fast-food"/>
    <m/>
    <s v="$ 60 - 70"/>
    <s v="No, nunca"/>
    <m/>
    <m/>
    <m/>
    <m/>
    <m/>
    <s v="Es feo"/>
    <s v="Cadena de café"/>
    <s v="Sí"/>
    <m/>
    <n v="4"/>
    <n v="2"/>
    <s v="Sí, lo consumiría con frecuencia."/>
    <s v="$ 150 - 200"/>
    <m/>
    <n v="4"/>
    <n v="6"/>
    <n v="1"/>
    <n v="1"/>
    <n v="4"/>
    <s v="Si"/>
    <m/>
    <s v="Precio"/>
    <m/>
    <m/>
  </r>
  <r>
    <n v="142"/>
    <d v="2020-06-18T17:14:19"/>
    <n v="20"/>
    <s v="20 - 30hs"/>
    <s v="No, no tengo"/>
    <x v="1"/>
    <s v="Estudiante"/>
    <n v="2"/>
    <s v="No"/>
    <s v="Sí, siempre / Si, a veces"/>
    <x v="4"/>
    <s v="$ 150 - 200"/>
    <x v="2"/>
    <m/>
    <m/>
    <m/>
    <m/>
    <m/>
    <m/>
    <m/>
    <m/>
    <m/>
    <m/>
    <m/>
    <m/>
    <s v="Depende el menú"/>
    <n v="7"/>
    <n v="6"/>
    <n v="6"/>
    <n v="8"/>
    <n v="5"/>
    <s v="1 - 25 %"/>
    <x v="1"/>
    <x v="1"/>
    <s v="Chino por peso, Vianda propia, Cadena fast-food"/>
    <m/>
    <s v="$ 40 -50"/>
    <s v="Sí, siempre / Sí, a veces"/>
    <s v="Es lo más cómodo"/>
    <s v="De 1 a 3 veces por semana"/>
    <n v="6"/>
    <s v="Sí"/>
    <m/>
    <m/>
    <m/>
    <m/>
    <m/>
    <n v="8"/>
    <n v="6"/>
    <s v="No, prefiero un snack (Alfajor, galletitas, facturas)"/>
    <s v="$ 50 - 100"/>
    <m/>
    <n v="5"/>
    <n v="5"/>
    <n v="4"/>
    <n v="4"/>
    <n v="6"/>
    <s v="Tal vez"/>
    <m/>
    <s v="Precio, Calidad"/>
    <m/>
    <m/>
  </r>
  <r>
    <n v="143"/>
    <d v="2020-06-18T17:14:26"/>
    <n v="24"/>
    <s v="10 - 20 hs"/>
    <s v="No, no tengo"/>
    <x v="0"/>
    <s v="Estudiante"/>
    <n v="5"/>
    <s v="Sí"/>
    <s v="No, nunca."/>
    <x v="1"/>
    <m/>
    <x v="1"/>
    <m/>
    <m/>
    <m/>
    <m/>
    <m/>
    <m/>
    <m/>
    <m/>
    <m/>
    <m/>
    <m/>
    <m/>
    <m/>
    <m/>
    <m/>
    <m/>
    <m/>
    <m/>
    <m/>
    <x v="0"/>
    <x v="0"/>
    <m/>
    <m/>
    <s v="$ 40 -50"/>
    <s v="No, nunca"/>
    <m/>
    <m/>
    <m/>
    <m/>
    <m/>
    <s v="Es feo, Prefiero ir a tomar algo afuera y despejarme"/>
    <s v="Cadena de café"/>
    <s v="Sí"/>
    <s v="Más opciones de pago, algún método para agilizar el pago y directamente retirar lo comprado (ej: haces el pedido y pago desde el aula y pasas a retirar con algún código), menú semanal de almuerzos/cenas publicado de forma virtual."/>
    <n v="6"/>
    <n v="4"/>
    <s v="Sí, pero para consumirlo eventualmente."/>
    <s v="$ 100 - 150"/>
    <s v="Algún paquete de X cantidad semanal o mensual "/>
    <n v="8"/>
    <n v="7"/>
    <n v="6"/>
    <n v="6"/>
    <n v="7"/>
    <s v="Si"/>
    <m/>
    <s v="Precio, Calidad"/>
    <m/>
    <m/>
  </r>
  <r>
    <n v="144"/>
    <d v="2020-06-18T17:14:40"/>
    <n v="24"/>
    <s v="10 - 20 hs"/>
    <s v="Celíaco/a"/>
    <x v="0"/>
    <s v="Estudiante"/>
    <n v="4"/>
    <s v="Sí"/>
    <s v="Sí, siempre / Si, a veces"/>
    <x v="5"/>
    <s v="$ 100 - 150"/>
    <x v="2"/>
    <m/>
    <m/>
    <m/>
    <m/>
    <m/>
    <m/>
    <m/>
    <m/>
    <m/>
    <m/>
    <m/>
    <m/>
    <s v="Me traigo vianda, Ultimamente demasiada cola y espera"/>
    <n v="7"/>
    <n v="7"/>
    <n v="3"/>
    <n v="6"/>
    <n v="5"/>
    <s v="25 - 50 %"/>
    <x v="2"/>
    <x v="4"/>
    <s v="Vianda propia, Vuelvo a mi casa"/>
    <s v="Menu celiaco interesante, con carnes, o incluso vegetariano."/>
    <s v="$ 60 - 70"/>
    <s v="Sí, siempre / Sí, a veces"/>
    <s v="Es barato, No tengo otra opción, Es lo más cómodo"/>
    <s v="De 1 a 3 veces por semana"/>
    <n v="3"/>
    <s v="Sí"/>
    <s v="Es esencial que el cafe sea mejor, se puede pagar un poco mas caro con tal de que mejoren la calidad"/>
    <m/>
    <m/>
    <m/>
    <m/>
    <n v="3"/>
    <n v="4"/>
    <s v="Sí, lo consumiría con frecuencia."/>
    <s v="$ 150 - 200"/>
    <m/>
    <n v="6"/>
    <n v="4"/>
    <n v="6"/>
    <n v="4"/>
    <n v="7"/>
    <s v="Si"/>
    <s v="Si bien se mejoro mucho hay que buscar formas de darle fluidez al comedor y que no terminen todas las mesas llenas"/>
    <s v="Calidad, Ambiente, Rapidez"/>
    <m/>
    <m/>
  </r>
  <r>
    <n v="145"/>
    <d v="2020-06-18T17:15:00"/>
    <n v="20"/>
    <s v="20 - 30hs"/>
    <s v="No, no tengo"/>
    <x v="1"/>
    <s v="Estudiante"/>
    <n v="2"/>
    <s v="Sí"/>
    <s v="Sí, siempre / Si, a veces"/>
    <x v="5"/>
    <s v="$ 150 - 200"/>
    <x v="2"/>
    <m/>
    <m/>
    <m/>
    <m/>
    <m/>
    <m/>
    <m/>
    <m/>
    <m/>
    <m/>
    <m/>
    <m/>
    <s v="Por lo general voy siempre que tengo un intervalo entre materias, si no tengo que hacer tiempo no voy"/>
    <n v="5"/>
    <n v="6"/>
    <n v="4"/>
    <n v="8"/>
    <n v="7"/>
    <s v="1 - 25 %"/>
    <x v="2"/>
    <x v="3"/>
    <s v="Chino por peso, Vianda propia"/>
    <m/>
    <s v="$ 30 - 40"/>
    <s v="Sí, siempre / Sí, a veces"/>
    <s v="Es barato, Es rico"/>
    <s v="De 3 a 5 veces por semana"/>
    <n v="7"/>
    <s v="Sí"/>
    <m/>
    <m/>
    <m/>
    <m/>
    <m/>
    <n v="8"/>
    <n v="7"/>
    <s v="Sí, pero para consumirlo eventualmente."/>
    <s v="$ 50 - 100"/>
    <m/>
    <n v="5"/>
    <n v="1"/>
    <n v="8"/>
    <n v="6"/>
    <n v="6"/>
    <s v="Si"/>
    <m/>
    <s v="Precio, Calidad"/>
    <m/>
    <m/>
  </r>
  <r>
    <n v="146"/>
    <d v="2020-06-18T17:15:09"/>
    <n v="23"/>
    <s v="20 - 30hs"/>
    <s v="Vegetariano/a"/>
    <x v="0"/>
    <s v="Estudiante"/>
    <n v="4"/>
    <s v="No"/>
    <s v="Sí, siempre / Si, a veces"/>
    <x v="4"/>
    <s v="$ 150 - 200"/>
    <x v="0"/>
    <s v="Me queda cómodo, Es rápido, Es barato"/>
    <n v="4"/>
    <n v="4"/>
    <n v="4"/>
    <n v="6"/>
    <n v="8"/>
    <s v="Nunca me ocurrió"/>
    <s v="menos harinas y mas comidas tipo tartas, rolls etc"/>
    <m/>
    <m/>
    <m/>
    <m/>
    <m/>
    <m/>
    <m/>
    <m/>
    <m/>
    <m/>
    <m/>
    <x v="0"/>
    <x v="0"/>
    <m/>
    <m/>
    <s v="$ 50 - 60"/>
    <s v="Sí, siempre / Sí, a veces"/>
    <s v="Es barato, Es lo más cómodo"/>
    <s v="De 3 a 5 veces por semana"/>
    <n v="5"/>
    <s v="Sí"/>
    <m/>
    <m/>
    <m/>
    <m/>
    <m/>
    <n v="4"/>
    <n v="1"/>
    <s v="Sí, pero para consumirlo eventualmente."/>
    <s v="$ 50 - 100"/>
    <s v="budines"/>
    <n v="6"/>
    <n v="4"/>
    <n v="2"/>
    <n v="4"/>
    <n v="5"/>
    <s v="Si"/>
    <s v="mas espacio entre mesas"/>
    <s v="Precio, Calidad, Rapidez"/>
    <m/>
    <m/>
  </r>
  <r>
    <n v="147"/>
    <d v="2020-06-18T17:15:22"/>
    <n v="22"/>
    <s v="Más de 40 hs"/>
    <s v="No, no tengo"/>
    <x v="1"/>
    <s v="Estudiante"/>
    <n v="2"/>
    <s v="No"/>
    <s v="Sí, siempre / Si, a veces"/>
    <x v="3"/>
    <s v="$ 150 - 200"/>
    <x v="3"/>
    <m/>
    <m/>
    <m/>
    <m/>
    <m/>
    <m/>
    <m/>
    <m/>
    <s v="Muy caro, La comida es fea, prefiero darme el gusto a la hora de comer y caminar 2 cuadras que tenemos 4 tenedores libre y 1 mac, te dan por el mismo precio algo mejor y en mas cantidad osea tuve problemas con casi todo el menu, la cebollas no estaban bien cocinadas, rompi 5 tenedores tratando de cortar la milanesa y al final la tire xq mi boca se canso de mascar etc."/>
    <s v="Tal vez"/>
    <s v="Chino por peso, Cadena fast-food, Vuelvo a mi casa"/>
    <m/>
    <m/>
    <m/>
    <m/>
    <m/>
    <m/>
    <m/>
    <m/>
    <x v="0"/>
    <x v="0"/>
    <m/>
    <m/>
    <s v="$ 30 - 40"/>
    <s v="Sí, siempre / Sí, a veces"/>
    <s v="Es lo más cómodo"/>
    <s v="Más de 2 veces por día"/>
    <n v="5"/>
    <s v="Sí"/>
    <m/>
    <m/>
    <m/>
    <m/>
    <m/>
    <n v="6"/>
    <n v="6"/>
    <s v="No, prefiero un snack (Alfajor, galletitas, facturas)"/>
    <s v="$ 50 - 100"/>
    <m/>
    <n v="5"/>
    <n v="6"/>
    <n v="10"/>
    <n v="4"/>
    <n v="8"/>
    <s v="Si"/>
    <m/>
    <s v="Precio"/>
    <m/>
    <m/>
  </r>
  <r>
    <n v="148"/>
    <d v="2020-06-18T17:15:25"/>
    <n v="23"/>
    <s v="20 - 30hs"/>
    <s v="No, no tengo"/>
    <x v="1"/>
    <s v="Estudiante"/>
    <n v="4"/>
    <s v="Sí"/>
    <s v="No, nunca."/>
    <x v="1"/>
    <m/>
    <x v="1"/>
    <m/>
    <m/>
    <m/>
    <m/>
    <m/>
    <m/>
    <m/>
    <m/>
    <m/>
    <m/>
    <m/>
    <m/>
    <m/>
    <m/>
    <m/>
    <m/>
    <m/>
    <m/>
    <m/>
    <x v="0"/>
    <x v="0"/>
    <m/>
    <m/>
    <s v="$ 40 -50"/>
    <s v="Sí, siempre / Sí, a veces"/>
    <s v="Es barato, Es rico, Es lo más cómodo"/>
    <s v="De 3 a 5 veces por semana"/>
    <n v="7"/>
    <s v="Sí"/>
    <s v="Tapar la comida. Que los sandwiches no estén tan secos, duros. Cambiar la tostadora por otra opción para calentar comida. Agregar más variedad para los desayunos/merienda, chocolate caliente por ejemplo. Que la comida no pase todo el día afuera. Poner la opción de rellenar vaso termico y plato lavable o que sea más visible, hay mucha basura."/>
    <m/>
    <m/>
    <m/>
    <m/>
    <n v="8"/>
    <n v="6"/>
    <s v="Sí, lo consumiría con frecuencia."/>
    <s v="$ 100 - 150"/>
    <s v="Chocolate caliente, tortas, tostados con mantecas y mermeladas, yogurt varios tipos.  "/>
    <n v="9"/>
    <n v="5"/>
    <n v="3"/>
    <n v="4"/>
    <n v="7"/>
    <s v="Si"/>
    <s v="Las mesas se mueven mucho, no da ganas de sentarse en la mitad de ellas, se cae el café. Además de que los alumnos sean más limpios, tener carteles para que colaboren. "/>
    <s v="Precio, Ambiente, Rapidez"/>
    <m/>
    <m/>
  </r>
  <r>
    <n v="149"/>
    <d v="2020-06-18T17:15:51"/>
    <n v="19"/>
    <s v="20 - 30hs"/>
    <s v="No, no tengo"/>
    <x v="1"/>
    <s v="Estudiante"/>
    <n v="1"/>
    <s v="No"/>
    <s v="Sí, siempre / Si, a veces"/>
    <x v="2"/>
    <s v="$ 200 - 250"/>
    <x v="2"/>
    <m/>
    <m/>
    <m/>
    <m/>
    <m/>
    <m/>
    <m/>
    <m/>
    <m/>
    <m/>
    <m/>
    <m/>
    <s v="Depende el menú"/>
    <n v="6"/>
    <n v="7"/>
    <n v="7"/>
    <n v="7"/>
    <n v="6"/>
    <s v="50 - 75 %"/>
    <x v="2"/>
    <x v="3"/>
    <s v="Cadena fast-food"/>
    <m/>
    <s v="$ 40 -50"/>
    <s v="Sí, siempre / Sí, a veces"/>
    <s v="Es lo más cómodo"/>
    <s v="De 1 a 3 veces por semana"/>
    <n v="7"/>
    <s v="Sí"/>
    <m/>
    <m/>
    <m/>
    <m/>
    <m/>
    <n v="7"/>
    <n v="7"/>
    <s v="Sí, pero para consumirlo eventualmente."/>
    <s v="$ 150 - 200"/>
    <m/>
    <n v="8"/>
    <n v="8"/>
    <n v="8"/>
    <n v="6"/>
    <n v="8"/>
    <s v="Si"/>
    <m/>
    <s v="Calidad, Ambiente, Rapidez"/>
    <m/>
    <m/>
  </r>
  <r>
    <n v="150"/>
    <d v="2020-06-18T17:16:36"/>
    <n v="23"/>
    <s v="10 - 20 hs"/>
    <s v="Vegetariano/a"/>
    <x v="0"/>
    <s v="Estudiante"/>
    <n v="5"/>
    <s v="Sí"/>
    <s v="No, nunca."/>
    <x v="1"/>
    <m/>
    <x v="1"/>
    <m/>
    <m/>
    <m/>
    <m/>
    <m/>
    <m/>
    <m/>
    <m/>
    <m/>
    <m/>
    <m/>
    <m/>
    <m/>
    <m/>
    <m/>
    <m/>
    <m/>
    <m/>
    <m/>
    <x v="0"/>
    <x v="0"/>
    <m/>
    <m/>
    <s v="$ 60 - 70"/>
    <s v="No, nunca"/>
    <m/>
    <m/>
    <m/>
    <m/>
    <m/>
    <s v="Es feo, Prefiero ir a tomar algo afuera y despejarme"/>
    <s v="Cadena de café"/>
    <s v="Sí"/>
    <m/>
    <n v="10"/>
    <n v="5"/>
    <s v="No, prefiero un snack (Alfajor, galletitas, facturas)"/>
    <s v="$ 150 - 200"/>
    <m/>
    <n v="3"/>
    <n v="6"/>
    <n v="3"/>
    <n v="3"/>
    <n v="1"/>
    <s v="Si"/>
    <m/>
    <s v="Precio, Calidad, Rapidez"/>
    <m/>
    <m/>
  </r>
  <r>
    <n v="151"/>
    <d v="2020-06-18T17:16:37"/>
    <n v="25"/>
    <s v="20 - 30hs"/>
    <s v="No, no tengo"/>
    <x v="0"/>
    <s v="Estudiante"/>
    <n v="4"/>
    <s v="No"/>
    <s v="No, nunca."/>
    <x v="1"/>
    <m/>
    <x v="1"/>
    <m/>
    <m/>
    <m/>
    <m/>
    <m/>
    <m/>
    <m/>
    <m/>
    <m/>
    <m/>
    <m/>
    <m/>
    <m/>
    <m/>
    <m/>
    <m/>
    <m/>
    <m/>
    <m/>
    <x v="0"/>
    <x v="0"/>
    <m/>
    <m/>
    <s v="$ 50 - 60"/>
    <s v="Sí, siempre / Sí, a veces"/>
    <s v="Es barato, Es lo más cómodo"/>
    <s v="De 1 a 3 veces por semana"/>
    <n v="4"/>
    <s v="Tal vez"/>
    <m/>
    <m/>
    <m/>
    <m/>
    <m/>
    <n v="6"/>
    <n v="6"/>
    <s v="Sí, pero para consumirlo eventualmente."/>
    <s v="$ 150 - 200"/>
    <m/>
    <n v="7"/>
    <n v="8"/>
    <n v="7"/>
    <n v="6"/>
    <n v="7"/>
    <s v="Tal vez"/>
    <m/>
    <s v="Precio, Calidad"/>
    <m/>
    <m/>
  </r>
  <r>
    <n v="152"/>
    <d v="2020-06-18T17:16:44"/>
    <n v="23"/>
    <s v="30 - 40 hs"/>
    <s v="No, no tengo"/>
    <x v="0"/>
    <s v="Estudiante"/>
    <n v="5"/>
    <s v="Sí"/>
    <s v="No, nunca."/>
    <x v="1"/>
    <m/>
    <x v="1"/>
    <m/>
    <m/>
    <m/>
    <m/>
    <m/>
    <m/>
    <m/>
    <m/>
    <m/>
    <m/>
    <m/>
    <m/>
    <m/>
    <m/>
    <m/>
    <m/>
    <m/>
    <m/>
    <m/>
    <x v="0"/>
    <x v="0"/>
    <m/>
    <m/>
    <s v="$ 50 - 60"/>
    <s v="Sí, siempre / Sí, a veces"/>
    <s v="Es barato, No tengo otra opción, Es lo más cómodo"/>
    <s v="De 3 a 5 veces por semana"/>
    <n v="6"/>
    <s v="Tal vez"/>
    <m/>
    <m/>
    <m/>
    <m/>
    <m/>
    <n v="8"/>
    <n v="6"/>
    <s v="Sí, lo consumiría con frecuencia."/>
    <s v="$ 100 - 150"/>
    <m/>
    <n v="6"/>
    <n v="6"/>
    <n v="4"/>
    <n v="4"/>
    <n v="6"/>
    <s v="No"/>
    <m/>
    <s v="Precio, Calidad, Ambiente, Rapidez"/>
    <m/>
    <m/>
  </r>
  <r>
    <n v="153"/>
    <d v="2020-06-18T17:16:56"/>
    <n v="22"/>
    <s v="30 - 40 hs"/>
    <s v="No, no tengo"/>
    <x v="1"/>
    <s v="Estudiante"/>
    <n v="2"/>
    <s v="Sí"/>
    <s v="Sí, siempre / Si, a veces"/>
    <x v="0"/>
    <s v="$ 100 - 150"/>
    <x v="0"/>
    <s v="Me queda cómodo"/>
    <n v="5"/>
    <n v="5"/>
    <n v="5"/>
    <n v="5"/>
    <n v="6"/>
    <s v="1 - 25%"/>
    <m/>
    <m/>
    <m/>
    <m/>
    <m/>
    <m/>
    <m/>
    <m/>
    <m/>
    <m/>
    <m/>
    <m/>
    <x v="0"/>
    <x v="0"/>
    <m/>
    <m/>
    <s v="$ 20 - 30"/>
    <s v="Sí, siempre / Sí, a veces"/>
    <s v="Es barato, Es rico, Es lo más cómodo"/>
    <s v="Entre 1 y 2 veces por día"/>
    <n v="6"/>
    <s v="No"/>
    <m/>
    <m/>
    <m/>
    <m/>
    <m/>
    <n v="6"/>
    <n v="5"/>
    <s v="No, prefiero un snack (Alfajor, galletitas, facturas)"/>
    <s v="Menos de $ 50"/>
    <m/>
    <n v="8"/>
    <n v="8"/>
    <n v="6"/>
    <n v="6"/>
    <n v="8"/>
    <s v="Si"/>
    <m/>
    <s v="Precio, Calidad, Ambiente, Rapidez"/>
    <m/>
    <m/>
  </r>
  <r>
    <n v="154"/>
    <d v="2020-06-18T17:17:10"/>
    <n v="23"/>
    <s v="10 - 20 hs"/>
    <s v="Celíaco/a, Saludable"/>
    <x v="0"/>
    <s v="Estudiante"/>
    <n v="5"/>
    <s v="Sí"/>
    <s v="No, nunca."/>
    <x v="1"/>
    <m/>
    <x v="1"/>
    <m/>
    <m/>
    <m/>
    <m/>
    <m/>
    <m/>
    <m/>
    <m/>
    <m/>
    <m/>
    <m/>
    <m/>
    <m/>
    <m/>
    <m/>
    <m/>
    <m/>
    <m/>
    <m/>
    <x v="0"/>
    <x v="0"/>
    <m/>
    <m/>
    <s v="$ 40 -50"/>
    <s v="Sí, siempre / Sí, a veces"/>
    <s v="Es barato, Es lo más cómodo"/>
    <s v="De 1 a 3 veces por semana"/>
    <n v="6"/>
    <s v="Sí"/>
    <m/>
    <m/>
    <m/>
    <m/>
    <m/>
    <n v="6"/>
    <n v="4"/>
    <s v="Sí, pero para consumirlo eventualmente."/>
    <s v="$ 150 - 200"/>
    <m/>
    <n v="3"/>
    <n v="6"/>
    <n v="5"/>
    <n v="3"/>
    <n v="5"/>
    <s v="Si"/>
    <m/>
    <s v="Calidad"/>
    <m/>
    <m/>
  </r>
  <r>
    <n v="155"/>
    <d v="2020-06-18T17:18:00"/>
    <n v="23"/>
    <s v="20 - 30hs"/>
    <s v="No, no tengo"/>
    <x v="0"/>
    <s v="Estudiante"/>
    <n v="5"/>
    <s v="Sí"/>
    <s v="No, nunca."/>
    <x v="1"/>
    <m/>
    <x v="1"/>
    <m/>
    <m/>
    <m/>
    <m/>
    <m/>
    <m/>
    <m/>
    <m/>
    <m/>
    <m/>
    <m/>
    <m/>
    <m/>
    <m/>
    <m/>
    <m/>
    <m/>
    <m/>
    <m/>
    <x v="0"/>
    <x v="0"/>
    <m/>
    <m/>
    <s v="$ 20 - 30"/>
    <s v="Sí, siempre / Sí, a veces"/>
    <s v="Es lo más cómodo"/>
    <s v="De 1 a 3 veces por semana"/>
    <n v="5"/>
    <s v="Sí"/>
    <m/>
    <m/>
    <m/>
    <m/>
    <m/>
    <n v="7"/>
    <n v="5"/>
    <s v="Sí, lo consumiría con frecuencia."/>
    <s v="$ 50 - 100"/>
    <s v="La limpieza de las mesas es esencial. Después de que una persona se levanta tendría que haber alguien que deje la mesa en condiciones"/>
    <n v="8"/>
    <n v="8"/>
    <n v="8"/>
    <n v="4"/>
    <n v="2"/>
    <s v="Tal vez"/>
    <m/>
    <s v="Precio, Calidad, Rapidez"/>
    <m/>
    <m/>
  </r>
  <r>
    <n v="156"/>
    <d v="2020-06-18T17:18:12"/>
    <n v="19"/>
    <s v="20 - 30hs"/>
    <s v="No, no tengo"/>
    <x v="1"/>
    <s v="Estudiante"/>
    <n v="1"/>
    <s v="Sí"/>
    <s v="No, nunca."/>
    <x v="1"/>
    <m/>
    <x v="1"/>
    <m/>
    <m/>
    <m/>
    <m/>
    <m/>
    <m/>
    <m/>
    <m/>
    <m/>
    <m/>
    <m/>
    <m/>
    <m/>
    <m/>
    <m/>
    <m/>
    <m/>
    <m/>
    <m/>
    <x v="0"/>
    <x v="0"/>
    <m/>
    <m/>
    <s v="$ 40 -50"/>
    <s v="Sí, siempre / Sí, a veces"/>
    <s v="Es barato"/>
    <s v="De 1 a 3 veces por semana"/>
    <n v="5"/>
    <s v="Sí"/>
    <m/>
    <m/>
    <m/>
    <m/>
    <m/>
    <n v="6"/>
    <n v="4"/>
    <s v="Sí, pero para consumirlo eventualmente."/>
    <s v="$ 100 - 150"/>
    <m/>
    <n v="7"/>
    <n v="4"/>
    <n v="5"/>
    <n v="5"/>
    <n v="6"/>
    <s v="Si"/>
    <m/>
    <s v="Precio, Calidad"/>
    <m/>
    <m/>
  </r>
  <r>
    <n v="157"/>
    <d v="2020-06-18T17:18:34"/>
    <n v="19"/>
    <s v="20 - 30hs"/>
    <s v="No, no tengo"/>
    <x v="1"/>
    <s v="Estudiante"/>
    <n v="1"/>
    <s v="No"/>
    <s v="Sí, siempre / Si, a veces"/>
    <x v="4"/>
    <s v="$ 100 - 150"/>
    <x v="2"/>
    <m/>
    <m/>
    <m/>
    <m/>
    <m/>
    <m/>
    <m/>
    <m/>
    <m/>
    <m/>
    <m/>
    <m/>
    <s v="No me gusta la comida, Depende el menú"/>
    <n v="6"/>
    <n v="5"/>
    <n v="7"/>
    <n v="5"/>
    <n v="7"/>
    <s v="25 - 50 %"/>
    <x v="2"/>
    <x v="3"/>
    <s v="Chino por peso, Vianda propia"/>
    <m/>
    <s v="$ 50 - 60"/>
    <s v="Sí, siempre / Sí, a veces"/>
    <s v="Es barato, Es lo más cómodo"/>
    <s v="De 1 a 3 veces por semana"/>
    <n v="4"/>
    <s v="Sí"/>
    <m/>
    <m/>
    <m/>
    <m/>
    <m/>
    <n v="7"/>
    <n v="7"/>
    <s v="Sí, pero para consumirlo eventualmente."/>
    <s v="$ 50 - 100"/>
    <m/>
    <n v="8"/>
    <n v="7"/>
    <n v="7"/>
    <n v="6"/>
    <n v="6"/>
    <s v="Tal vez"/>
    <m/>
    <s v="Precio, Calidad"/>
    <m/>
    <m/>
  </r>
  <r>
    <n v="158"/>
    <d v="2020-06-18T17:19:07"/>
    <n v="23"/>
    <s v="10 - 20 hs"/>
    <s v="No, no tengo"/>
    <x v="1"/>
    <s v="Estudiante"/>
    <n v="3"/>
    <s v="No"/>
    <s v="Sí, siempre / Si, a veces"/>
    <x v="0"/>
    <s v="$ 150 - 200"/>
    <x v="2"/>
    <m/>
    <m/>
    <m/>
    <m/>
    <m/>
    <m/>
    <m/>
    <m/>
    <m/>
    <m/>
    <m/>
    <m/>
    <s v="Mal ambiente / No disfruto estar en el lugar, Prefiero darme un gusto y comer más rico"/>
    <n v="7"/>
    <n v="9"/>
    <n v="5"/>
    <n v="9"/>
    <n v="9"/>
    <s v="1 - 25 %"/>
    <x v="2"/>
    <x v="1"/>
    <s v="Chino por peso, Vianda propia"/>
    <s v="Alternativas saludables. Ensaladas. Frutas. Verduras por peso. Sumado a los clásicos menúes de milanesas, hamburguesas, sandwiches, tallarines, etc."/>
    <s v="$ 30 - 40"/>
    <s v="Sí, siempre / Sí, a veces"/>
    <s v="Es barato, Es lo más cómodo"/>
    <s v="De 3 a 5 veces por semana"/>
    <n v="8"/>
    <s v="Sí"/>
    <s v="Posibilidad de que lleves tu vaso termico y te sirvan ahi el café y te cobren por mL, es ecológico y ahorrás costos en vasos descartables. Posibilidad de máquina expendedora de café para cuando estás apurado aunque salga un poco más caro. "/>
    <m/>
    <m/>
    <m/>
    <m/>
    <n v="7"/>
    <n v="5"/>
    <s v="Sí, pero para consumirlo eventualmente."/>
    <s v="$ 50 - 100"/>
    <m/>
    <n v="6"/>
    <n v="6"/>
    <n v="1"/>
    <n v="6"/>
    <n v="4"/>
    <s v="Si"/>
    <m/>
    <s v="Precio, Calidad, Ambiente"/>
    <m/>
    <m/>
  </r>
  <r>
    <n v="159"/>
    <d v="2020-06-18T17:19:09"/>
    <n v="21"/>
    <s v="20 - 30hs"/>
    <s v="No, no tengo"/>
    <x v="1"/>
    <s v="Estudiante"/>
    <n v="2"/>
    <s v="Sí"/>
    <s v="Sí, siempre / Si, a veces"/>
    <x v="5"/>
    <s v="$ 100 - 150"/>
    <x v="2"/>
    <m/>
    <m/>
    <m/>
    <m/>
    <m/>
    <m/>
    <m/>
    <m/>
    <m/>
    <m/>
    <m/>
    <m/>
    <s v="Prefiero darme un gusto y comer más rico"/>
    <n v="7"/>
    <n v="7"/>
    <n v="6"/>
    <n v="8"/>
    <n v="8"/>
    <s v="1 - 25 %"/>
    <x v="2"/>
    <x v="4"/>
    <s v="Vianda propia"/>
    <m/>
    <s v="$ 50 - 60"/>
    <s v="Sí, siempre / Sí, a veces"/>
    <s v="Es barato, Es rico, Es lo más cómodo"/>
    <s v="De 1 a 3 veces por semana"/>
    <n v="7"/>
    <s v="No"/>
    <s v="Que cada uno lleve su vaso y le sirvan en este para evitar el residuo"/>
    <m/>
    <m/>
    <m/>
    <m/>
    <n v="7"/>
    <n v="6"/>
    <s v="Sí, pero para consumirlo eventualmente."/>
    <s v="$ 50 - 100"/>
    <m/>
    <n v="5"/>
    <n v="6"/>
    <n v="7"/>
    <n v="4"/>
    <n v="7"/>
    <s v="Si"/>
    <m/>
    <s v="Precio, Calidad, Ambiente"/>
    <m/>
    <m/>
  </r>
  <r>
    <n v="160"/>
    <d v="2020-06-18T17:19:58"/>
    <n v="23"/>
    <s v="10 - 20 hs"/>
    <s v="No, no tengo"/>
    <x v="0"/>
    <s v="Estudiante"/>
    <n v="4"/>
    <s v="Sí"/>
    <s v="No, nunca."/>
    <x v="1"/>
    <m/>
    <x v="1"/>
    <m/>
    <m/>
    <m/>
    <m/>
    <m/>
    <m/>
    <m/>
    <m/>
    <m/>
    <m/>
    <m/>
    <m/>
    <m/>
    <m/>
    <m/>
    <m/>
    <m/>
    <m/>
    <m/>
    <x v="0"/>
    <x v="0"/>
    <m/>
    <m/>
    <s v="$ 40 -50"/>
    <s v="No, nunca"/>
    <m/>
    <m/>
    <m/>
    <m/>
    <m/>
    <s v="No es muy tentador el café del comedor"/>
    <s v="Cadena de café"/>
    <s v="Sí"/>
    <s v="Mas limpieza y mejor cuidado de los alimentos presentados. El precio es bueno. "/>
    <n v="6"/>
    <n v="6"/>
    <s v="Sí, pero para consumirlo eventualmente."/>
    <s v="$ 150 - 200"/>
    <m/>
    <n v="6"/>
    <n v="5"/>
    <n v="4"/>
    <n v="6"/>
    <n v="5"/>
    <s v="Si"/>
    <m/>
    <s v="Precio, Calidad"/>
    <m/>
    <m/>
  </r>
  <r>
    <n v="161"/>
    <d v="2020-06-18T17:20:25"/>
    <n v="21"/>
    <s v="10 - 20 hs"/>
    <s v="No, no tengo"/>
    <x v="0"/>
    <s v="Estudiante"/>
    <n v="4"/>
    <s v="Sí"/>
    <s v="Sí, siempre / Si, a veces"/>
    <x v="4"/>
    <s v="$ 150 - 200"/>
    <x v="0"/>
    <s v="Me queda cómodo, Es barato"/>
    <n v="2"/>
    <n v="5"/>
    <n v="4"/>
    <n v="6"/>
    <n v="4"/>
    <s v="1 - 25%"/>
    <m/>
    <m/>
    <m/>
    <m/>
    <m/>
    <m/>
    <m/>
    <m/>
    <m/>
    <m/>
    <m/>
    <m/>
    <x v="0"/>
    <x v="0"/>
    <m/>
    <m/>
    <s v="$ 20 - 30"/>
    <s v="Sí, siempre / Sí, a veces"/>
    <s v="Es barato, No tengo otra opción, Es lo más cómodo"/>
    <s v="De 1 a 3 veces por semana"/>
    <n v="4"/>
    <s v="Sí"/>
    <m/>
    <m/>
    <m/>
    <m/>
    <m/>
    <n v="4"/>
    <n v="2"/>
    <s v="Sí, pero para consumirlo eventualmente."/>
    <s v="$ 100 - 150"/>
    <m/>
    <n v="2"/>
    <n v="2"/>
    <n v="1"/>
    <n v="1"/>
    <n v="3"/>
    <s v="Si"/>
    <m/>
    <s v="Precio, Calidad"/>
    <m/>
    <m/>
  </r>
  <r>
    <n v="162"/>
    <d v="2020-06-18T17:20:28"/>
    <n v="22"/>
    <s v="20 - 30hs"/>
    <s v="No, no tengo"/>
    <x v="1"/>
    <s v="Estudiante"/>
    <n v="3"/>
    <s v="No"/>
    <s v="Sí, siempre / Si, a veces"/>
    <x v="0"/>
    <s v="$ 150 - 200"/>
    <x v="0"/>
    <s v="Me queda cómodo, Es rápido, Es barato"/>
    <n v="5"/>
    <n v="5"/>
    <n v="6"/>
    <n v="6"/>
    <n v="7"/>
    <s v="1 - 25%"/>
    <m/>
    <m/>
    <m/>
    <m/>
    <m/>
    <m/>
    <m/>
    <m/>
    <m/>
    <m/>
    <m/>
    <m/>
    <x v="0"/>
    <x v="0"/>
    <m/>
    <m/>
    <s v="$ 50 - 60"/>
    <s v="No, nunca"/>
    <m/>
    <m/>
    <m/>
    <m/>
    <m/>
    <s v="Es feo, Es mas rico el del kiosko..."/>
    <s v="Kiosco PC/Máquinas"/>
    <s v="Sí"/>
    <m/>
    <n v="8"/>
    <n v="6"/>
    <s v="No, prefiero un snack (Alfajor, galletitas, facturas)"/>
    <s v="$ 50 - 100"/>
    <m/>
    <n v="8"/>
    <n v="5"/>
    <n v="6"/>
    <n v="6"/>
    <n v="8"/>
    <s v="Tal vez"/>
    <m/>
    <s v="Precio, Calidad"/>
    <m/>
    <m/>
  </r>
  <r>
    <n v="163"/>
    <d v="2020-06-18T17:20:41"/>
    <n v="25"/>
    <s v="10 - 20 hs"/>
    <s v="No, no tengo"/>
    <x v="0"/>
    <s v="Estudiante"/>
    <n v="5"/>
    <s v="No"/>
    <s v="No, nunca."/>
    <x v="1"/>
    <m/>
    <x v="1"/>
    <m/>
    <m/>
    <m/>
    <m/>
    <m/>
    <m/>
    <m/>
    <m/>
    <m/>
    <m/>
    <m/>
    <m/>
    <m/>
    <m/>
    <m/>
    <m/>
    <m/>
    <m/>
    <m/>
    <x v="0"/>
    <x v="0"/>
    <m/>
    <m/>
    <s v="$ 50 - 60"/>
    <s v="No, nunca"/>
    <m/>
    <m/>
    <m/>
    <m/>
    <m/>
    <s v="Prefiero ir a tomar algo afuera y despejarme"/>
    <s v="Cadena de café"/>
    <s v="Sí"/>
    <m/>
    <n v="6"/>
    <n v="2"/>
    <s v="Sí, lo consumiría con frecuencia."/>
    <s v="$ 200 - 250"/>
    <m/>
    <n v="2"/>
    <n v="5"/>
    <n v="3"/>
    <n v="1"/>
    <n v="1"/>
    <s v="Si"/>
    <m/>
    <s v="Calidad"/>
    <m/>
    <m/>
  </r>
  <r>
    <n v="164"/>
    <d v="2020-06-18T17:20:44"/>
    <n v="25"/>
    <s v="10 - 20 hs"/>
    <s v="Vegetariano/a"/>
    <x v="0"/>
    <s v="Estudiante"/>
    <n v="4"/>
    <s v="Sí"/>
    <s v="Sí, siempre / Si, a veces"/>
    <x v="4"/>
    <s v="$ 150 - 200"/>
    <x v="2"/>
    <m/>
    <m/>
    <m/>
    <m/>
    <m/>
    <m/>
    <m/>
    <m/>
    <m/>
    <m/>
    <m/>
    <m/>
    <s v="Prefiero darme un gusto y comer más rico"/>
    <n v="7"/>
    <n v="8"/>
    <n v="5"/>
    <n v="8"/>
    <n v="6"/>
    <s v="1 - 25 %"/>
    <x v="2"/>
    <x v="1"/>
    <s v="Chino por peso, Otro"/>
    <m/>
    <s v="$ 40 -50"/>
    <s v="Sí, siempre / Sí, a veces"/>
    <s v="No tengo otra opción, Es lo más cómodo"/>
    <s v="De 3 a 5 veces por semana"/>
    <n v="4"/>
    <s v="Sí"/>
    <m/>
    <m/>
    <m/>
    <m/>
    <m/>
    <n v="6"/>
    <n v="5"/>
    <s v="Sí, lo consumiría con frecuencia."/>
    <s v="$ 150 - 200"/>
    <m/>
    <n v="4"/>
    <n v="4"/>
    <n v="3"/>
    <n v="3"/>
    <n v="6"/>
    <s v="Si"/>
    <m/>
    <s v="Precio, Calidad, Rapidez"/>
    <m/>
    <m/>
  </r>
  <r>
    <n v="165"/>
    <d v="2020-06-18T17:21:31"/>
    <n v="22"/>
    <s v="30 - 40 hs"/>
    <s v="No, no tengo"/>
    <x v="0"/>
    <s v="Estudiante"/>
    <n v="4"/>
    <s v="Sí"/>
    <s v="No, nunca."/>
    <x v="1"/>
    <m/>
    <x v="1"/>
    <m/>
    <m/>
    <m/>
    <m/>
    <m/>
    <m/>
    <m/>
    <m/>
    <m/>
    <m/>
    <m/>
    <m/>
    <m/>
    <m/>
    <m/>
    <m/>
    <m/>
    <m/>
    <m/>
    <x v="0"/>
    <x v="0"/>
    <m/>
    <m/>
    <s v="$ 20 - 30"/>
    <s v="No, nunca"/>
    <m/>
    <m/>
    <m/>
    <m/>
    <m/>
    <s v="No me gusta el café, en general"/>
    <s v="No tomo café en otro lado tampoco"/>
    <s v="No"/>
    <m/>
    <n v="8"/>
    <n v="4"/>
    <s v="Sí, lo consumiría con frecuencia."/>
    <s v="$ 150 - 200"/>
    <m/>
    <n v="6"/>
    <n v="6"/>
    <n v="4"/>
    <n v="4"/>
    <n v="6"/>
    <s v="Si"/>
    <m/>
    <s v="Precio, Calidad"/>
    <m/>
    <m/>
  </r>
  <r>
    <n v="166"/>
    <d v="2020-06-18T17:21:33"/>
    <n v="22"/>
    <s v="10 - 20 hs"/>
    <s v="No, no tengo"/>
    <x v="0"/>
    <s v="Estudiante"/>
    <n v="4"/>
    <s v="No"/>
    <s v="No, nunca."/>
    <x v="1"/>
    <m/>
    <x v="1"/>
    <m/>
    <m/>
    <m/>
    <m/>
    <m/>
    <m/>
    <m/>
    <m/>
    <m/>
    <m/>
    <m/>
    <m/>
    <m/>
    <m/>
    <m/>
    <m/>
    <m/>
    <m/>
    <m/>
    <x v="0"/>
    <x v="0"/>
    <m/>
    <m/>
    <s v="$ 40 -50"/>
    <s v="No, nunca"/>
    <m/>
    <m/>
    <m/>
    <m/>
    <m/>
    <s v="Es feo"/>
    <s v="Kiosco PC/Máquinas, Cadena de café, Kiosco exterior"/>
    <s v="Sí"/>
    <s v="Mejorar el cafe"/>
    <n v="8"/>
    <n v="8"/>
    <s v="Sí, pero para consumirlo eventualmente."/>
    <s v="$ 100 - 150"/>
    <s v="Creo que tiene bastante variedad y adecuado para el lugar"/>
    <n v="2"/>
    <n v="3"/>
    <n v="3"/>
    <n v="7"/>
    <n v="6"/>
    <s v="Si"/>
    <s v="Mesas al aire libre"/>
    <s v="Precio, Calidad"/>
    <m/>
    <m/>
  </r>
  <r>
    <n v="167"/>
    <d v="2020-06-18T17:21:45"/>
    <n v="20"/>
    <s v="10 - 20 hs"/>
    <s v="Vegetariano/a, Intolerante a la lactosa "/>
    <x v="1"/>
    <s v="Estudiante"/>
    <n v="2"/>
    <s v="No"/>
    <s v="Sí, siempre / Si, a veces"/>
    <x v="3"/>
    <s v="$ 300 - 350"/>
    <x v="0"/>
    <s v="Me queda cómodo, Es rápido"/>
    <n v="5"/>
    <n v="8"/>
    <n v="7"/>
    <n v="6"/>
    <n v="9"/>
    <s v="1 - 25%"/>
    <m/>
    <m/>
    <m/>
    <m/>
    <m/>
    <m/>
    <m/>
    <m/>
    <m/>
    <m/>
    <m/>
    <m/>
    <x v="0"/>
    <x v="0"/>
    <m/>
    <m/>
    <s v="$ 40 -50"/>
    <s v="Sí, siempre / Sí, a veces"/>
    <s v="Es lo más cómodo"/>
    <s v="De 1 a 3 veces por semana"/>
    <n v="4"/>
    <s v="Sí"/>
    <m/>
    <m/>
    <m/>
    <m/>
    <m/>
    <n v="6"/>
    <n v="5"/>
    <s v="Sí, pero para consumirlo eventualmente."/>
    <s v="$ 150 - 200"/>
    <m/>
    <n v="7"/>
    <n v="6"/>
    <n v="3"/>
    <n v="5"/>
    <n v="8"/>
    <s v="Si"/>
    <s v="No hay recepción de teléfono!"/>
    <s v="Precio, Calidad"/>
    <m/>
    <m/>
  </r>
  <r>
    <n v="168"/>
    <d v="2020-06-18T17:22:10"/>
    <n v="23"/>
    <s v="20 - 30hs"/>
    <s v="No, no tengo"/>
    <x v="0"/>
    <s v="Estudiante"/>
    <n v="3"/>
    <s v="Sí"/>
    <s v="Sí, siempre / Si, a veces"/>
    <x v="5"/>
    <s v="$ 200 - 250"/>
    <x v="2"/>
    <m/>
    <m/>
    <m/>
    <m/>
    <m/>
    <m/>
    <m/>
    <m/>
    <m/>
    <m/>
    <m/>
    <m/>
    <s v="Me traigo vianda"/>
    <n v="5"/>
    <n v="5"/>
    <n v="3"/>
    <n v="6"/>
    <n v="6"/>
    <s v="Nunca me ocurrió"/>
    <x v="2"/>
    <x v="3"/>
    <s v="Vianda propia"/>
    <m/>
    <s v="$ 50 - 60"/>
    <s v="Sí, siempre / Sí, a veces"/>
    <s v="Es barato, No tengo otra opción, Es lo más cómodo"/>
    <s v="De 1 a 3 veces por semana"/>
    <n v="3"/>
    <s v="Sí"/>
    <m/>
    <m/>
    <m/>
    <m/>
    <m/>
    <n v="4"/>
    <n v="4"/>
    <s v="Sí, lo consumiría con frecuencia."/>
    <s v="$ 150 - 200"/>
    <m/>
    <n v="5"/>
    <n v="4"/>
    <n v="3"/>
    <n v="5"/>
    <n v="3"/>
    <s v="Si"/>
    <m/>
    <s v="Precio, Calidad"/>
    <m/>
    <m/>
  </r>
  <r>
    <n v="169"/>
    <d v="2020-06-18T17:22:31"/>
    <n v="24"/>
    <s v="Más de 40 hs"/>
    <s v="No, no tengo"/>
    <x v="0"/>
    <s v="Estudiante"/>
    <n v="4"/>
    <s v="No"/>
    <s v="No, nunca."/>
    <x v="1"/>
    <m/>
    <x v="1"/>
    <m/>
    <m/>
    <m/>
    <m/>
    <m/>
    <m/>
    <m/>
    <m/>
    <m/>
    <m/>
    <m/>
    <m/>
    <m/>
    <m/>
    <m/>
    <m/>
    <m/>
    <m/>
    <m/>
    <x v="0"/>
    <x v="0"/>
    <m/>
    <m/>
    <s v="$ 40 -50"/>
    <s v="Sí, siempre / Sí, a veces"/>
    <s v="Es barato, Es lo más cómodo"/>
    <s v="De 1 a 3 veces por semana"/>
    <n v="6"/>
    <s v="Sí"/>
    <m/>
    <m/>
    <m/>
    <m/>
    <m/>
    <n v="6"/>
    <n v="4"/>
    <s v="Sí, pero para consumirlo eventualmente."/>
    <s v="$ 150 - 200"/>
    <m/>
    <n v="8"/>
    <n v="10"/>
    <n v="8"/>
    <n v="7"/>
    <n v="8"/>
    <s v="Si"/>
    <m/>
    <s v="Precio, Calidad"/>
    <m/>
    <m/>
  </r>
  <r>
    <n v="170"/>
    <d v="2020-06-18T17:22:34"/>
    <n v="22"/>
    <s v="20 - 30hs"/>
    <s v="No, no tengo"/>
    <x v="0"/>
    <s v="Estudiante"/>
    <n v="4"/>
    <s v="No"/>
    <s v="Sí, siempre / Si, a veces"/>
    <x v="0"/>
    <s v="$ 200 - 250"/>
    <x v="2"/>
    <m/>
    <m/>
    <m/>
    <m/>
    <m/>
    <m/>
    <m/>
    <m/>
    <m/>
    <m/>
    <m/>
    <m/>
    <s v="Mal ambiente / No disfruto estar en el lugar, Prefiero darme un gusto y comer más rico"/>
    <n v="2"/>
    <n v="6"/>
    <n v="2"/>
    <n v="8"/>
    <n v="4"/>
    <s v="50 - 75 %"/>
    <x v="2"/>
    <x v="1"/>
    <s v="Chino por peso, Cadena fast-food"/>
    <m/>
    <s v="Más de 70"/>
    <s v="No, nunca"/>
    <m/>
    <m/>
    <m/>
    <m/>
    <m/>
    <s v="Es feo, Prefiero ir a tomar algo afuera y despejarme"/>
    <s v="Kiosco exterior"/>
    <s v="Sí"/>
    <m/>
    <n v="8"/>
    <n v="6"/>
    <s v="Sí, lo consumiría con frecuencia."/>
    <s v="$ 150 - 200"/>
    <m/>
    <n v="7"/>
    <n v="6"/>
    <n v="1"/>
    <n v="1"/>
    <n v="6"/>
    <s v="Si"/>
    <m/>
    <s v="Calidad, Rapidez"/>
    <m/>
    <m/>
  </r>
  <r>
    <n v="171"/>
    <d v="2020-06-18T17:22:45"/>
    <n v="20"/>
    <s v="20 - 30hs"/>
    <s v="No, no tengo"/>
    <x v="1"/>
    <s v="Estudiante"/>
    <n v="1"/>
    <s v="No"/>
    <s v="Sí, siempre / Si, a veces"/>
    <x v="0"/>
    <s v="$ 100 - 150"/>
    <x v="0"/>
    <s v="Me queda cómodo"/>
    <n v="7"/>
    <n v="8"/>
    <n v="8"/>
    <n v="10"/>
    <n v="8"/>
    <s v="1 - 25%"/>
    <m/>
    <m/>
    <m/>
    <m/>
    <m/>
    <m/>
    <m/>
    <m/>
    <m/>
    <m/>
    <m/>
    <m/>
    <x v="0"/>
    <x v="0"/>
    <m/>
    <m/>
    <s v="$ 50 - 60"/>
    <s v="Sí, siempre / Sí, a veces"/>
    <s v="Es barato, Es lo más cómodo"/>
    <s v="De 1 a 3 veces por semana"/>
    <n v="7"/>
    <s v="Tal vez"/>
    <m/>
    <m/>
    <m/>
    <m/>
    <m/>
    <n v="8"/>
    <n v="9"/>
    <s v="Sí, pero para consumirlo eventualmente."/>
    <s v="$ 100 - 150"/>
    <m/>
    <n v="7"/>
    <n v="6"/>
    <n v="8"/>
    <n v="6"/>
    <n v="8"/>
    <s v="Tal vez"/>
    <m/>
    <s v="Precio, Rapidez"/>
    <m/>
    <m/>
  </r>
  <r>
    <n v="172"/>
    <d v="2020-06-18T17:22:49"/>
    <n v="22"/>
    <s v="20 - 30hs"/>
    <s v="No, no tengo"/>
    <x v="1"/>
    <s v="Estudiante"/>
    <n v="3"/>
    <s v="No"/>
    <s v="No, nunca."/>
    <x v="1"/>
    <m/>
    <x v="1"/>
    <m/>
    <m/>
    <m/>
    <m/>
    <m/>
    <m/>
    <m/>
    <m/>
    <m/>
    <m/>
    <m/>
    <m/>
    <m/>
    <m/>
    <m/>
    <m/>
    <m/>
    <m/>
    <m/>
    <x v="0"/>
    <x v="0"/>
    <m/>
    <m/>
    <s v="$ 30 - 40"/>
    <s v="No, nunca"/>
    <m/>
    <m/>
    <m/>
    <m/>
    <m/>
    <s v="No me gusta el café, en general"/>
    <s v="No tomo café en otro lado tampoco"/>
    <s v="No"/>
    <m/>
    <n v="7"/>
    <n v="4"/>
    <s v="No, prefiero un snack (Alfajor, galletitas, facturas)"/>
    <s v="$ 50 - 100"/>
    <m/>
    <n v="3"/>
    <n v="8"/>
    <n v="4"/>
    <n v="5"/>
    <n v="7"/>
    <s v="Tal vez"/>
    <m/>
    <s v="Precio"/>
    <m/>
    <m/>
  </r>
  <r>
    <n v="173"/>
    <d v="2020-06-18T17:23:13"/>
    <n v="25"/>
    <s v="30 - 40 hs"/>
    <s v="Celíaco/a"/>
    <x v="0"/>
    <s v="Estudiante"/>
    <n v="4"/>
    <s v="No"/>
    <s v="No, nunca."/>
    <x v="1"/>
    <m/>
    <x v="1"/>
    <m/>
    <m/>
    <m/>
    <m/>
    <m/>
    <m/>
    <m/>
    <m/>
    <m/>
    <m/>
    <m/>
    <m/>
    <m/>
    <m/>
    <m/>
    <m/>
    <m/>
    <m/>
    <m/>
    <x v="0"/>
    <x v="0"/>
    <m/>
    <m/>
    <s v="$ 40 -50"/>
    <s v="No, nunca"/>
    <m/>
    <m/>
    <m/>
    <m/>
    <m/>
    <s v="Es feo"/>
    <s v="No tomo café en otro lado tampoco"/>
    <s v="Sí"/>
    <s v="Mejor café y té. Más opciones o constancia en la venta de frutas.  Vender ensalada"/>
    <n v="7"/>
    <n v="7"/>
    <s v="Sí, lo consumiría con frecuencia."/>
    <s v="$ 50 - 100"/>
    <m/>
    <n v="6"/>
    <n v="1"/>
    <n v="1"/>
    <n v="1"/>
    <n v="5"/>
    <s v="Si"/>
    <m/>
    <s v="Precio, Calidad"/>
    <m/>
    <m/>
  </r>
  <r>
    <n v="174"/>
    <d v="2020-06-18T17:23:17"/>
    <n v="25"/>
    <s v="20 - 30hs"/>
    <s v="No, no tengo"/>
    <x v="0"/>
    <s v="Estudiante"/>
    <n v="5"/>
    <s v="Sí"/>
    <s v="No, nunca."/>
    <x v="1"/>
    <m/>
    <x v="1"/>
    <m/>
    <m/>
    <m/>
    <m/>
    <m/>
    <m/>
    <m/>
    <m/>
    <m/>
    <m/>
    <m/>
    <m/>
    <m/>
    <m/>
    <m/>
    <m/>
    <m/>
    <m/>
    <m/>
    <x v="0"/>
    <x v="0"/>
    <m/>
    <m/>
    <s v="Más de 70"/>
    <s v="No, nunca"/>
    <m/>
    <m/>
    <m/>
    <m/>
    <m/>
    <s v="Es feo"/>
    <s v="Cadena de café"/>
    <s v="Sí"/>
    <s v="Referido a la cafetería de las Heras, que tenga algún área al exterior para poder estar, entre el comedor y la entrada del mismo hay un área que puede ser usada para esto. Y tiene serios problemas de colas en especial a las 19hs, y el ingreso coincide con la cola para pedir. "/>
    <n v="6"/>
    <n v="6"/>
    <s v="Sí, pero para consumirlo eventualmente."/>
    <s v="Más de $ 300"/>
    <m/>
    <n v="1"/>
    <n v="1"/>
    <n v="1"/>
    <n v="1"/>
    <n v="1"/>
    <s v="Si"/>
    <s v="Explicado previamente"/>
    <s v="Precio, Ambiente, Rapidez"/>
    <m/>
    <m/>
  </r>
  <r>
    <n v="175"/>
    <d v="2020-06-18T17:23:22"/>
    <n v="23"/>
    <s v="Menos de 10 hs"/>
    <s v="No, no tengo"/>
    <x v="0"/>
    <s v="Estudiante"/>
    <n v="5"/>
    <s v="Sí"/>
    <s v="No, nunca."/>
    <x v="1"/>
    <m/>
    <x v="1"/>
    <m/>
    <m/>
    <m/>
    <m/>
    <m/>
    <m/>
    <m/>
    <m/>
    <m/>
    <m/>
    <m/>
    <m/>
    <m/>
    <m/>
    <m/>
    <m/>
    <m/>
    <m/>
    <m/>
    <x v="0"/>
    <x v="0"/>
    <m/>
    <m/>
    <s v="$ 50 - 60"/>
    <s v="Sí, siempre / Sí, a veces"/>
    <s v="Es lo más cómodo"/>
    <s v="De 1 a 3 veces por semana"/>
    <n v="4"/>
    <s v="Sí"/>
    <m/>
    <m/>
    <m/>
    <m/>
    <m/>
    <n v="8"/>
    <n v="6"/>
    <s v="Sí, pero para consumirlo eventualmente."/>
    <s v="$ 150 - 200"/>
    <m/>
    <n v="7"/>
    <n v="6"/>
    <n v="5"/>
    <n v="4"/>
    <n v="5"/>
    <s v="Si"/>
    <m/>
    <s v="Precio, Calidad, Rapidez"/>
    <m/>
    <m/>
  </r>
  <r>
    <n v="176"/>
    <d v="2020-06-18T17:23:34"/>
    <n v="25"/>
    <s v="10 - 20 hs"/>
    <s v="No, no tengo"/>
    <x v="0"/>
    <s v="Estudiante"/>
    <n v="4"/>
    <s v="No"/>
    <s v="No, nunca."/>
    <x v="1"/>
    <m/>
    <x v="1"/>
    <m/>
    <m/>
    <m/>
    <m/>
    <m/>
    <m/>
    <m/>
    <m/>
    <m/>
    <m/>
    <m/>
    <m/>
    <m/>
    <m/>
    <m/>
    <m/>
    <m/>
    <m/>
    <m/>
    <x v="0"/>
    <x v="0"/>
    <m/>
    <m/>
    <s v="$ 50 - 60"/>
    <s v="No, nunca"/>
    <m/>
    <m/>
    <m/>
    <m/>
    <m/>
    <s v="Es feo"/>
    <s v="Cadena de café, Kiosco exterior"/>
    <s v="Sí"/>
    <s v="Maquina express"/>
    <n v="6"/>
    <n v="3"/>
    <s v="No, prefiero un snack (Alfajor, galletitas, facturas)"/>
    <s v="$ 50 - 100"/>
    <m/>
    <n v="5"/>
    <n v="5"/>
    <n v="6"/>
    <n v="6"/>
    <n v="6"/>
    <s v="Si"/>
    <s v="."/>
    <s v="Precio, Calidad"/>
    <m/>
    <m/>
  </r>
  <r>
    <n v="177"/>
    <d v="2020-06-18T17:23:42"/>
    <n v="23"/>
    <s v="10 - 20 hs"/>
    <s v="No, no tengo"/>
    <x v="0"/>
    <s v="Estudiante"/>
    <n v="5"/>
    <s v="No"/>
    <s v="No, nunca."/>
    <x v="1"/>
    <m/>
    <x v="1"/>
    <m/>
    <m/>
    <m/>
    <m/>
    <m/>
    <m/>
    <m/>
    <m/>
    <m/>
    <m/>
    <m/>
    <m/>
    <m/>
    <m/>
    <m/>
    <m/>
    <m/>
    <m/>
    <m/>
    <x v="0"/>
    <x v="0"/>
    <m/>
    <m/>
    <s v="$ 30 - 40"/>
    <s v="Sí, siempre / Sí, a veces"/>
    <s v="Es barato, Es lo más cómodo"/>
    <s v="De 3 a 5 veces por semana"/>
    <n v="7"/>
    <s v="Tal vez"/>
    <m/>
    <m/>
    <m/>
    <m/>
    <m/>
    <n v="6"/>
    <n v="6"/>
    <s v="Sí, lo consumiría con frecuencia."/>
    <s v="$ 50 - 100"/>
    <m/>
    <n v="3"/>
    <n v="5"/>
    <n v="3"/>
    <n v="2"/>
    <n v="5"/>
    <s v="Si"/>
    <m/>
    <s v="Precio, Calidad"/>
    <m/>
    <m/>
  </r>
  <r>
    <n v="178"/>
    <d v="2020-06-18T17:23:43"/>
    <n v="25"/>
    <s v="10 - 20 hs"/>
    <s v="No, no tengo"/>
    <x v="0"/>
    <s v="Estudiante"/>
    <n v="5"/>
    <s v="Sí"/>
    <s v="No, nunca."/>
    <x v="1"/>
    <m/>
    <x v="1"/>
    <m/>
    <m/>
    <m/>
    <m/>
    <m/>
    <m/>
    <m/>
    <m/>
    <m/>
    <m/>
    <m/>
    <m/>
    <m/>
    <m/>
    <m/>
    <m/>
    <m/>
    <m/>
    <m/>
    <x v="0"/>
    <x v="0"/>
    <m/>
    <m/>
    <s v="$ 40 -50"/>
    <s v="Sí, siempre / Sí, a veces"/>
    <s v="Es lo más cómodo"/>
    <s v="De 1 a 3 veces por semana"/>
    <n v="4"/>
    <s v="Sí"/>
    <m/>
    <m/>
    <m/>
    <m/>
    <m/>
    <n v="6"/>
    <n v="8"/>
    <s v="No, prefiero un snack (Alfajor, galletitas, facturas)"/>
    <s v="$ 50 - 100"/>
    <m/>
    <n v="5"/>
    <n v="6"/>
    <n v="4"/>
    <n v="5"/>
    <n v="5"/>
    <s v="Si"/>
    <m/>
    <s v="Calidad"/>
    <m/>
    <m/>
  </r>
  <r>
    <n v="179"/>
    <d v="2020-06-18T17:23:56"/>
    <n v="22"/>
    <s v="20 - 30hs"/>
    <s v="Vegetariano/a"/>
    <x v="0"/>
    <s v="Estudiante"/>
    <n v="4"/>
    <s v="No"/>
    <s v="No, nunca."/>
    <x v="1"/>
    <m/>
    <x v="1"/>
    <m/>
    <m/>
    <m/>
    <m/>
    <m/>
    <m/>
    <m/>
    <m/>
    <m/>
    <m/>
    <m/>
    <m/>
    <m/>
    <m/>
    <m/>
    <m/>
    <m/>
    <m/>
    <m/>
    <x v="0"/>
    <x v="0"/>
    <m/>
    <m/>
    <s v="$ 50 - 60"/>
    <s v="Sí, siempre / Sí, a veces"/>
    <s v="Es lo más cómodo"/>
    <s v="De 1 a 3 veces por semana"/>
    <n v="6"/>
    <s v="Tal vez"/>
    <m/>
    <m/>
    <m/>
    <m/>
    <m/>
    <n v="6"/>
    <n v="4"/>
    <s v="Sí, pero para consumirlo eventualmente."/>
    <s v="$ 150 - 200"/>
    <m/>
    <n v="7"/>
    <n v="7"/>
    <n v="4"/>
    <n v="7"/>
    <n v="8"/>
    <s v="Tal vez"/>
    <m/>
    <s v="Precio, Calidad"/>
    <m/>
    <m/>
  </r>
  <r>
    <n v="180"/>
    <d v="2020-06-18T17:24:10"/>
    <n v="24"/>
    <s v="30 - 40 hs"/>
    <s v="No, no tengo"/>
    <x v="0"/>
    <s v="Estudiante"/>
    <n v="4"/>
    <s v="No"/>
    <s v="No, nunca."/>
    <x v="1"/>
    <m/>
    <x v="1"/>
    <m/>
    <m/>
    <m/>
    <m/>
    <m/>
    <m/>
    <m/>
    <m/>
    <m/>
    <m/>
    <m/>
    <m/>
    <m/>
    <m/>
    <m/>
    <m/>
    <m/>
    <m/>
    <m/>
    <x v="0"/>
    <x v="0"/>
    <m/>
    <m/>
    <s v="$ 40 -50"/>
    <s v="Sí, siempre / Sí, a veces"/>
    <s v="Es barato, Es lo más cómodo"/>
    <s v="De 1 a 3 veces por semana"/>
    <n v="6"/>
    <s v="Tal vez"/>
    <m/>
    <m/>
    <m/>
    <m/>
    <m/>
    <n v="8"/>
    <n v="5"/>
    <s v="Sí, pero para consumirlo eventualmente."/>
    <s v="$ 150 - 200"/>
    <m/>
    <n v="8"/>
    <n v="8"/>
    <n v="5"/>
    <n v="6"/>
    <n v="4"/>
    <s v="Tal vez"/>
    <m/>
    <s v="Calidad, Rapidez"/>
    <m/>
    <m/>
  </r>
  <r>
    <n v="181"/>
    <d v="2020-06-18T17:24:14"/>
    <n v="25"/>
    <s v="Menos de 10 hs"/>
    <s v="No, no tengo"/>
    <x v="0"/>
    <s v="Estudiante"/>
    <n v="5"/>
    <s v="Sí"/>
    <s v="No, nunca."/>
    <x v="1"/>
    <m/>
    <x v="1"/>
    <m/>
    <m/>
    <m/>
    <m/>
    <m/>
    <m/>
    <m/>
    <m/>
    <m/>
    <m/>
    <m/>
    <m/>
    <m/>
    <m/>
    <m/>
    <m/>
    <m/>
    <m/>
    <m/>
    <x v="0"/>
    <x v="0"/>
    <m/>
    <m/>
    <s v="$ 30 - 40"/>
    <s v="Sí, siempre / Sí, a veces"/>
    <s v="Es barato"/>
    <s v="De 1 a 3 veces por semana"/>
    <n v="5"/>
    <s v="Sí"/>
    <m/>
    <m/>
    <m/>
    <m/>
    <m/>
    <n v="7"/>
    <n v="6"/>
    <s v="Sí, lo consumiría con frecuencia."/>
    <s v="$ 100 - 150"/>
    <m/>
    <n v="6"/>
    <n v="5"/>
    <n v="5"/>
    <n v="5"/>
    <n v="7"/>
    <s v="Si"/>
    <m/>
    <s v="Precio"/>
    <m/>
    <m/>
  </r>
  <r>
    <n v="182"/>
    <d v="2020-06-18T17:24:27"/>
    <n v="23"/>
    <s v="30 - 40 hs"/>
    <s v="No, no tengo"/>
    <x v="0"/>
    <s v="Estudiante"/>
    <n v="4"/>
    <s v="No"/>
    <s v="Sí, siempre / Si, a veces"/>
    <x v="5"/>
    <s v="$ 200 - 250"/>
    <x v="0"/>
    <s v="Me queda cómodo, Es barato"/>
    <n v="7"/>
    <n v="8"/>
    <n v="5"/>
    <n v="9"/>
    <n v="7"/>
    <s v="1 - 25%"/>
    <m/>
    <m/>
    <m/>
    <m/>
    <m/>
    <m/>
    <m/>
    <m/>
    <m/>
    <m/>
    <m/>
    <m/>
    <x v="0"/>
    <x v="0"/>
    <m/>
    <m/>
    <s v="$ 30 - 40"/>
    <s v="No, nunca"/>
    <m/>
    <m/>
    <m/>
    <m/>
    <m/>
    <s v="No me gusta el café, en general"/>
    <s v="No tomo café en otro lado tampoco"/>
    <s v="No"/>
    <m/>
    <n v="8"/>
    <n v="6"/>
    <s v="No, prefiero un snack (Alfajor, galletitas, facturas)"/>
    <s v="$ 50 - 100"/>
    <m/>
    <n v="8"/>
    <n v="7"/>
    <n v="6"/>
    <n v="5"/>
    <n v="7"/>
    <s v="Si"/>
    <m/>
    <s v="Precio, Calidad, Ambiente"/>
    <m/>
    <m/>
  </r>
  <r>
    <n v="183"/>
    <d v="2020-06-18T17:24:41"/>
    <n v="23"/>
    <s v="20 - 30hs"/>
    <s v="No, no tengo"/>
    <x v="0"/>
    <s v="Estudiante"/>
    <n v="4"/>
    <s v="No"/>
    <s v="No, nunca."/>
    <x v="1"/>
    <m/>
    <x v="1"/>
    <m/>
    <m/>
    <m/>
    <m/>
    <m/>
    <m/>
    <m/>
    <m/>
    <m/>
    <m/>
    <m/>
    <m/>
    <m/>
    <m/>
    <m/>
    <m/>
    <m/>
    <m/>
    <m/>
    <x v="0"/>
    <x v="0"/>
    <m/>
    <m/>
    <s v="$ 40 -50"/>
    <s v="Sí, siempre / Sí, a veces"/>
    <s v="Es lo más cómodo"/>
    <s v="De 1 a 3 veces por semana"/>
    <n v="3"/>
    <s v="Sí"/>
    <s v="Precios en los productos"/>
    <m/>
    <m/>
    <m/>
    <m/>
    <n v="6"/>
    <n v="5"/>
    <s v="Sí, pero para consumirlo eventualmente."/>
    <s v="$ 100 - 150"/>
    <s v="Frutas"/>
    <n v="7"/>
    <n v="10"/>
    <n v="6"/>
    <n v="6"/>
    <n v="5"/>
    <s v="Si"/>
    <m/>
    <s v="Precio, Rapidez"/>
    <m/>
    <m/>
  </r>
  <r>
    <n v="184"/>
    <d v="2020-06-18T17:24:47"/>
    <n v="23"/>
    <s v="20 - 30hs"/>
    <s v="No, no tengo"/>
    <x v="0"/>
    <s v="Estudiante"/>
    <n v="4"/>
    <s v="No"/>
    <s v="Sí, siempre / Si, a veces"/>
    <x v="0"/>
    <s v="$ 150 - 200"/>
    <x v="2"/>
    <m/>
    <m/>
    <m/>
    <m/>
    <m/>
    <m/>
    <m/>
    <m/>
    <m/>
    <m/>
    <m/>
    <m/>
    <s v="Depende el menú"/>
    <n v="4"/>
    <n v="4"/>
    <n v="3"/>
    <n v="6"/>
    <n v="6"/>
    <s v="1 - 25 %"/>
    <x v="2"/>
    <x v="3"/>
    <s v="Chino por peso, Vianda propia"/>
    <m/>
    <s v="$ 20 - 30"/>
    <s v="No, nunca"/>
    <m/>
    <m/>
    <m/>
    <m/>
    <m/>
    <s v="Es feo"/>
    <s v="Cadena de café"/>
    <s v="Sí"/>
    <m/>
    <n v="7"/>
    <n v="2"/>
    <s v="Sí, pero para consumirlo eventualmente."/>
    <s v="$ 50 - 100"/>
    <m/>
    <n v="9"/>
    <n v="9"/>
    <n v="7"/>
    <n v="8"/>
    <n v="8"/>
    <s v="Si"/>
    <m/>
    <s v="Calidad"/>
    <m/>
    <m/>
  </r>
  <r>
    <n v="185"/>
    <d v="2020-06-18T17:25:11"/>
    <n v="24"/>
    <s v="10 - 20 hs"/>
    <s v="No, no tengo"/>
    <x v="0"/>
    <s v="Estudiante"/>
    <n v="5"/>
    <s v="No"/>
    <s v="Sí, siempre / Si, a veces"/>
    <x v="0"/>
    <s v="$ 200 - 250"/>
    <x v="0"/>
    <s v="Me queda cómodo, Es rápido, Es barato"/>
    <n v="7"/>
    <n v="9"/>
    <n v="4"/>
    <n v="8"/>
    <n v="9"/>
    <s v="1 - 25%"/>
    <s v="Tartas?"/>
    <m/>
    <m/>
    <m/>
    <m/>
    <m/>
    <m/>
    <m/>
    <m/>
    <m/>
    <m/>
    <m/>
    <x v="0"/>
    <x v="0"/>
    <m/>
    <m/>
    <s v="$ 50 - 60"/>
    <s v="Sí, siempre / Sí, a veces"/>
    <s v="Es barato, Es lo más cómodo, Hay que no dormirse"/>
    <s v="De 1 a 3 veces por semana"/>
    <n v="4"/>
    <s v="Tal vez"/>
    <s v="Tapas que se pueda tomar"/>
    <m/>
    <m/>
    <m/>
    <m/>
    <n v="9"/>
    <n v="4"/>
    <s v="Sí, lo consumiría con frecuencia."/>
    <s v="$ 50 - 100"/>
    <m/>
    <n v="4"/>
    <n v="5"/>
    <n v="6"/>
    <n v="8"/>
    <n v="6"/>
    <s v="Si"/>
    <s v="Mejora en el wifi, me quedaría a vivir"/>
    <s v="Precio, Calidad, Rapidez"/>
    <m/>
    <m/>
  </r>
  <r>
    <n v="186"/>
    <d v="2020-06-18T17:25:18"/>
    <n v="27"/>
    <s v="10 - 20 hs"/>
    <s v="No, no tengo"/>
    <x v="0"/>
    <s v="Estudiante"/>
    <n v="5"/>
    <s v="Sí"/>
    <s v="No, nunca."/>
    <x v="1"/>
    <m/>
    <x v="1"/>
    <m/>
    <m/>
    <m/>
    <m/>
    <m/>
    <m/>
    <m/>
    <m/>
    <m/>
    <m/>
    <m/>
    <m/>
    <m/>
    <m/>
    <m/>
    <m/>
    <m/>
    <m/>
    <m/>
    <x v="0"/>
    <x v="0"/>
    <m/>
    <m/>
    <s v="$ 30 - 40"/>
    <s v="Sí, siempre / Sí, a veces"/>
    <s v="No tengo otra opción, Es lo más cómodo"/>
    <s v="De 1 a 3 veces por semana"/>
    <n v="6"/>
    <s v="No"/>
    <s v="Cuando lo hacen cortado, a veces sale frío."/>
    <m/>
    <m/>
    <m/>
    <m/>
    <n v="6"/>
    <n v="6"/>
    <s v="Sí, pero para consumirlo eventualmente."/>
    <s v="$ 100 - 150"/>
    <m/>
    <n v="6"/>
    <n v="9"/>
    <n v="4"/>
    <n v="4"/>
    <n v="4"/>
    <s v="No"/>
    <m/>
    <s v="Calidad, Rapidez"/>
    <m/>
    <m/>
  </r>
  <r>
    <n v="187"/>
    <d v="2020-06-18T17:25:35"/>
    <n v="26"/>
    <s v="20 - 30hs"/>
    <s v="No, no tengo"/>
    <x v="0"/>
    <s v="Estudiante"/>
    <n v="5"/>
    <s v="No"/>
    <s v="No, nunca."/>
    <x v="1"/>
    <m/>
    <x v="1"/>
    <m/>
    <m/>
    <m/>
    <m/>
    <m/>
    <m/>
    <m/>
    <m/>
    <m/>
    <m/>
    <m/>
    <m/>
    <m/>
    <m/>
    <m/>
    <m/>
    <m/>
    <m/>
    <m/>
    <x v="0"/>
    <x v="0"/>
    <m/>
    <m/>
    <s v="$ 60 - 70"/>
    <s v="No, nunca"/>
    <m/>
    <m/>
    <m/>
    <m/>
    <m/>
    <s v="Es feo, Prefiero ir a tomar algo afuera y despejarme"/>
    <s v="Cadena de café"/>
    <s v="Sí"/>
    <m/>
    <n v="4"/>
    <n v="3"/>
    <s v="Sí, pero para consumirlo eventualmente."/>
    <s v="$ 150 - 200"/>
    <m/>
    <n v="6"/>
    <n v="7"/>
    <n v="4"/>
    <n v="6"/>
    <n v="4"/>
    <s v="Si"/>
    <m/>
    <s v="Precio, Calidad, Ambiente, Rapidez"/>
    <m/>
    <m/>
  </r>
  <r>
    <n v="188"/>
    <d v="2020-06-18T17:26:15"/>
    <n v="23"/>
    <s v="10 - 20 hs"/>
    <s v="No, no tengo"/>
    <x v="0"/>
    <s v="Estudiante"/>
    <n v="4"/>
    <s v="No"/>
    <s v="No, nunca."/>
    <x v="1"/>
    <m/>
    <x v="1"/>
    <m/>
    <m/>
    <m/>
    <m/>
    <m/>
    <m/>
    <m/>
    <m/>
    <m/>
    <m/>
    <m/>
    <m/>
    <m/>
    <m/>
    <m/>
    <m/>
    <m/>
    <m/>
    <m/>
    <x v="0"/>
    <x v="0"/>
    <m/>
    <m/>
    <s v="$ 40 -50"/>
    <s v="Sí, siempre / Sí, a veces"/>
    <s v="No tengo otra opción"/>
    <s v="De 1 a 3 veces por semana"/>
    <n v="6"/>
    <s v="Tal vez"/>
    <m/>
    <m/>
    <m/>
    <m/>
    <m/>
    <n v="7"/>
    <n v="6"/>
    <s v="No, prefiero un snack (Alfajor, galletitas, facturas)"/>
    <s v="$ 150 - 200"/>
    <m/>
    <n v="6"/>
    <n v="5"/>
    <n v="3"/>
    <n v="1"/>
    <n v="3"/>
    <s v="No"/>
    <m/>
    <s v="Calidad, Rapidez"/>
    <m/>
    <m/>
  </r>
  <r>
    <n v="189"/>
    <d v="2020-06-18T17:26:37"/>
    <n v="21"/>
    <s v="20 - 30hs"/>
    <s v="No, no tengo"/>
    <x v="1"/>
    <s v="Estudiante"/>
    <n v="3"/>
    <s v="No"/>
    <s v="Sí, siempre / Si, a veces"/>
    <x v="4"/>
    <s v="$ 250 - 300"/>
    <x v="2"/>
    <m/>
    <m/>
    <m/>
    <m/>
    <m/>
    <m/>
    <m/>
    <m/>
    <m/>
    <m/>
    <m/>
    <m/>
    <s v="Prefiero darme un gusto y comer más rico"/>
    <n v="6"/>
    <n v="5"/>
    <n v="4"/>
    <n v="9"/>
    <n v="9"/>
    <s v="Nunca me ocurrió"/>
    <x v="1"/>
    <x v="2"/>
    <s v="Chino por peso, Bodegón-Resto, Vuelvo a mi casa"/>
    <m/>
    <s v="$ 30 - 40"/>
    <s v="Sí, siempre / Sí, a veces"/>
    <s v="Es barato, Es lo más cómodo"/>
    <s v="De 1 a 3 veces por semana"/>
    <n v="6"/>
    <s v="No"/>
    <m/>
    <m/>
    <m/>
    <m/>
    <m/>
    <n v="7"/>
    <n v="5"/>
    <s v="No, prefiero un snack (Alfajor, galletitas, facturas)"/>
    <s v="$ 50 - 100"/>
    <m/>
    <n v="6"/>
    <n v="6"/>
    <n v="6"/>
    <n v="3"/>
    <n v="7"/>
    <s v="Tal vez"/>
    <m/>
    <s v="Precio, Calidad"/>
    <m/>
    <m/>
  </r>
  <r>
    <n v="190"/>
    <d v="2020-06-18T17:27:01"/>
    <n v="25"/>
    <s v="Menos de 10 hs"/>
    <s v="No, no tengo"/>
    <x v="0"/>
    <s v="Estudiante"/>
    <n v="5"/>
    <s v="Sí"/>
    <s v="No, nunca."/>
    <x v="1"/>
    <m/>
    <x v="1"/>
    <m/>
    <m/>
    <m/>
    <m/>
    <m/>
    <m/>
    <m/>
    <m/>
    <m/>
    <m/>
    <m/>
    <m/>
    <m/>
    <m/>
    <m/>
    <m/>
    <m/>
    <m/>
    <m/>
    <x v="0"/>
    <x v="0"/>
    <m/>
    <m/>
    <s v="$ 30 - 40"/>
    <s v="Sí, siempre / Sí, a veces"/>
    <s v="Es barato, No tengo otra opción"/>
    <s v="De 1 a 3 veces por semana"/>
    <n v="4"/>
    <s v="Sí"/>
    <m/>
    <m/>
    <m/>
    <m/>
    <m/>
    <n v="5"/>
    <n v="5"/>
    <s v="Sí, pero para consumirlo eventualmente."/>
    <s v="$ 200 - 250"/>
    <m/>
    <n v="4"/>
    <n v="9"/>
    <n v="3"/>
    <n v="6"/>
    <n v="2"/>
    <s v="Si"/>
    <m/>
    <s v="Precio, Calidad"/>
    <m/>
    <m/>
  </r>
  <r>
    <n v="191"/>
    <d v="2020-06-18T17:27:38"/>
    <n v="24"/>
    <s v="20 - 30hs"/>
    <s v="No, no tengo"/>
    <x v="0"/>
    <s v="Estudiante"/>
    <n v="4"/>
    <s v="Sí"/>
    <s v="No, nunca."/>
    <x v="1"/>
    <m/>
    <x v="1"/>
    <m/>
    <m/>
    <m/>
    <m/>
    <m/>
    <m/>
    <m/>
    <m/>
    <m/>
    <m/>
    <m/>
    <m/>
    <m/>
    <m/>
    <m/>
    <m/>
    <m/>
    <m/>
    <m/>
    <x v="0"/>
    <x v="0"/>
    <m/>
    <m/>
    <s v="$ 50 - 60"/>
    <s v="Sí, siempre / Sí, a veces"/>
    <s v="Es barato, Es lo más cómodo"/>
    <s v="De 1 a 3 veces por semana"/>
    <n v="7"/>
    <s v="Sí"/>
    <m/>
    <m/>
    <m/>
    <m/>
    <m/>
    <n v="7"/>
    <n v="5"/>
    <s v="Sí, lo consumiría con frecuencia."/>
    <s v="$ 100 - 150"/>
    <m/>
    <n v="5"/>
    <n v="5"/>
    <n v="5"/>
    <n v="4"/>
    <n v="6"/>
    <s v="Si"/>
    <m/>
    <s v="Precio, Calidad, Rapidez"/>
    <m/>
    <m/>
  </r>
  <r>
    <n v="192"/>
    <d v="2020-06-18T17:27:58"/>
    <n v="23"/>
    <s v="10 - 20 hs"/>
    <s v="No, no tengo"/>
    <x v="0"/>
    <s v="Estudiante"/>
    <n v="5"/>
    <s v="Sí"/>
    <s v="No, nunca."/>
    <x v="1"/>
    <m/>
    <x v="1"/>
    <m/>
    <m/>
    <m/>
    <m/>
    <m/>
    <m/>
    <m/>
    <m/>
    <m/>
    <m/>
    <m/>
    <m/>
    <m/>
    <m/>
    <m/>
    <m/>
    <m/>
    <m/>
    <m/>
    <x v="0"/>
    <x v="0"/>
    <m/>
    <m/>
    <s v="$ 50 - 60"/>
    <s v="Sí, siempre / Sí, a veces"/>
    <s v="Es barato, Es lo más cómodo"/>
    <s v="De 1 a 3 veces por semana"/>
    <n v="8"/>
    <s v="Sí"/>
    <m/>
    <m/>
    <m/>
    <m/>
    <m/>
    <n v="7"/>
    <n v="4"/>
    <s v="Sí, pero para consumirlo eventualmente."/>
    <s v="$ 50 - 100"/>
    <s v="Estaría bueno que vendan más frutas o yogurt con granola, no solo el que viene con Zucaritas"/>
    <n v="6"/>
    <n v="7"/>
    <n v="4"/>
    <n v="7"/>
    <n v="7"/>
    <s v="Si"/>
    <s v="A veces el ambiente está muy húmedo o &quot;pesado&quot; y esto en parte es una de las razones por las que trato de ir lo menos posible al comedor "/>
    <s v="Precio, Calidad"/>
    <m/>
    <m/>
  </r>
  <r>
    <n v="193"/>
    <d v="2020-06-18T17:28:20"/>
    <n v="23"/>
    <s v="20 - 30hs"/>
    <s v="No, no tengo"/>
    <x v="1"/>
    <s v="Estudiante"/>
    <n v="5"/>
    <s v="No"/>
    <s v="No, nunca."/>
    <x v="1"/>
    <m/>
    <x v="1"/>
    <m/>
    <m/>
    <m/>
    <m/>
    <m/>
    <m/>
    <m/>
    <m/>
    <m/>
    <m/>
    <m/>
    <m/>
    <m/>
    <m/>
    <m/>
    <m/>
    <m/>
    <m/>
    <m/>
    <x v="0"/>
    <x v="0"/>
    <m/>
    <m/>
    <s v="$ 30 - 40"/>
    <s v="Sí, siempre / Sí, a veces"/>
    <s v="Es barato"/>
    <s v="De 1 a 3 veces por semana"/>
    <n v="3"/>
    <s v="No"/>
    <s v="En la facultad hay tres sedes. En ciudad universitaria no tenemos comedor ni kiosko propio, más allá de la iniciativa que me parece excelente estaria bueno que tengan más presente que esa sede existe y si queres comer y exactas esta cerrado tenes que ir hasta fadu (curzar todo ciudad universitaria)"/>
    <m/>
    <m/>
    <m/>
    <m/>
    <n v="6"/>
    <n v="3"/>
    <s v="Sí, pero para consumirlo eventualmente."/>
    <s v="$ 100 - 150"/>
    <s v="Yogurt y frutas"/>
    <n v="4"/>
    <n v="7"/>
    <n v="6"/>
    <n v="7"/>
    <n v="8"/>
    <s v="Si"/>
    <m/>
    <s v="Precio, Calidad"/>
    <m/>
    <m/>
  </r>
  <r>
    <n v="194"/>
    <d v="2020-06-18T17:29:10"/>
    <n v="23"/>
    <s v="Más de 40 hs"/>
    <s v="No, no tengo"/>
    <x v="1"/>
    <s v="Estudiante"/>
    <n v="4"/>
    <s v="No"/>
    <s v="Sí, siempre / Si, a veces"/>
    <x v="2"/>
    <s v="$ 100 - 150"/>
    <x v="0"/>
    <s v="Me queda cómodo, Tengo Beca, Es barato"/>
    <n v="4"/>
    <n v="5"/>
    <n v="3"/>
    <n v="6"/>
    <n v="6"/>
    <s v="1 - 25%"/>
    <s v="Y dejar comidas como salchichas con puré, hamburguesas industriales (las queridas swift), para mí es hacer comidas más preparadas, entiendo que se trabajo con la idea de simplificar para que funcione por temas de tiempo y gente pero eso tenía sentido cuando recién se empezaba ya que no se sabía bien como hacer las cosas, pero creo que es tiempo de cambiarlo, hacer comidas como pollo con papas, mejores pastas, pizzas, hacer papas rústicas y dejar de comprar las industriales (que va a salir más barato ver yapa)y bueno eso. Dejar de comprar comidas industriales y empezar hacer las propias."/>
    <m/>
    <m/>
    <m/>
    <m/>
    <m/>
    <m/>
    <m/>
    <m/>
    <m/>
    <m/>
    <m/>
    <x v="0"/>
    <x v="0"/>
    <m/>
    <m/>
    <s v="$ 40 -50"/>
    <s v="Sí, siempre / Sí, a veces"/>
    <s v="Es barato, Es lo más cómodo"/>
    <s v="De 1 a 3 veces por semana"/>
    <n v="4"/>
    <s v="Sí"/>
    <s v="Y comprar de una vez la máquina cafetera (expresado creo que se dice), así dejamos de lado que se queme el café , que se corte la leche y hacer mejores cafés.Mejoraria mucho y ya se a gastado plata en equipos caros (heladeras industriales) y no a afectado en los precios."/>
    <m/>
    <m/>
    <m/>
    <m/>
    <n v="6"/>
    <n v="4"/>
    <s v="Sí, pero para consumirlo eventualmente."/>
    <s v="$ 50 - 100"/>
    <s v="Volver a la facturas de las panaderías, buscando se consiguen precios iguales a los que compramos actualmente."/>
    <n v="5"/>
    <n v="7"/>
    <n v="5"/>
    <n v="6"/>
    <n v="5"/>
    <s v="Si"/>
    <s v="Capaz una idea un poco loca sería abrir para poder salir hacia el costado de la Facu (es romper una parte de la pared nomás pero no sé la burocracia para hacerlo)  hacía la calle estados unidos, así hay más espacio y no está tan cerrado y sería más cómodo para la gente."/>
    <s v="Precio"/>
    <m/>
    <m/>
  </r>
  <r>
    <n v="195"/>
    <d v="2020-06-18T17:29:19"/>
    <n v="23"/>
    <s v="10 - 20 hs"/>
    <s v="No, no tengo"/>
    <x v="0"/>
    <s v="Estudiante"/>
    <n v="3"/>
    <s v="No"/>
    <s v="Sí, siempre / Si, a veces"/>
    <x v="5"/>
    <s v="$ 200 - 250"/>
    <x v="2"/>
    <m/>
    <m/>
    <m/>
    <m/>
    <m/>
    <m/>
    <m/>
    <m/>
    <m/>
    <m/>
    <m/>
    <m/>
    <s v="Me traigo vianda, No me gusta la comida, Prefiero darme un gusto y comer más rico"/>
    <n v="2"/>
    <n v="4"/>
    <n v="3"/>
    <n v="7"/>
    <n v="8"/>
    <s v="Nunca me ocurrió"/>
    <x v="1"/>
    <x v="2"/>
    <s v="Chino por peso, Vianda propia"/>
    <m/>
    <s v="$ 50 - 60"/>
    <s v="No, nunca"/>
    <m/>
    <m/>
    <m/>
    <m/>
    <m/>
    <s v="No me gusta el café, en general"/>
    <s v="No tomo café en otro lado tampoco"/>
    <s v="No"/>
    <m/>
    <n v="7"/>
    <n v="4"/>
    <s v="Sí, pero para consumirlo eventualmente."/>
    <s v="$ 100 - 150"/>
    <m/>
    <n v="5"/>
    <n v="7"/>
    <n v="3"/>
    <n v="4"/>
    <n v="6"/>
    <s v="Tal vez"/>
    <m/>
    <s v="Calidad"/>
    <m/>
    <m/>
  </r>
  <r>
    <n v="196"/>
    <d v="2020-06-18T17:29:25"/>
    <n v="21"/>
    <s v="10 - 20 hs"/>
    <s v="No, no tengo"/>
    <x v="1"/>
    <s v="Estudiante"/>
    <n v="1"/>
    <s v="No"/>
    <s v="No, nunca."/>
    <x v="1"/>
    <m/>
    <x v="1"/>
    <m/>
    <m/>
    <m/>
    <m/>
    <m/>
    <m/>
    <m/>
    <m/>
    <m/>
    <m/>
    <m/>
    <m/>
    <m/>
    <m/>
    <m/>
    <m/>
    <m/>
    <m/>
    <m/>
    <x v="0"/>
    <x v="0"/>
    <m/>
    <m/>
    <s v="$ 60 - 70"/>
    <s v="Sí, siempre / Sí, a veces"/>
    <s v="Es lo más cómodo"/>
    <s v="De 1 a 3 veces por semana"/>
    <n v="7"/>
    <s v="Tal vez"/>
    <m/>
    <m/>
    <m/>
    <m/>
    <m/>
    <n v="5"/>
    <n v="5"/>
    <s v="Sí, lo consumiría con frecuencia."/>
    <s v="$ 50 - 100"/>
    <s v="Fruta, cereales"/>
    <n v="8"/>
    <n v="7"/>
    <n v="5"/>
    <n v="5"/>
    <n v="4"/>
    <s v="Si"/>
    <m/>
    <s v="Calidad, Ambiente"/>
    <m/>
    <m/>
  </r>
  <r>
    <n v="197"/>
    <d v="2020-06-18T17:29:28"/>
    <n v="24"/>
    <s v="20 - 30hs"/>
    <s v="No, no tengo"/>
    <x v="0"/>
    <s v="Estudiante"/>
    <n v="4"/>
    <s v="Sí"/>
    <s v="No, nunca."/>
    <x v="1"/>
    <m/>
    <x v="1"/>
    <m/>
    <m/>
    <m/>
    <m/>
    <m/>
    <m/>
    <m/>
    <m/>
    <m/>
    <m/>
    <m/>
    <m/>
    <m/>
    <m/>
    <m/>
    <m/>
    <m/>
    <m/>
    <m/>
    <x v="0"/>
    <x v="0"/>
    <m/>
    <m/>
    <s v="$ 50 - 60"/>
    <s v="Sí, siempre / Sí, a veces"/>
    <s v="Es barato, Es lo más cómodo"/>
    <s v="De 1 a 3 veces por semana"/>
    <n v="7"/>
    <s v="Sí"/>
    <m/>
    <m/>
    <m/>
    <m/>
    <m/>
    <n v="7"/>
    <n v="4"/>
    <s v="Sí, lo consumiría con frecuencia."/>
    <s v="$ 100 - 150"/>
    <m/>
    <n v="5"/>
    <n v="5"/>
    <n v="5"/>
    <n v="4"/>
    <n v="6"/>
    <s v="Si"/>
    <m/>
    <s v="Precio, Calidad, Rapidez"/>
    <m/>
    <m/>
  </r>
  <r>
    <n v="198"/>
    <d v="2020-06-18T17:29:44"/>
    <n v="19"/>
    <s v="10 - 20 hs"/>
    <s v="No, no tengo"/>
    <x v="1"/>
    <s v="Estudiante"/>
    <n v="1"/>
    <s v="No"/>
    <s v="Sí, siempre / Si, a veces"/>
    <x v="0"/>
    <s v="$ 200 - 250"/>
    <x v="0"/>
    <s v="Me queda cómodo, Es rápido, Es rico, Es barato"/>
    <n v="9"/>
    <n v="8"/>
    <n v="8"/>
    <n v="10"/>
    <n v="9"/>
    <s v="1 - 25%"/>
    <m/>
    <m/>
    <m/>
    <m/>
    <m/>
    <m/>
    <m/>
    <m/>
    <m/>
    <m/>
    <m/>
    <m/>
    <x v="0"/>
    <x v="0"/>
    <m/>
    <m/>
    <s v="$ 40 -50"/>
    <s v="Sí, siempre / Sí, a veces"/>
    <s v="Es barato, Es lo más cómodo, Cuando no dormi y necesito despertarme"/>
    <s v="De 1 a 3 veces por semana"/>
    <n v="8"/>
    <s v="No"/>
    <s v="Se podría llevar termo propio para reducir basura?"/>
    <m/>
    <m/>
    <m/>
    <m/>
    <n v="9"/>
    <n v="8"/>
    <s v="Sí, pero para consumirlo eventualmente."/>
    <s v="$ 100 - 150"/>
    <m/>
    <n v="10"/>
    <n v="9"/>
    <n v="8"/>
    <n v="7"/>
    <n v="8"/>
    <s v="Tal vez"/>
    <m/>
    <s v="Ambiente"/>
    <m/>
    <m/>
  </r>
  <r>
    <n v="199"/>
    <d v="2020-06-18T17:29:53"/>
    <n v="23"/>
    <s v="20 - 30hs"/>
    <s v="No, no tengo"/>
    <x v="0"/>
    <s v="Estudiante"/>
    <n v="4"/>
    <s v="No"/>
    <s v="No, nunca."/>
    <x v="1"/>
    <m/>
    <x v="1"/>
    <m/>
    <m/>
    <m/>
    <m/>
    <m/>
    <m/>
    <m/>
    <m/>
    <m/>
    <m/>
    <m/>
    <m/>
    <m/>
    <m/>
    <m/>
    <m/>
    <m/>
    <m/>
    <m/>
    <x v="0"/>
    <x v="0"/>
    <m/>
    <m/>
    <s v="$ 50 - 60"/>
    <s v="No, nunca"/>
    <m/>
    <m/>
    <m/>
    <m/>
    <m/>
    <s v="No me gusta el café, en general"/>
    <s v="Kiosco PC/Máquinas"/>
    <s v="Sí"/>
    <s v="Más limpieza y ventilacion"/>
    <n v="6"/>
    <n v="5"/>
    <s v="Sí, lo consumiría con frecuencia."/>
    <s v="$ 50 - 100"/>
    <m/>
    <n v="4"/>
    <n v="4"/>
    <n v="3"/>
    <n v="3"/>
    <n v="4"/>
    <s v="Si"/>
    <m/>
    <s v="Precio, Calidad"/>
    <m/>
    <m/>
  </r>
  <r>
    <n v="200"/>
    <d v="2020-06-18T17:30:17"/>
    <n v="25"/>
    <s v="20 - 30hs"/>
    <s v="No, no tengo"/>
    <x v="0"/>
    <s v="Estudiante"/>
    <n v="4"/>
    <s v="No"/>
    <s v="No, nunca."/>
    <x v="1"/>
    <m/>
    <x v="1"/>
    <m/>
    <m/>
    <m/>
    <m/>
    <m/>
    <m/>
    <m/>
    <m/>
    <m/>
    <m/>
    <m/>
    <m/>
    <m/>
    <m/>
    <m/>
    <m/>
    <m/>
    <m/>
    <m/>
    <x v="0"/>
    <x v="0"/>
    <m/>
    <m/>
    <s v="$ 20 - 30"/>
    <s v="No, nunca"/>
    <m/>
    <m/>
    <m/>
    <m/>
    <m/>
    <s v="Vivo a mate"/>
    <s v="No tomo café en otro lado tampoco"/>
    <s v="No"/>
    <m/>
    <n v="8"/>
    <n v="8"/>
    <s v="Sí, lo consumiría con frecuencia."/>
    <s v="$ 100 - 150"/>
    <m/>
    <n v="7"/>
    <n v="7"/>
    <n v="6"/>
    <n v="7"/>
    <n v="8"/>
    <s v="Si"/>
    <m/>
    <s v="Precio"/>
    <m/>
    <m/>
  </r>
  <r>
    <n v="201"/>
    <d v="2020-06-18T17:30:21"/>
    <n v="24"/>
    <s v="20 - 30hs"/>
    <s v="No, no tengo"/>
    <x v="1"/>
    <s v="Estudiante"/>
    <n v="5"/>
    <s v="No"/>
    <s v="No, nunca."/>
    <x v="1"/>
    <m/>
    <x v="1"/>
    <m/>
    <m/>
    <m/>
    <m/>
    <m/>
    <m/>
    <m/>
    <m/>
    <m/>
    <m/>
    <m/>
    <m/>
    <m/>
    <m/>
    <m/>
    <m/>
    <m/>
    <m/>
    <m/>
    <x v="0"/>
    <x v="0"/>
    <m/>
    <m/>
    <s v="$ 50 - 60"/>
    <s v="No, nunca"/>
    <m/>
    <m/>
    <m/>
    <m/>
    <m/>
    <s v="Prefiero ir a tomar algo afuera y despejarme"/>
    <s v="Cadena de café"/>
    <s v="Sí"/>
    <m/>
    <n v="7"/>
    <n v="7"/>
    <s v="Sí, pero para consumirlo eventualmente."/>
    <s v="$ 100 - 150"/>
    <m/>
    <n v="5"/>
    <n v="8"/>
    <n v="5"/>
    <n v="6"/>
    <n v="8"/>
    <s v="Si"/>
    <m/>
    <s v="Precio"/>
    <m/>
    <m/>
  </r>
  <r>
    <n v="202"/>
    <d v="2020-06-18T17:30:25"/>
    <n v="23"/>
    <s v="20 - 30hs"/>
    <s v="No, no tengo"/>
    <x v="0"/>
    <s v="Estudiante"/>
    <n v="4"/>
    <s v="No"/>
    <s v="No, nunca."/>
    <x v="1"/>
    <m/>
    <x v="1"/>
    <m/>
    <m/>
    <m/>
    <m/>
    <m/>
    <m/>
    <m/>
    <m/>
    <m/>
    <m/>
    <m/>
    <m/>
    <m/>
    <m/>
    <m/>
    <m/>
    <m/>
    <m/>
    <m/>
    <x v="0"/>
    <x v="0"/>
    <m/>
    <m/>
    <s v="$ 50 - 60"/>
    <s v="No, nunca"/>
    <m/>
    <m/>
    <m/>
    <m/>
    <m/>
    <s v="No me gusta el café, en general, Prefiero ir a tomar algo afuera y despejarme"/>
    <s v="Cadena de café"/>
    <s v="Sí"/>
    <s v="Parece un deposito"/>
    <n v="4"/>
    <n v="4"/>
    <s v="Sí, pero para consumirlo eventualmente."/>
    <s v="$ 200 - 250"/>
    <m/>
    <n v="3"/>
    <n v="5"/>
    <n v="3"/>
    <n v="4"/>
    <n v="4"/>
    <s v="Si"/>
    <m/>
    <s v="Calidad, Ambiente"/>
    <m/>
    <m/>
  </r>
  <r>
    <n v="203"/>
    <d v="2020-06-18T17:30:39"/>
    <n v="24"/>
    <s v="10 - 20 hs"/>
    <s v="No, no tengo"/>
    <x v="0"/>
    <s v="Estudiante"/>
    <n v="5"/>
    <s v="No"/>
    <s v="No, nunca."/>
    <x v="1"/>
    <m/>
    <x v="1"/>
    <m/>
    <m/>
    <m/>
    <m/>
    <m/>
    <m/>
    <m/>
    <m/>
    <m/>
    <m/>
    <m/>
    <m/>
    <m/>
    <m/>
    <m/>
    <m/>
    <m/>
    <m/>
    <m/>
    <x v="0"/>
    <x v="0"/>
    <m/>
    <m/>
    <s v="$ 20 - 30"/>
    <s v="No, nunca"/>
    <m/>
    <m/>
    <m/>
    <m/>
    <m/>
    <s v="No me gusta el café, en general, Vivo muy cerca de la facultad"/>
    <s v="No tomo café en otro lado tampoco"/>
    <s v="No"/>
    <m/>
    <n v="7"/>
    <n v="6"/>
    <s v="Sí, pero para consumirlo eventualmente."/>
    <s v="Menos de $ 50"/>
    <m/>
    <n v="2"/>
    <n v="2"/>
    <n v="2"/>
    <n v="5"/>
    <n v="6"/>
    <s v="Si"/>
    <s v="Cambiar de lugar el comedor"/>
    <s v="Ambiente"/>
    <m/>
    <m/>
  </r>
  <r>
    <n v="204"/>
    <d v="2020-06-18T17:31:17"/>
    <n v="22"/>
    <s v="20 - 30hs"/>
    <s v="No, no tengo"/>
    <x v="0"/>
    <s v="Estudiante"/>
    <n v="4"/>
    <s v="No"/>
    <s v="No, nunca."/>
    <x v="1"/>
    <m/>
    <x v="1"/>
    <m/>
    <m/>
    <m/>
    <m/>
    <m/>
    <m/>
    <m/>
    <m/>
    <m/>
    <m/>
    <m/>
    <m/>
    <m/>
    <m/>
    <m/>
    <m/>
    <m/>
    <m/>
    <m/>
    <x v="0"/>
    <x v="0"/>
    <m/>
    <m/>
    <s v="$ 40 -50"/>
    <s v="Sí, siempre / Sí, a veces"/>
    <s v="Es barato, Es lo más cómodo"/>
    <s v="De 1 a 3 veces por semana"/>
    <n v="6"/>
    <s v="Sí"/>
    <m/>
    <m/>
    <m/>
    <m/>
    <m/>
    <n v="9"/>
    <n v="7"/>
    <s v="No, prefiero un snack (Alfajor, galletitas, facturas)"/>
    <s v="Menos de $ 50"/>
    <m/>
    <n v="4"/>
    <n v="5"/>
    <n v="4"/>
    <n v="6"/>
    <n v="7"/>
    <s v="Tal vez"/>
    <m/>
    <s v="Precio, Calidad"/>
    <m/>
    <m/>
  </r>
  <r>
    <n v="205"/>
    <d v="2020-06-18T17:32:47"/>
    <n v="24"/>
    <s v="10 - 20 hs"/>
    <s v="No, no tengo"/>
    <x v="0"/>
    <s v="Estudiante"/>
    <n v="5"/>
    <s v="Sí"/>
    <s v="No, nunca."/>
    <x v="1"/>
    <m/>
    <x v="1"/>
    <m/>
    <m/>
    <m/>
    <m/>
    <m/>
    <m/>
    <m/>
    <m/>
    <m/>
    <m/>
    <m/>
    <m/>
    <m/>
    <m/>
    <m/>
    <m/>
    <m/>
    <m/>
    <m/>
    <x v="0"/>
    <x v="0"/>
    <m/>
    <m/>
    <s v="$ 30 - 40"/>
    <s v="Sí, siempre / Sí, a veces"/>
    <s v="Es barato"/>
    <s v="De 1 a 3 veces por semana"/>
    <n v="6"/>
    <s v="Tal vez"/>
    <s v="La limpieza y confianza en esencial. Tienen que demostrar limpieza e higiene, y no solo por el contexto actual, sino desde antes."/>
    <m/>
    <m/>
    <m/>
    <m/>
    <n v="5"/>
    <n v="8"/>
    <s v="No, prefiero un snack (Alfajor, galletitas, facturas)"/>
    <s v="$ 50 - 100"/>
    <m/>
    <n v="4"/>
    <n v="6"/>
    <n v="5"/>
    <n v="5"/>
    <n v="5"/>
    <s v="Si"/>
    <s v="Limpieza e higiene"/>
    <s v="Precio, Calidad, Ambiente"/>
    <m/>
    <m/>
  </r>
  <r>
    <n v="206"/>
    <d v="2020-06-18T17:33:07"/>
    <n v="22"/>
    <s v="20 - 30hs"/>
    <s v="No, no tengo"/>
    <x v="0"/>
    <s v="Estudiante"/>
    <n v="3"/>
    <s v="Sí"/>
    <s v="No, nunca."/>
    <x v="1"/>
    <m/>
    <x v="1"/>
    <m/>
    <m/>
    <m/>
    <m/>
    <m/>
    <m/>
    <m/>
    <m/>
    <m/>
    <m/>
    <m/>
    <m/>
    <m/>
    <m/>
    <m/>
    <m/>
    <m/>
    <m/>
    <m/>
    <x v="0"/>
    <x v="0"/>
    <m/>
    <m/>
    <s v="$ 40 -50"/>
    <s v="Sí, siempre / Sí, a veces"/>
    <s v="Es lo más cómodo"/>
    <s v="De 1 a 3 veces por semana"/>
    <n v="4"/>
    <s v="Sí"/>
    <m/>
    <m/>
    <m/>
    <m/>
    <m/>
    <n v="5"/>
    <n v="4"/>
    <s v="Sí, lo consumiría con frecuencia."/>
    <s v="$ 150 - 200"/>
    <m/>
    <n v="8"/>
    <n v="9"/>
    <n v="5"/>
    <n v="8"/>
    <n v="10"/>
    <s v="Si"/>
    <m/>
    <s v="Precio, Calidad"/>
    <m/>
    <m/>
  </r>
  <r>
    <n v="207"/>
    <d v="2020-06-18T17:33:28"/>
    <n v="24"/>
    <s v="20 - 30hs"/>
    <s v="No, no tengo"/>
    <x v="0"/>
    <s v="Estudiante"/>
    <n v="3"/>
    <s v="Sí"/>
    <s v="No, nunca."/>
    <x v="1"/>
    <m/>
    <x v="1"/>
    <m/>
    <m/>
    <m/>
    <m/>
    <m/>
    <m/>
    <m/>
    <m/>
    <m/>
    <m/>
    <m/>
    <m/>
    <m/>
    <m/>
    <m/>
    <m/>
    <m/>
    <m/>
    <m/>
    <x v="0"/>
    <x v="0"/>
    <m/>
    <m/>
    <s v="$ 30 - 40"/>
    <s v="Sí, siempre / Sí, a veces"/>
    <s v="Es lo más cómodo"/>
    <s v="De 1 a 3 veces por semana"/>
    <n v="6"/>
    <s v="Sí"/>
    <m/>
    <m/>
    <m/>
    <m/>
    <m/>
    <n v="6"/>
    <n v="6"/>
    <s v="Sí, pero para consumirlo eventualmente."/>
    <s v="$ 50 - 100"/>
    <m/>
    <n v="7"/>
    <n v="8"/>
    <n v="5"/>
    <n v="6"/>
    <n v="7"/>
    <s v="Si"/>
    <s v="Buscar la forma de incentivar al alumno para ir al comedor, en ciudad universitaria conozco compañeros que salen de cursar y se quedan ahi bastante."/>
    <s v="Precio"/>
    <m/>
    <m/>
  </r>
  <r>
    <n v="208"/>
    <d v="2020-06-18T17:33:36"/>
    <n v="25"/>
    <s v="20 - 30hs"/>
    <s v="No, no tengo"/>
    <x v="0"/>
    <s v="Estudiante"/>
    <n v="5"/>
    <s v="No"/>
    <s v="No, nunca."/>
    <x v="1"/>
    <m/>
    <x v="1"/>
    <m/>
    <m/>
    <m/>
    <m/>
    <m/>
    <m/>
    <m/>
    <m/>
    <m/>
    <m/>
    <m/>
    <m/>
    <m/>
    <m/>
    <m/>
    <m/>
    <m/>
    <m/>
    <m/>
    <x v="0"/>
    <x v="0"/>
    <m/>
    <m/>
    <s v="$ 40 -50"/>
    <s v="Sí, siempre / Sí, a veces"/>
    <s v="Es lo más cómodo"/>
    <s v="De 1 a 3 veces por semana"/>
    <n v="1"/>
    <s v="Tal vez"/>
    <s v="Limpieza"/>
    <m/>
    <m/>
    <m/>
    <m/>
    <n v="5"/>
    <n v="5"/>
    <s v="Sí, pero para consumirlo eventualmente."/>
    <s v="$ 100 - 150"/>
    <s v="Frutas"/>
    <n v="5"/>
    <n v="5"/>
    <n v="5"/>
    <n v="5"/>
    <n v="1"/>
    <s v="Si"/>
    <m/>
    <s v="Precio, Ambiente"/>
    <m/>
    <m/>
  </r>
  <r>
    <n v="209"/>
    <d v="2020-06-18T17:33:45"/>
    <n v="24"/>
    <s v="Más de 40 hs"/>
    <s v="No, no tengo"/>
    <x v="0"/>
    <s v="Estudiante"/>
    <n v="4"/>
    <s v="Sí"/>
    <s v="Sí, siempre / Si, a veces"/>
    <x v="5"/>
    <s v="$ 50 - 100"/>
    <x v="0"/>
    <s v="Me queda cómodo, Es rápido, Es barato"/>
    <n v="6"/>
    <n v="5"/>
    <n v="5"/>
    <n v="7"/>
    <n v="2"/>
    <s v="Más de 75%"/>
    <m/>
    <m/>
    <m/>
    <m/>
    <m/>
    <m/>
    <m/>
    <m/>
    <m/>
    <m/>
    <m/>
    <m/>
    <x v="0"/>
    <x v="0"/>
    <m/>
    <m/>
    <s v="$ 20 - 30"/>
    <s v="Sí, siempre / Sí, a veces"/>
    <s v="Es lo más cómodo"/>
    <s v="De 1 a 3 veces por semana"/>
    <n v="6"/>
    <s v="Tal vez"/>
    <m/>
    <m/>
    <m/>
    <m/>
    <m/>
    <n v="6"/>
    <n v="5"/>
    <s v="Sí, lo consumiría con frecuencia."/>
    <s v="$ 50 - 100"/>
    <m/>
    <n v="4"/>
    <n v="8"/>
    <n v="4"/>
    <n v="2"/>
    <n v="5"/>
    <s v="Si"/>
    <m/>
    <s v="Precio, Rapidez"/>
    <m/>
    <m/>
  </r>
  <r>
    <n v="210"/>
    <d v="2020-06-18T17:34:08"/>
    <n v="21"/>
    <s v="20 - 30hs"/>
    <s v="No, no tengo"/>
    <x v="0"/>
    <s v="Estudiante"/>
    <n v="2"/>
    <s v="No"/>
    <s v="Sí, siempre / Si, a veces"/>
    <x v="0"/>
    <s v="$ 150 - 200"/>
    <x v="0"/>
    <s v="Me queda cómodo, Es rico, Es barato"/>
    <n v="6"/>
    <n v="7"/>
    <n v="7"/>
    <n v="8"/>
    <n v="8"/>
    <s v="1 - 25%"/>
    <m/>
    <m/>
    <m/>
    <m/>
    <m/>
    <m/>
    <m/>
    <m/>
    <m/>
    <m/>
    <m/>
    <m/>
    <x v="0"/>
    <x v="0"/>
    <m/>
    <m/>
    <s v="$ 40 -50"/>
    <s v="Sí, siempre / Sí, a veces"/>
    <s v="Es barato, Es lo más cómodo"/>
    <s v="De 1 a 3 veces por semana"/>
    <n v="5"/>
    <s v="Sí"/>
    <m/>
    <m/>
    <m/>
    <m/>
    <m/>
    <n v="8"/>
    <n v="6"/>
    <s v="Sí, lo consumiría con frecuencia."/>
    <s v="$ 50 - 100"/>
    <s v="Me gustaría mucho que se pueda acceder a opciones más nutritivas que las facturas o donas, y si se mantendría el precio relativamente bajo comparado a los lugares de la zona acorde al presupuesto de los estudiantes lo consumirá mucho más que las opciones actuales "/>
    <n v="5"/>
    <n v="7"/>
    <n v="6"/>
    <n v="5"/>
    <n v="7"/>
    <s v="Tal vez"/>
    <s v="Aunque en las opciones la única que considero que no aprueba es acústica, la verdad es la que menos me molesta en el día a día, lo que si quisiera que se mejorará es la ventilación, los días de mucho calor/humedad suelo irme del comedor a pesar de que es mas cómodo comer ahí por las instalaciones ya que siento el aire muy viciado y se torna incómodo "/>
    <s v="Precio, Calidad"/>
    <m/>
    <m/>
  </r>
  <r>
    <n v="211"/>
    <d v="2020-06-18T17:35:36"/>
    <n v="24"/>
    <s v="20 - 30hs"/>
    <s v="No, no tengo"/>
    <x v="0"/>
    <s v="Estudiante"/>
    <n v="4"/>
    <s v="Sí"/>
    <s v="Sí, siempre / Si, a veces"/>
    <x v="5"/>
    <s v="$ 200 - 250"/>
    <x v="2"/>
    <m/>
    <m/>
    <m/>
    <m/>
    <m/>
    <m/>
    <m/>
    <m/>
    <m/>
    <m/>
    <m/>
    <m/>
    <s v="Mal ambiente / No disfruto estar en el lugar, No me gusta la comida, Depende el menú"/>
    <n v="6"/>
    <n v="7"/>
    <n v="5"/>
    <n v="10"/>
    <n v="8"/>
    <s v="1 - 25 %"/>
    <x v="2"/>
    <x v="5"/>
    <s v="Chino por peso, Vianda propia, Cadena fast-food"/>
    <m/>
    <s v="$ 40 -50"/>
    <s v="No, nunca"/>
    <m/>
    <m/>
    <m/>
    <m/>
    <m/>
    <s v="Es feo"/>
    <s v="No tomo café en otro lado tampoco"/>
    <s v="Sí"/>
    <m/>
    <n v="9"/>
    <n v="6"/>
    <s v="Sí, pero para consumirlo eventualmente."/>
    <s v="$ 100 - 150"/>
    <m/>
    <n v="4"/>
    <n v="7"/>
    <n v="2"/>
    <n v="2"/>
    <n v="8"/>
    <s v="Si"/>
    <m/>
    <s v="Precio, Calidad"/>
    <m/>
    <m/>
  </r>
  <r>
    <n v="212"/>
    <d v="2020-06-18T17:35:38"/>
    <n v="20"/>
    <s v="20 - 30hs"/>
    <s v="No, no tengo"/>
    <x v="1"/>
    <s v="Estudiante"/>
    <n v="2"/>
    <s v="No"/>
    <s v="Sí, siempre / Si, a veces"/>
    <x v="4"/>
    <s v="$ 250 - 300"/>
    <x v="2"/>
    <m/>
    <m/>
    <m/>
    <m/>
    <m/>
    <m/>
    <m/>
    <m/>
    <m/>
    <m/>
    <m/>
    <m/>
    <s v="Me traigo vianda, Prefiero darme un gusto y comer más rico"/>
    <n v="6"/>
    <n v="8"/>
    <n v="7"/>
    <n v="7"/>
    <n v="8"/>
    <s v="1 - 25 %"/>
    <x v="2"/>
    <x v="2"/>
    <s v="Chino por peso, Vianda propia, Bodegón-Resto"/>
    <m/>
    <s v="$ 30 - 40"/>
    <s v="Sí, siempre / Sí, a veces"/>
    <s v="Es rico"/>
    <s v="De 1 a 3 veces por semana"/>
    <n v="8"/>
    <s v="Tal vez"/>
    <m/>
    <m/>
    <m/>
    <m/>
    <m/>
    <n v="6"/>
    <n v="5"/>
    <s v="Sí, pero para consumirlo eventualmente."/>
    <s v="$ 100 - 150"/>
    <m/>
    <n v="9"/>
    <n v="6"/>
    <n v="7"/>
    <n v="5"/>
    <n v="4"/>
    <s v="Si"/>
    <m/>
    <s v="Calidad, Rapidez"/>
    <m/>
    <m/>
  </r>
  <r>
    <n v="213"/>
    <d v="2020-06-18T17:35:51"/>
    <n v="23"/>
    <s v="10 - 20 hs"/>
    <s v="No, no tengo"/>
    <x v="0"/>
    <s v="Estudiante"/>
    <n v="3"/>
    <s v="No"/>
    <s v="Sí, siempre / Si, a veces"/>
    <x v="4"/>
    <s v="$ 50 - 100"/>
    <x v="2"/>
    <m/>
    <m/>
    <m/>
    <m/>
    <m/>
    <m/>
    <m/>
    <m/>
    <m/>
    <m/>
    <m/>
    <m/>
    <s v="Mal ambiente / No disfruto estar en el lugar"/>
    <n v="6"/>
    <n v="6"/>
    <n v="6"/>
    <n v="8"/>
    <n v="9"/>
    <s v="1 - 25 %"/>
    <x v="1"/>
    <x v="3"/>
    <s v="Chino por peso, Vianda propia"/>
    <m/>
    <s v="$ 20 - 30"/>
    <s v="No, nunca"/>
    <m/>
    <m/>
    <m/>
    <m/>
    <m/>
    <s v="No me gusta el café, en general"/>
    <s v="No tomo café en otro lado tampoco"/>
    <s v="No"/>
    <m/>
    <n v="8"/>
    <n v="4"/>
    <s v="Sí, lo consumiría con frecuencia."/>
    <s v="$ 50 - 100"/>
    <m/>
    <n v="7"/>
    <n v="5"/>
    <n v="5"/>
    <n v="5"/>
    <n v="8"/>
    <s v="Tal vez"/>
    <m/>
    <s v="Precio"/>
    <m/>
    <m/>
  </r>
  <r>
    <n v="214"/>
    <d v="2020-06-18T17:36:01"/>
    <n v="23"/>
    <s v="30 - 40 hs"/>
    <s v="No, no tengo"/>
    <x v="0"/>
    <s v="Estudiante"/>
    <n v="4"/>
    <s v="Sí"/>
    <s v="Sí, siempre / Si, a veces"/>
    <x v="0"/>
    <s v="$ 150 - 200"/>
    <x v="0"/>
    <s v="Me queda cómodo, Es rápido, Es barato, buena relacion precio calidad aunque a veces un poco escazo en cantidad y variedad y cantidad"/>
    <n v="8"/>
    <n v="5"/>
    <n v="4"/>
    <n v="9"/>
    <n v="9"/>
    <s v="1 - 25%"/>
    <s v="milas de soja, pure de papas siempre, no tanto platos con cosas pesadas como chorizo "/>
    <m/>
    <m/>
    <m/>
    <m/>
    <m/>
    <m/>
    <m/>
    <m/>
    <m/>
    <m/>
    <m/>
    <x v="0"/>
    <x v="0"/>
    <m/>
    <m/>
    <s v="$ 40 -50"/>
    <s v="Sí, siempre / Sí, a veces"/>
    <s v="Es barato, Es lo más cómodo"/>
    <s v="De 1 a 3 veces por semana"/>
    <n v="6"/>
    <s v="Sí"/>
    <m/>
    <m/>
    <m/>
    <m/>
    <m/>
    <n v="8"/>
    <n v="7"/>
    <s v="Sí, lo consumiría con frecuencia."/>
    <s v="$ 100 - 150"/>
    <s v="estaria muy bueno un desayuno merienda con huevos revueltos o yogurt con granola"/>
    <n v="9"/>
    <n v="6"/>
    <n v="7"/>
    <n v="2"/>
    <n v="8"/>
    <s v="Si"/>
    <s v="mejorar la acustica"/>
    <s v="Precio, Calidad, Ambiente, Rapidez"/>
    <m/>
    <m/>
  </r>
  <r>
    <n v="215"/>
    <d v="2020-06-18T17:36:33"/>
    <n v="22"/>
    <s v="20 - 30hs"/>
    <s v="No, no tengo"/>
    <x v="0"/>
    <s v="Estudiante"/>
    <n v="5"/>
    <s v="No"/>
    <s v="No, nunca."/>
    <x v="1"/>
    <m/>
    <x v="1"/>
    <m/>
    <m/>
    <m/>
    <m/>
    <m/>
    <m/>
    <m/>
    <m/>
    <m/>
    <m/>
    <m/>
    <m/>
    <m/>
    <m/>
    <m/>
    <m/>
    <m/>
    <m/>
    <m/>
    <x v="0"/>
    <x v="0"/>
    <m/>
    <m/>
    <s v="$ 40 -50"/>
    <s v="No, nunca"/>
    <m/>
    <m/>
    <m/>
    <m/>
    <m/>
    <s v="Tomo mace que llevo "/>
    <s v="No tomo café en otro lado tampoco"/>
    <s v="No"/>
    <m/>
    <n v="8"/>
    <n v="6"/>
    <s v="Sí, pero para consumirlo eventualmente."/>
    <s v="$ 100 - 150"/>
    <m/>
    <n v="6"/>
    <n v="7"/>
    <n v="5"/>
    <n v="5"/>
    <n v="6"/>
    <s v="Si"/>
    <m/>
    <s v="Calidad"/>
    <m/>
    <m/>
  </r>
  <r>
    <n v="216"/>
    <d v="2020-06-18T17:36:42"/>
    <n v="24"/>
    <s v="20 - 30hs"/>
    <s v="Vegetariano/a"/>
    <x v="0"/>
    <s v="Estudiante"/>
    <n v="5"/>
    <s v="Sí"/>
    <s v="Sí, siempre / Si, a veces"/>
    <x v="3"/>
    <s v="$ 150 - 200"/>
    <x v="2"/>
    <m/>
    <m/>
    <m/>
    <m/>
    <m/>
    <m/>
    <m/>
    <m/>
    <m/>
    <m/>
    <m/>
    <m/>
    <s v="Mal ambiente / No disfruto estar en el lugar, No me gusta la comida"/>
    <n v="5"/>
    <n v="4"/>
    <n v="3"/>
    <n v="8"/>
    <n v="7"/>
    <s v="1 - 25 %"/>
    <x v="2"/>
    <x v="2"/>
    <s v="Chino por peso"/>
    <s v="Comida más nutritiva y menues piola"/>
    <s v="$ 40 -50"/>
    <s v="Sí, siempre / Sí, a veces"/>
    <s v="No tengo otra opción, Es lo más cómodo"/>
    <s v="De 3 a 5 veces por semana"/>
    <n v="4"/>
    <s v="Sí"/>
    <s v="Más variedad de cafes"/>
    <m/>
    <m/>
    <m/>
    <m/>
    <n v="2"/>
    <n v="2"/>
    <s v="Sí, lo consumiría con frecuencia."/>
    <s v="$ 150 - 200"/>
    <m/>
    <n v="6"/>
    <n v="6"/>
    <n v="6"/>
    <n v="3"/>
    <n v="6"/>
    <s v="Si"/>
    <m/>
    <s v="Calidad, Ambiente"/>
    <m/>
    <m/>
  </r>
  <r>
    <n v="217"/>
    <d v="2020-06-18T17:37:25"/>
    <n v="21"/>
    <s v="10 - 20 hs"/>
    <s v="No, no tengo"/>
    <x v="1"/>
    <s v="Estudiante"/>
    <n v="2"/>
    <s v="No"/>
    <s v="Sí, siempre / Si, a veces"/>
    <x v="4"/>
    <s v="$ 200 - 250"/>
    <x v="2"/>
    <m/>
    <m/>
    <m/>
    <m/>
    <m/>
    <m/>
    <m/>
    <m/>
    <m/>
    <m/>
    <m/>
    <m/>
    <s v="Mal ambiente / No disfruto estar en el lugar, Me traigo vianda, Depende el menú"/>
    <n v="5"/>
    <n v="7"/>
    <n v="5"/>
    <n v="6"/>
    <n v="6"/>
    <s v="1 - 25 %"/>
    <x v="2"/>
    <x v="1"/>
    <s v="Chino por peso"/>
    <m/>
    <s v="$ 40 -50"/>
    <s v="Sí, siempre / Sí, a veces"/>
    <s v="Es lo más cómodo"/>
    <s v="De 1 a 3 veces por semana"/>
    <n v="4"/>
    <s v="Sí"/>
    <s v="No dejar que se hierva todo el día en los tarros, le da sabor rancio "/>
    <m/>
    <m/>
    <m/>
    <m/>
    <n v="6"/>
    <n v="5"/>
    <s v="Sí, pero para consumirlo eventualmente."/>
    <s v="$ 50 - 100"/>
    <m/>
    <n v="3"/>
    <n v="4"/>
    <n v="5"/>
    <n v="3"/>
    <n v="7"/>
    <s v="Si"/>
    <s v="Luz cálida y algo para que no parezca tan encerrado y deprimente "/>
    <s v="Calidad, Ambiente"/>
    <m/>
    <m/>
  </r>
  <r>
    <n v="218"/>
    <d v="2020-06-18T17:38:22"/>
    <n v="20"/>
    <s v="20 - 30hs"/>
    <s v="No, no tengo"/>
    <x v="1"/>
    <s v="Estudiante"/>
    <n v="2"/>
    <s v="No"/>
    <s v="Sí, siempre / Si, a veces"/>
    <x v="4"/>
    <s v="$ 100 - 150"/>
    <x v="2"/>
    <m/>
    <m/>
    <m/>
    <m/>
    <m/>
    <m/>
    <m/>
    <m/>
    <m/>
    <m/>
    <m/>
    <m/>
    <s v="Me traigo vianda"/>
    <n v="7"/>
    <n v="4"/>
    <n v="4"/>
    <n v="9"/>
    <n v="4"/>
    <s v="25 - 50 %"/>
    <x v="3"/>
    <x v="2"/>
    <s v="Vianda propia"/>
    <s v="No"/>
    <s v="$ 50 - 60"/>
    <s v="Sí, siempre / Sí, a veces"/>
    <s v="Es barato, Es lo más cómodo"/>
    <s v="De 1 a 3 veces por semana"/>
    <n v="6"/>
    <s v="No"/>
    <s v="Quema mucho y a veces no hay para endulzar"/>
    <m/>
    <m/>
    <m/>
    <m/>
    <n v="7"/>
    <n v="3"/>
    <s v="No, prefiero un snack (Alfajor, galletitas, facturas)"/>
    <s v="$ 50 - 100"/>
    <s v="Algo asi, en paseo colon se acumula mucha gente en un lugar porq estan las galletitas cerca de donde se paga entonces es un lio cada vez que te queres buscar algo que te gusta"/>
    <n v="7"/>
    <n v="2"/>
    <n v="6"/>
    <n v="4"/>
    <n v="6"/>
    <s v="Tal vez"/>
    <s v="Las mesas no tiene que ser para 10 los grupos en general son menos personas entonces asi se junta mucha gente de distintos grupos y no se puede hablar com tu grupo"/>
    <s v="Rapidez"/>
    <m/>
    <m/>
  </r>
  <r>
    <n v="219"/>
    <d v="2020-06-18T17:38:37"/>
    <n v="22"/>
    <s v="10 - 20 hs"/>
    <s v="No, no tengo"/>
    <x v="0"/>
    <s v="Estudiante"/>
    <n v="4"/>
    <s v="Sí"/>
    <s v="No, nunca."/>
    <x v="1"/>
    <m/>
    <x v="1"/>
    <m/>
    <m/>
    <m/>
    <m/>
    <m/>
    <m/>
    <m/>
    <m/>
    <m/>
    <m/>
    <m/>
    <m/>
    <m/>
    <m/>
    <m/>
    <m/>
    <m/>
    <m/>
    <m/>
    <x v="0"/>
    <x v="0"/>
    <m/>
    <m/>
    <s v="$ 50 - 60"/>
    <s v="Sí, siempre / Sí, a veces"/>
    <s v="Es barato, Es rico"/>
    <s v="De 1 a 3 veces por semana"/>
    <n v="6"/>
    <s v="Tal vez"/>
    <s v="Para mi con ser un poco más barato que otros lugares alcanza. Tampoco sacrificar tanto la calidad por conseguir lo más barato posible"/>
    <m/>
    <m/>
    <m/>
    <m/>
    <n v="9"/>
    <n v="5"/>
    <s v="Sí, pero para consumirlo eventualmente."/>
    <s v="$ 100 - 150"/>
    <m/>
    <n v="9"/>
    <n v="9"/>
    <n v="9"/>
    <n v="7"/>
    <n v="9"/>
    <s v="No"/>
    <s v="No me afecta"/>
    <s v="Precio, Calidad, Rapidez"/>
    <m/>
    <m/>
  </r>
  <r>
    <n v="220"/>
    <d v="2020-06-18T17:38:55"/>
    <n v="24"/>
    <s v="20 - 30hs"/>
    <s v="No, no tengo"/>
    <x v="0"/>
    <s v="Estudiante"/>
    <n v="4"/>
    <s v="No"/>
    <s v="Sí, siempre / Si, a veces"/>
    <x v="5"/>
    <s v="$ 150 - 200"/>
    <x v="2"/>
    <m/>
    <m/>
    <m/>
    <m/>
    <m/>
    <m/>
    <m/>
    <m/>
    <m/>
    <m/>
    <m/>
    <m/>
    <s v="Me traigo vianda, Depende el menú"/>
    <n v="7"/>
    <n v="7"/>
    <n v="8"/>
    <n v="8"/>
    <n v="8"/>
    <s v="1 - 25 %"/>
    <x v="2"/>
    <x v="3"/>
    <s v="Chino por peso, Vianda propia"/>
    <m/>
    <s v="$ 40 -50"/>
    <s v="Sí, siempre / Sí, a veces"/>
    <s v="Es barato, Es lo más cómodo"/>
    <s v="De 3 a 5 veces por semana"/>
    <n v="3"/>
    <s v="Sí"/>
    <s v="El café torrado del comedor es barato y eso ayuda al precio pero no es rico, tomo café todos los días pero ponele en PC el bar tiene café de máquina y no es mucho más caro pero es mucho más rico. En LH no tenés esa competencia. "/>
    <m/>
    <m/>
    <m/>
    <m/>
    <n v="6"/>
    <n v="7"/>
    <s v="Sí, pero para consumirlo eventualmente."/>
    <s v="$ 50 - 100"/>
    <m/>
    <n v="4"/>
    <n v="6"/>
    <n v="3"/>
    <n v="3"/>
    <n v="7"/>
    <s v="Si"/>
    <s v="A veces hay mucho olor a frito y no entra mucho la luz "/>
    <s v="Calidad"/>
    <m/>
    <m/>
  </r>
  <r>
    <n v="221"/>
    <d v="2020-06-18T17:40:18"/>
    <n v="26"/>
    <s v="10 - 20 hs"/>
    <s v="No, no tengo"/>
    <x v="0"/>
    <s v="Estudiante"/>
    <n v="5"/>
    <s v="Sí"/>
    <s v="No, nunca."/>
    <x v="1"/>
    <m/>
    <x v="1"/>
    <m/>
    <m/>
    <m/>
    <m/>
    <m/>
    <m/>
    <m/>
    <m/>
    <m/>
    <m/>
    <m/>
    <m/>
    <m/>
    <m/>
    <m/>
    <m/>
    <m/>
    <m/>
    <m/>
    <x v="0"/>
    <x v="0"/>
    <m/>
    <m/>
    <s v="$ 50 - 60"/>
    <s v="Sí, siempre / Sí, a veces"/>
    <s v="Es barato, Es lo más cómodo"/>
    <s v="Entre 1 y 2 veces por día"/>
    <n v="5"/>
    <s v="No"/>
    <m/>
    <m/>
    <m/>
    <m/>
    <m/>
    <n v="7"/>
    <n v="3"/>
    <s v="Sí, pero para consumirlo eventualmente."/>
    <s v="$ 150 - 200"/>
    <m/>
    <n v="4"/>
    <n v="4"/>
    <n v="4"/>
    <n v="3"/>
    <n v="5"/>
    <s v="Si"/>
    <m/>
    <s v="Calidad, Ambiente, Rapidez"/>
    <m/>
    <m/>
  </r>
  <r>
    <n v="222"/>
    <d v="2020-06-18T17:41:01"/>
    <n v="20"/>
    <s v="20 - 30hs"/>
    <s v="No, no tengo"/>
    <x v="0"/>
    <s v="Estudiante"/>
    <n v="2"/>
    <s v="No"/>
    <s v="Sí, siempre / Si, a veces"/>
    <x v="0"/>
    <s v="$ 150 - 200"/>
    <x v="2"/>
    <m/>
    <m/>
    <m/>
    <m/>
    <m/>
    <m/>
    <m/>
    <m/>
    <m/>
    <m/>
    <m/>
    <m/>
    <s v="Mal ambiente / No disfruto estar en el lugar, No me gusta la comida, Depende el menú"/>
    <n v="5"/>
    <n v="7"/>
    <n v="3"/>
    <n v="10"/>
    <n v="7"/>
    <s v="1 - 25 %"/>
    <x v="2"/>
    <x v="1"/>
    <s v="Chino por peso, Vianda propia"/>
    <m/>
    <s v="$ 40 -50"/>
    <s v="No, nunca"/>
    <m/>
    <m/>
    <m/>
    <m/>
    <m/>
    <s v="No me gusta el café, en general"/>
    <s v="No tomo café en otro lado tampoco"/>
    <s v="No"/>
    <m/>
    <n v="9"/>
    <n v="5"/>
    <s v="Sí, pero para consumirlo eventualmente."/>
    <s v="$ 50 - 100"/>
    <m/>
    <n v="6"/>
    <n v="5"/>
    <n v="6"/>
    <n v="2"/>
    <n v="8"/>
    <s v="Si"/>
    <m/>
    <s v="Calidad"/>
    <m/>
    <m/>
  </r>
  <r>
    <n v="223"/>
    <d v="2020-06-18T17:41:01"/>
    <n v="20"/>
    <s v="10 - 20 hs"/>
    <s v="No, no tengo"/>
    <x v="1"/>
    <s v="Estudiante"/>
    <n v="1"/>
    <s v="Sí"/>
    <s v="Sí, siempre / Si, a veces"/>
    <x v="4"/>
    <s v="$ 200 - 250"/>
    <x v="0"/>
    <s v="Me queda cómodo, Es rico, Es barato"/>
    <n v="8"/>
    <n v="8"/>
    <n v="7"/>
    <n v="9"/>
    <n v="8"/>
    <s v="1 - 25%"/>
    <m/>
    <m/>
    <m/>
    <m/>
    <m/>
    <m/>
    <m/>
    <m/>
    <m/>
    <m/>
    <m/>
    <m/>
    <x v="0"/>
    <x v="0"/>
    <m/>
    <m/>
    <s v="$ 30 - 40"/>
    <s v="Sí, siempre / Sí, a veces"/>
    <s v="Es lo más cómodo"/>
    <s v="De 1 a 3 veces por semana"/>
    <n v="7"/>
    <s v="Sí"/>
    <m/>
    <m/>
    <m/>
    <m/>
    <m/>
    <n v="8"/>
    <n v="8"/>
    <s v="Sí, pero para consumirlo eventualmente."/>
    <s v="$ 150 - 200"/>
    <m/>
    <n v="7"/>
    <n v="6"/>
    <n v="7"/>
    <n v="5"/>
    <n v="6"/>
    <s v="Si"/>
    <m/>
    <s v="Precio, Calidad"/>
    <m/>
    <m/>
  </r>
  <r>
    <n v="224"/>
    <d v="2020-06-18T17:41:18"/>
    <n v="21"/>
    <s v="10 - 20 hs"/>
    <s v="No, no tengo"/>
    <x v="1"/>
    <s v="Estudiante"/>
    <n v="2"/>
    <s v="No"/>
    <s v="Sí, siempre / Si, a veces"/>
    <x v="0"/>
    <s v="$ 300 - 350"/>
    <x v="3"/>
    <m/>
    <m/>
    <m/>
    <m/>
    <m/>
    <m/>
    <m/>
    <m/>
    <s v="Mal ambiente / No disfruto estar en el lugar, La comida es fea"/>
    <s v="Sí"/>
    <s v="Vianda propia"/>
    <m/>
    <m/>
    <m/>
    <m/>
    <m/>
    <m/>
    <m/>
    <m/>
    <x v="0"/>
    <x v="0"/>
    <m/>
    <m/>
    <s v="$ 40 -50"/>
    <s v="No, nunca"/>
    <m/>
    <m/>
    <m/>
    <m/>
    <m/>
    <s v="No me gusta el café, en general"/>
    <s v="Kiosco exterior"/>
    <s v="Sí"/>
    <m/>
    <n v="2"/>
    <n v="1"/>
    <s v="Sí, pero para consumirlo eventualmente."/>
    <s v="$ 150 - 200"/>
    <m/>
    <n v="1"/>
    <n v="1"/>
    <n v="1"/>
    <n v="3"/>
    <n v="2"/>
    <s v="Si"/>
    <s v="Tendrian que haber muchas mas ventanas, que este en un subsuelo y que sea tan oscuro, da un ambiente sucio y encerrado. No es un lugar para despejarse en el horario de almuerzo."/>
    <s v="Precio, Calidad, Ambiente"/>
    <m/>
    <m/>
  </r>
  <r>
    <n v="225"/>
    <d v="2020-06-18T17:41:34"/>
    <n v="24"/>
    <s v="10 - 20 hs"/>
    <s v="Vegetariano/a"/>
    <x v="1"/>
    <s v="Estudiante"/>
    <n v="1"/>
    <s v="Sí"/>
    <s v="Sí, siempre / Si, a veces"/>
    <x v="0"/>
    <s v="$ 200 - 250"/>
    <x v="0"/>
    <s v="Me queda cómodo, Es barato"/>
    <n v="7"/>
    <n v="6"/>
    <n v="7"/>
    <n v="8"/>
    <n v="8"/>
    <s v="1 - 25%"/>
    <m/>
    <m/>
    <m/>
    <m/>
    <m/>
    <m/>
    <m/>
    <m/>
    <m/>
    <m/>
    <m/>
    <m/>
    <x v="0"/>
    <x v="0"/>
    <m/>
    <m/>
    <s v="$ 40 -50"/>
    <s v="Sí, siempre / Sí, a veces"/>
    <s v="Es lo más cómodo"/>
    <s v="De 1 a 3 veces por semana"/>
    <n v="7"/>
    <s v="Sí"/>
    <m/>
    <m/>
    <m/>
    <m/>
    <m/>
    <n v="8"/>
    <n v="7"/>
    <s v="Sí, pero para consumirlo eventualmente."/>
    <s v="$ 100 - 150"/>
    <m/>
    <n v="7"/>
    <n v="8"/>
    <n v="6"/>
    <n v="7"/>
    <n v="8"/>
    <s v="Si"/>
    <m/>
    <s v="Calidad, Rapidez"/>
    <m/>
    <m/>
  </r>
  <r>
    <n v="226"/>
    <d v="2020-06-18T17:42:04"/>
    <n v="23"/>
    <s v="20 - 30hs"/>
    <s v="No, no tengo"/>
    <x v="0"/>
    <s v="Estudiante"/>
    <n v="4"/>
    <s v="No"/>
    <s v="No, nunca."/>
    <x v="1"/>
    <m/>
    <x v="1"/>
    <m/>
    <m/>
    <m/>
    <m/>
    <m/>
    <m/>
    <m/>
    <m/>
    <m/>
    <m/>
    <m/>
    <m/>
    <m/>
    <m/>
    <m/>
    <m/>
    <m/>
    <m/>
    <m/>
    <x v="0"/>
    <x v="0"/>
    <m/>
    <m/>
    <s v="$ 30 - 40"/>
    <s v="No, nunca"/>
    <m/>
    <m/>
    <m/>
    <m/>
    <m/>
    <s v="Porque tomo mate"/>
    <s v="No tomo café en otro lado tampoco"/>
    <s v="Sí"/>
    <m/>
    <n v="7"/>
    <n v="7"/>
    <s v="Sí, pero para consumirlo eventualmente."/>
    <s v="$ 100 - 150"/>
    <m/>
    <n v="7"/>
    <n v="5"/>
    <n v="5"/>
    <n v="5"/>
    <n v="6"/>
    <s v="Si"/>
    <m/>
    <s v="Calidad"/>
    <m/>
    <m/>
  </r>
  <r>
    <n v="227"/>
    <d v="2020-06-18T17:42:24"/>
    <n v="22"/>
    <s v="20 - 30hs"/>
    <s v="No, no tengo"/>
    <x v="1"/>
    <s v="Estudiante"/>
    <n v="2"/>
    <s v="Sí"/>
    <s v="Sí, siempre / Si, a veces"/>
    <x v="2"/>
    <s v="$ 50 - 100"/>
    <x v="2"/>
    <m/>
    <m/>
    <m/>
    <m/>
    <m/>
    <m/>
    <m/>
    <m/>
    <m/>
    <m/>
    <m/>
    <m/>
    <s v="Me traigo vianda, Depende el menú"/>
    <n v="7"/>
    <n v="5"/>
    <n v="7"/>
    <n v="8"/>
    <n v="8"/>
    <s v="25 - 50 %"/>
    <x v="2"/>
    <x v="4"/>
    <s v="Vianda propia"/>
    <m/>
    <s v="$ 20 - 30"/>
    <s v="No, nunca"/>
    <m/>
    <m/>
    <m/>
    <m/>
    <m/>
    <s v="No me gusta el café, en general"/>
    <s v="No tomo café en otro lado tampoco"/>
    <s v="No"/>
    <m/>
    <n v="8"/>
    <n v="8"/>
    <s v="No, prefiero un snack (Alfajor, galletitas, facturas)"/>
    <s v="$ 50 - 100"/>
    <m/>
    <n v="9"/>
    <n v="5"/>
    <n v="2"/>
    <n v="6"/>
    <n v="6"/>
    <s v="Tal vez"/>
    <m/>
    <s v="Precio"/>
    <m/>
    <m/>
  </r>
  <r>
    <n v="228"/>
    <d v="2020-06-18T17:42:26"/>
    <n v="24"/>
    <s v="20 - 30hs"/>
    <s v="No, no tengo"/>
    <x v="0"/>
    <s v="Estudiante"/>
    <n v="5"/>
    <s v="No"/>
    <s v="No, nunca."/>
    <x v="1"/>
    <m/>
    <x v="1"/>
    <m/>
    <m/>
    <m/>
    <m/>
    <m/>
    <m/>
    <m/>
    <m/>
    <m/>
    <m/>
    <m/>
    <m/>
    <m/>
    <m/>
    <m/>
    <m/>
    <m/>
    <m/>
    <m/>
    <x v="0"/>
    <x v="0"/>
    <m/>
    <m/>
    <s v="$ 60 - 70"/>
    <s v="Sí, siempre / Sí, a veces"/>
    <s v="Es lo más cómodo"/>
    <s v="De 1 a 3 veces por semana"/>
    <n v="4"/>
    <s v="Sí"/>
    <m/>
    <m/>
    <m/>
    <m/>
    <m/>
    <n v="4"/>
    <n v="6"/>
    <s v="Sí, pero para consumirlo eventualmente."/>
    <s v="$ 50 - 100"/>
    <m/>
    <n v="3"/>
    <n v="4"/>
    <n v="1"/>
    <n v="3"/>
    <n v="6"/>
    <s v="Si"/>
    <m/>
    <s v="Ambiente"/>
    <m/>
    <m/>
  </r>
  <r>
    <n v="229"/>
    <d v="2020-06-18T17:42:47"/>
    <n v="26"/>
    <s v="20 - 30hs"/>
    <s v="No, no tengo"/>
    <x v="0"/>
    <s v="Estudiante"/>
    <n v="2"/>
    <s v="Sí"/>
    <s v="Sí, siempre / Si, a veces"/>
    <x v="0"/>
    <s v="$ 100 - 150"/>
    <x v="2"/>
    <m/>
    <m/>
    <m/>
    <m/>
    <m/>
    <m/>
    <m/>
    <m/>
    <m/>
    <m/>
    <m/>
    <m/>
    <s v="Me traigo vianda, Depende el menú"/>
    <n v="8"/>
    <n v="7"/>
    <n v="6"/>
    <n v="8"/>
    <n v="8"/>
    <s v="1 - 25 %"/>
    <x v="1"/>
    <x v="5"/>
    <s v="Chino por peso, Vianda propia"/>
    <m/>
    <s v="$ 20 - 30"/>
    <s v="Sí, siempre / Sí, a veces"/>
    <s v="Es barato, Es lo más cómodo"/>
    <s v="De 1 a 3 veces por semana"/>
    <n v="8"/>
    <s v="Tal vez"/>
    <m/>
    <m/>
    <m/>
    <m/>
    <m/>
    <n v="8"/>
    <n v="7"/>
    <s v="Sí, pero para consumirlo eventualmente."/>
    <s v="$ 100 - 150"/>
    <m/>
    <n v="8"/>
    <n v="8"/>
    <n v="7"/>
    <n v="6"/>
    <n v="8"/>
    <s v="Tal vez"/>
    <m/>
    <s v="Precio, Calidad"/>
    <m/>
    <m/>
  </r>
  <r>
    <n v="230"/>
    <d v="2020-06-18T17:43:15"/>
    <n v="24"/>
    <s v="10 - 20 hs"/>
    <s v="Celíaco/a"/>
    <x v="0"/>
    <s v="Estudiante"/>
    <n v="5"/>
    <s v="Sí"/>
    <s v="No, nunca."/>
    <x v="1"/>
    <m/>
    <x v="1"/>
    <m/>
    <m/>
    <m/>
    <m/>
    <m/>
    <m/>
    <m/>
    <m/>
    <m/>
    <m/>
    <m/>
    <m/>
    <m/>
    <m/>
    <m/>
    <m/>
    <m/>
    <m/>
    <m/>
    <x v="0"/>
    <x v="0"/>
    <m/>
    <m/>
    <s v="$ 50 - 60"/>
    <s v="No, nunca"/>
    <m/>
    <m/>
    <m/>
    <m/>
    <m/>
    <s v="Prefiero ir a tomar algo afuera y despejarme"/>
    <s v="Cadena de café"/>
    <s v="Sí"/>
    <m/>
    <n v="5"/>
    <n v="3"/>
    <s v="Sí, lo consumiría con frecuencia."/>
    <s v="$ 150 - 200"/>
    <m/>
    <n v="6"/>
    <n v="10"/>
    <n v="4"/>
    <n v="5"/>
    <n v="2"/>
    <s v="Si"/>
    <m/>
    <s v="Calidad"/>
    <m/>
    <m/>
  </r>
  <r>
    <n v="231"/>
    <d v="2020-06-18T17:43:36"/>
    <n v="21"/>
    <s v="20 - 30hs"/>
    <s v="No, no tengo"/>
    <x v="0"/>
    <s v="Estudiante"/>
    <n v="3"/>
    <s v="No"/>
    <s v="Sí, siempre / Si, a veces"/>
    <x v="5"/>
    <s v="$ 100 - 150"/>
    <x v="2"/>
    <m/>
    <m/>
    <m/>
    <m/>
    <m/>
    <m/>
    <m/>
    <m/>
    <m/>
    <m/>
    <m/>
    <m/>
    <s v="La cantidad no es suficiente a veces"/>
    <n v="6"/>
    <n v="3"/>
    <n v="6"/>
    <n v="6"/>
    <n v="5"/>
    <s v="1 - 25 %"/>
    <x v="1"/>
    <x v="3"/>
    <s v="Chino por peso"/>
    <m/>
    <s v="$ 30 - 40"/>
    <s v="Sí, siempre / Sí, a veces"/>
    <s v="Es barato, Es lo más cómodo"/>
    <s v="De 1 a 3 veces por semana"/>
    <n v="6"/>
    <s v="Sí"/>
    <m/>
    <m/>
    <m/>
    <m/>
    <m/>
    <n v="6"/>
    <n v="6"/>
    <s v="No, prefiero un snack (Alfajor, galletitas, facturas)"/>
    <s v="Menos de $ 50"/>
    <m/>
    <n v="5"/>
    <n v="5"/>
    <n v="4"/>
    <n v="4"/>
    <n v="6"/>
    <s v="Si"/>
    <m/>
    <s v="Precio"/>
    <m/>
    <m/>
  </r>
  <r>
    <n v="232"/>
    <d v="2020-06-18T17:45:21"/>
    <n v="24"/>
    <s v="Menos de 10 hs"/>
    <s v="No, no tengo"/>
    <x v="1"/>
    <s v="Estudiante"/>
    <n v="5"/>
    <s v="Sí"/>
    <s v="No, nunca."/>
    <x v="1"/>
    <m/>
    <x v="1"/>
    <m/>
    <m/>
    <m/>
    <m/>
    <m/>
    <m/>
    <m/>
    <m/>
    <m/>
    <m/>
    <m/>
    <m/>
    <m/>
    <m/>
    <m/>
    <m/>
    <m/>
    <m/>
    <m/>
    <x v="0"/>
    <x v="0"/>
    <m/>
    <m/>
    <s v="$ 40 -50"/>
    <s v="Sí, siempre / Sí, a veces"/>
    <s v="Es barato, Es lo más cómodo"/>
    <s v="De 1 a 3 veces por semana"/>
    <n v="6"/>
    <s v="Sí"/>
    <m/>
    <m/>
    <m/>
    <m/>
    <m/>
    <n v="6"/>
    <n v="4"/>
    <s v="No, prefiero un snack (Alfajor, galletitas, facturas)"/>
    <s v="$ 150 - 200"/>
    <m/>
    <n v="4"/>
    <n v="7"/>
    <n v="1"/>
    <n v="6"/>
    <n v="7"/>
    <s v="Si"/>
    <m/>
    <s v="Calidad, Ambiente"/>
    <m/>
    <m/>
  </r>
  <r>
    <n v="233"/>
    <d v="2020-06-18T17:45:33"/>
    <n v="23"/>
    <s v="30 - 40 hs"/>
    <s v="No, no tengo"/>
    <x v="0"/>
    <s v="Estudiante"/>
    <n v="4"/>
    <s v="No"/>
    <s v="Sí, siempre / Si, a veces"/>
    <x v="5"/>
    <s v="$ 350 - 400"/>
    <x v="2"/>
    <m/>
    <m/>
    <m/>
    <m/>
    <m/>
    <m/>
    <m/>
    <m/>
    <m/>
    <m/>
    <m/>
    <m/>
    <s v="No me gusta la comida, Prefiero darme un gusto y comer más rico"/>
    <n v="5"/>
    <n v="8"/>
    <n v="6"/>
    <n v="9"/>
    <n v="8"/>
    <s v="25 - 50 %"/>
    <x v="2"/>
    <x v="2"/>
    <s v="Chino por peso, Otro"/>
    <s v="Creo que las ideas que tienen son buenas pero muchas veces los platos son muy feos, no se si es porque no lo logran cocinar de la manera correcta o porque la calidad de la comida es muy baja "/>
    <s v="$ 40 -50"/>
    <s v="Sí, siempre / Sí, a veces"/>
    <s v="Es barato, Es lo más cómodo"/>
    <s v="De 1 a 3 veces por semana"/>
    <n v="6"/>
    <s v="Tal vez"/>
    <m/>
    <m/>
    <m/>
    <m/>
    <m/>
    <n v="6"/>
    <n v="4"/>
    <s v="Sí, lo consumiría con frecuencia."/>
    <s v="$ 100 - 150"/>
    <m/>
    <n v="5"/>
    <n v="7"/>
    <n v="6"/>
    <n v="5"/>
    <n v="5"/>
    <s v="Si"/>
    <m/>
    <s v="Precio, Ambiente"/>
    <m/>
    <m/>
  </r>
  <r>
    <n v="234"/>
    <d v="2020-06-18T17:45:39"/>
    <n v="22"/>
    <s v="20 - 30hs"/>
    <s v="No, no tengo"/>
    <x v="1"/>
    <s v="Estudiante"/>
    <n v="2"/>
    <s v="No"/>
    <s v="No, nunca."/>
    <x v="1"/>
    <m/>
    <x v="1"/>
    <m/>
    <m/>
    <m/>
    <m/>
    <m/>
    <m/>
    <m/>
    <m/>
    <m/>
    <m/>
    <m/>
    <m/>
    <m/>
    <m/>
    <m/>
    <m/>
    <m/>
    <m/>
    <m/>
    <x v="0"/>
    <x v="0"/>
    <m/>
    <m/>
    <s v="$ 50 - 60"/>
    <s v="Sí, siempre / Sí, a veces"/>
    <s v="No tengo otra opción, Es lo más cómodo"/>
    <s v="De 1 a 3 veces por semana"/>
    <n v="3"/>
    <s v="Sí"/>
    <m/>
    <m/>
    <m/>
    <m/>
    <m/>
    <n v="5"/>
    <n v="5"/>
    <s v="Sí, pero para consumirlo eventualmente."/>
    <s v="$ 150 - 200"/>
    <m/>
    <n v="8"/>
    <n v="8"/>
    <n v="6"/>
    <n v="7"/>
    <n v="6"/>
    <s v="Si"/>
    <m/>
    <s v="Precio, Calidad, Ambiente"/>
    <m/>
    <m/>
  </r>
  <r>
    <n v="235"/>
    <d v="2020-06-18T17:45:44"/>
    <n v="21"/>
    <s v="20 - 30hs"/>
    <s v="No, no tengo"/>
    <x v="1"/>
    <s v="Estudiante"/>
    <n v="2"/>
    <s v="No"/>
    <s v="Sí, siempre / Si, a veces"/>
    <x v="0"/>
    <s v="$ 150 - 200"/>
    <x v="2"/>
    <m/>
    <m/>
    <m/>
    <m/>
    <m/>
    <m/>
    <m/>
    <m/>
    <m/>
    <m/>
    <m/>
    <m/>
    <s v="Prefiero darme un gusto y comer más rico"/>
    <n v="6"/>
    <n v="5"/>
    <n v="5"/>
    <n v="9"/>
    <n v="7"/>
    <s v="1 - 25 %"/>
    <x v="2"/>
    <x v="2"/>
    <s v="Chino por peso"/>
    <m/>
    <s v="$ 40 -50"/>
    <s v="Sí, siempre / Sí, a veces"/>
    <s v="Es lo más cómodo"/>
    <s v="De 1 a 3 veces por semana"/>
    <n v="6"/>
    <s v="Sí"/>
    <m/>
    <m/>
    <m/>
    <m/>
    <m/>
    <n v="7"/>
    <n v="6"/>
    <s v="Sí, pero para consumirlo eventualmente."/>
    <s v="$ 100 - 150"/>
    <m/>
    <n v="8"/>
    <n v="4"/>
    <n v="6"/>
    <n v="5"/>
    <n v="5"/>
    <s v="Si"/>
    <m/>
    <s v="Calidad, Rapidez"/>
    <m/>
    <m/>
  </r>
  <r>
    <n v="236"/>
    <d v="2020-06-18T17:46:46"/>
    <n v="24"/>
    <s v="20 - 30hs"/>
    <s v="No, no tengo"/>
    <x v="1"/>
    <s v="Estudiante"/>
    <n v="5"/>
    <s v="No"/>
    <s v="No, nunca."/>
    <x v="1"/>
    <m/>
    <x v="1"/>
    <m/>
    <m/>
    <m/>
    <m/>
    <m/>
    <m/>
    <m/>
    <m/>
    <m/>
    <m/>
    <m/>
    <m/>
    <m/>
    <m/>
    <m/>
    <m/>
    <m/>
    <m/>
    <m/>
    <x v="0"/>
    <x v="0"/>
    <m/>
    <m/>
    <s v="$ 50 - 60"/>
    <s v="No, nunca"/>
    <m/>
    <m/>
    <m/>
    <m/>
    <m/>
    <s v="Prefiero ir a tomar algo afuera y despejarme"/>
    <s v="Cadena de café"/>
    <s v="Sí"/>
    <m/>
    <n v="7"/>
    <n v="7"/>
    <s v="Sí, pero para consumirlo eventualmente."/>
    <s v="$ 100 - 150"/>
    <m/>
    <n v="5"/>
    <n v="8"/>
    <n v="5"/>
    <n v="6"/>
    <n v="8"/>
    <s v="Si"/>
    <m/>
    <s v="Precio"/>
    <m/>
    <m/>
  </r>
  <r>
    <n v="237"/>
    <d v="2020-06-18T17:46:56"/>
    <n v="23"/>
    <s v="10 - 20 hs"/>
    <s v="No, no tengo"/>
    <x v="0"/>
    <s v="Estudiante"/>
    <n v="5"/>
    <s v="Sí"/>
    <s v="No, nunca."/>
    <x v="1"/>
    <m/>
    <x v="1"/>
    <m/>
    <m/>
    <m/>
    <m/>
    <m/>
    <m/>
    <m/>
    <m/>
    <m/>
    <m/>
    <m/>
    <m/>
    <m/>
    <m/>
    <m/>
    <m/>
    <m/>
    <m/>
    <m/>
    <x v="0"/>
    <x v="0"/>
    <m/>
    <m/>
    <s v="$ 40 -50"/>
    <s v="Sí, siempre / Sí, a veces"/>
    <s v="Es lo más cómodo"/>
    <s v="De 1 a 3 veces por semana"/>
    <n v="4"/>
    <s v="Sí"/>
    <m/>
    <m/>
    <m/>
    <m/>
    <m/>
    <n v="7"/>
    <n v="4"/>
    <s v="No, prefiero un snack (Alfajor, galletitas, facturas)"/>
    <s v="$ 100 - 150"/>
    <m/>
    <n v="5"/>
    <n v="5"/>
    <n v="5"/>
    <n v="6"/>
    <n v="4"/>
    <s v="Si"/>
    <m/>
    <s v="Calidad, Rapidez"/>
    <m/>
    <m/>
  </r>
  <r>
    <n v="238"/>
    <d v="2020-06-18T17:46:57"/>
    <n v="20"/>
    <s v="20 - 30hs"/>
    <s v="No, no tengo"/>
    <x v="1"/>
    <s v="Estudiante"/>
    <n v="2"/>
    <s v="No"/>
    <s v="No, nunca."/>
    <x v="1"/>
    <m/>
    <x v="1"/>
    <m/>
    <m/>
    <m/>
    <m/>
    <m/>
    <m/>
    <m/>
    <m/>
    <m/>
    <m/>
    <m/>
    <m/>
    <m/>
    <m/>
    <m/>
    <m/>
    <m/>
    <m/>
    <m/>
    <x v="0"/>
    <x v="0"/>
    <m/>
    <m/>
    <s v="Más de 70"/>
    <s v="No, nunca"/>
    <m/>
    <m/>
    <m/>
    <m/>
    <m/>
    <s v="Es feo, Prefiero ir a tomar algo afuera y despejarme"/>
    <s v="Kiosco PC/Máquinas, Cadena de café"/>
    <s v="Sí"/>
    <s v="Que la remodelen, es sucia y oscura"/>
    <n v="4"/>
    <n v="7"/>
    <s v="Sí, pero para consumirlo eventualmente."/>
    <s v="$ 200 - 250"/>
    <m/>
    <n v="3"/>
    <n v="3"/>
    <n v="3"/>
    <n v="3"/>
    <n v="2"/>
    <s v="Si"/>
    <m/>
    <s v="Precio"/>
    <m/>
    <m/>
  </r>
  <r>
    <n v="239"/>
    <d v="2020-06-18T17:47:01"/>
    <n v="26"/>
    <s v="10 - 20 hs"/>
    <s v="No, no tengo"/>
    <x v="0"/>
    <s v="Estudiante"/>
    <n v="5"/>
    <s v="Sí"/>
    <s v="No, nunca."/>
    <x v="1"/>
    <m/>
    <x v="1"/>
    <m/>
    <m/>
    <m/>
    <m/>
    <m/>
    <m/>
    <m/>
    <m/>
    <m/>
    <m/>
    <m/>
    <m/>
    <m/>
    <m/>
    <m/>
    <m/>
    <m/>
    <m/>
    <m/>
    <x v="0"/>
    <x v="0"/>
    <m/>
    <m/>
    <s v="$ 50 - 60"/>
    <s v="Sí, siempre / Sí, a veces"/>
    <s v="Es lo más cómodo"/>
    <s v="De 1 a 3 veces por semana"/>
    <n v="1"/>
    <s v="Sí"/>
    <m/>
    <m/>
    <m/>
    <m/>
    <m/>
    <n v="3"/>
    <n v="2"/>
    <s v="Sí, pero para consumirlo eventualmente."/>
    <s v="$ 50 - 100"/>
    <m/>
    <n v="6"/>
    <n v="6"/>
    <n v="2"/>
    <n v="2"/>
    <n v="2"/>
    <s v="Si"/>
    <m/>
    <s v="Precio, Rapidez"/>
    <m/>
    <m/>
  </r>
  <r>
    <n v="240"/>
    <d v="2020-06-18T17:48:01"/>
    <n v="23"/>
    <s v="Menos de 10 hs"/>
    <s v="No, no tengo"/>
    <x v="0"/>
    <s v="Docente/investigador/Autoridad"/>
    <m/>
    <m/>
    <s v="No, nunca."/>
    <x v="1"/>
    <m/>
    <x v="1"/>
    <m/>
    <m/>
    <m/>
    <m/>
    <m/>
    <m/>
    <m/>
    <m/>
    <m/>
    <m/>
    <m/>
    <m/>
    <m/>
    <m/>
    <m/>
    <m/>
    <m/>
    <m/>
    <m/>
    <x v="0"/>
    <x v="0"/>
    <m/>
    <m/>
    <s v="$ 30 - 40"/>
    <s v="Sí, siempre / Sí, a veces"/>
    <s v="Es barato, Es lo más cómodo"/>
    <s v="De 1 a 3 veces por semana"/>
    <n v="5"/>
    <s v="Tal vez"/>
    <s v="Limpieza, idealmente lugar físico, iluminación, bromatología (me han dado leche cortada)"/>
    <m/>
    <m/>
    <m/>
    <m/>
    <n v="8"/>
    <n v="6"/>
    <s v="No, prefiero un snack (Alfajor, galletitas, facturas)"/>
    <s v="$ 50 - 100"/>
    <m/>
    <n v="1"/>
    <n v="1"/>
    <n v="1"/>
    <n v="1"/>
    <n v="2"/>
    <s v="Si"/>
    <s v="Seria increible mover el comedor del subsuelo"/>
    <m/>
    <m/>
    <m/>
  </r>
  <r>
    <n v="241"/>
    <d v="2020-06-18T17:48:13"/>
    <n v="20"/>
    <s v="30 - 40 hs"/>
    <s v="No, no tengo"/>
    <x v="1"/>
    <s v="Estudiante"/>
    <n v="2"/>
    <s v="No"/>
    <s v="Sí, siempre / Si, a veces"/>
    <x v="0"/>
    <s v="$ 150 - 200"/>
    <x v="0"/>
    <s v="Me queda cómodo, Es rápido, Es barato"/>
    <n v="6"/>
    <n v="6"/>
    <n v="5"/>
    <n v="7"/>
    <n v="10"/>
    <s v="1 - 25%"/>
    <s v="En vez de milanesas fritas, hacerlas al horno. Tambien me gustarian opciones mas saludables "/>
    <m/>
    <m/>
    <m/>
    <m/>
    <m/>
    <m/>
    <m/>
    <m/>
    <m/>
    <m/>
    <m/>
    <x v="0"/>
    <x v="0"/>
    <m/>
    <m/>
    <s v="$ 40 -50"/>
    <s v="No, nunca"/>
    <m/>
    <m/>
    <m/>
    <m/>
    <m/>
    <s v="Prefiero ir a tomar algo afuera y despejarme"/>
    <s v="No tomo café en otro lado tampoco"/>
    <s v="Sí"/>
    <m/>
    <n v="7"/>
    <n v="2"/>
    <s v="Sí, lo consumiría con frecuencia."/>
    <s v="$ 50 - 100"/>
    <m/>
    <n v="7"/>
    <n v="7"/>
    <n v="4"/>
    <n v="7"/>
    <n v="6"/>
    <s v="Si"/>
    <m/>
    <s v="Precio, Calidad, Rapidez"/>
    <m/>
    <m/>
  </r>
  <r>
    <n v="242"/>
    <d v="2020-06-18T17:48:17"/>
    <n v="23"/>
    <s v="20 - 30hs"/>
    <s v="No, no tengo"/>
    <x v="0"/>
    <s v="Estudiante"/>
    <n v="4"/>
    <s v="No"/>
    <s v="No, nunca."/>
    <x v="1"/>
    <m/>
    <x v="1"/>
    <m/>
    <m/>
    <m/>
    <m/>
    <m/>
    <m/>
    <m/>
    <m/>
    <m/>
    <m/>
    <m/>
    <m/>
    <m/>
    <m/>
    <m/>
    <m/>
    <m/>
    <m/>
    <m/>
    <x v="0"/>
    <x v="0"/>
    <m/>
    <m/>
    <s v="$ 60 - 70"/>
    <s v="Sí, siempre / Sí, a veces"/>
    <s v="Es lo más cómodo"/>
    <s v="De 1 a 3 veces por semana"/>
    <n v="6"/>
    <s v="Sí"/>
    <m/>
    <m/>
    <m/>
    <m/>
    <m/>
    <n v="7"/>
    <n v="8"/>
    <s v="Sí, lo consumiría con frecuencia."/>
    <s v="$ 200 - 250"/>
    <m/>
    <n v="4"/>
    <n v="8"/>
    <n v="8"/>
    <n v="6"/>
    <n v="8"/>
    <s v="Si"/>
    <m/>
    <s v="Calidad"/>
    <m/>
    <m/>
  </r>
  <r>
    <n v="243"/>
    <d v="2020-06-18T17:48:17"/>
    <n v="22"/>
    <s v="20 - 30hs"/>
    <s v="No, no tengo"/>
    <x v="0"/>
    <s v="Estudiante"/>
    <n v="4"/>
    <s v="Sí"/>
    <s v="No, nunca."/>
    <x v="1"/>
    <m/>
    <x v="1"/>
    <m/>
    <m/>
    <m/>
    <m/>
    <m/>
    <m/>
    <m/>
    <m/>
    <m/>
    <m/>
    <m/>
    <m/>
    <m/>
    <m/>
    <m/>
    <m/>
    <m/>
    <m/>
    <m/>
    <x v="0"/>
    <x v="0"/>
    <m/>
    <m/>
    <s v="$ 40 -50"/>
    <s v="Sí, siempre / Sí, a veces"/>
    <s v="Es barato"/>
    <s v="De 3 a 5 veces por semana"/>
    <n v="6"/>
    <s v="Sí"/>
    <m/>
    <m/>
    <m/>
    <m/>
    <m/>
    <n v="6"/>
    <n v="4"/>
    <s v="Sí, lo consumiría con frecuencia."/>
    <s v="$ 150 - 200"/>
    <m/>
    <n v="8"/>
    <n v="8"/>
    <n v="7"/>
    <n v="7"/>
    <n v="5"/>
    <s v="Si"/>
    <m/>
    <s v="Precio, Calidad"/>
    <m/>
    <m/>
  </r>
  <r>
    <n v="244"/>
    <d v="2020-06-18T17:49:50"/>
    <n v="20"/>
    <s v="20 - 30hs"/>
    <s v="Celíaco/a"/>
    <x v="1"/>
    <s v="Estudiante"/>
    <n v="3"/>
    <s v="No"/>
    <s v="Sí, siempre / Si, a veces"/>
    <x v="0"/>
    <s v="$ 100 - 150"/>
    <x v="2"/>
    <m/>
    <m/>
    <m/>
    <m/>
    <m/>
    <m/>
    <m/>
    <m/>
    <m/>
    <m/>
    <m/>
    <m/>
    <s v="No tiene opción celiaca"/>
    <n v="6"/>
    <n v="5"/>
    <n v="1"/>
    <n v="7"/>
    <n v="8"/>
    <s v="25 - 50 %"/>
    <x v="2"/>
    <x v="3"/>
    <s v="Chino por peso, Vianda propia"/>
    <s v="Opción celiaca "/>
    <s v="$ 30 - 40"/>
    <s v="Sí, siempre / Sí, a veces"/>
    <s v="Es barato, Es lo más cómodo"/>
    <s v="De 3 a 5 veces por semana"/>
    <n v="3"/>
    <s v="Sí"/>
    <m/>
    <m/>
    <m/>
    <m/>
    <m/>
    <n v="5"/>
    <n v="1"/>
    <s v="Sí, pero para consumirlo eventualmente."/>
    <s v="$ 50 - 100"/>
    <s v="Opción celiaca"/>
    <n v="2"/>
    <n v="2"/>
    <n v="1"/>
    <n v="3"/>
    <n v="6"/>
    <s v="Si"/>
    <m/>
    <s v="Precio, Calidad, Ambiente, Rapidez"/>
    <m/>
    <m/>
  </r>
  <r>
    <n v="245"/>
    <d v="2020-06-18T17:51:30"/>
    <n v="21"/>
    <s v="20 - 30hs"/>
    <s v="No, no tengo"/>
    <x v="1"/>
    <s v="Estudiante"/>
    <n v="3"/>
    <s v="No"/>
    <s v="Sí, siempre / Si, a veces"/>
    <x v="0"/>
    <s v="$ 100 - 150"/>
    <x v="0"/>
    <s v="Me queda cómodo, Es rápido"/>
    <n v="2"/>
    <n v="4"/>
    <n v="3"/>
    <n v="5"/>
    <n v="7"/>
    <s v="1 - 25%"/>
    <s v="No hay ninguna comida que no tenga tonalidad de beige (es todo sanguches de pan, empanadas, arroz, fideos, puré,...) La única opción de verdura es el menú vegetariano, por lo que si querés una milanesa con algo que no sea, de nuevo, Pan, Puré, Arroz, Fideos (si.. vi personas comer milanesa con fideos ¿?) tenés que comprar 2 menúes, porque aparentemente no se considera a una ensalada como un acompañamiento, y no termina siendo rentable para nosotros._x000a__x000a_No lo tomen a mal, lo digo como crítica constructiva, no es mí intención criticar porque si. Vi que hicieron una inversión muy grande en el comedor, el ambiente mejoró estos años gracias a uds, pero cuando anunciaron que iban a gastar tanto en el comedor, pregunté si al fin iban a mejorar la variedad de menú, pero para mí sorpresa me dijeron que solo iban a mejorar la velocidad (en palabras textuales, &quot;Vamos a ofrecer lo mismo pero más rápido&quot;)_x000a_Disculpen el mensaje tan largo pero lo consideré necesario, muchas gracias_x000a__x000a_"/>
    <m/>
    <m/>
    <m/>
    <m/>
    <m/>
    <m/>
    <m/>
    <m/>
    <m/>
    <m/>
    <m/>
    <x v="0"/>
    <x v="0"/>
    <m/>
    <m/>
    <s v="$ 40 -50"/>
    <s v="Sí, siempre / Sí, a veces"/>
    <s v="Es barato, Es lo más cómodo"/>
    <s v="De 1 a 3 veces por semana"/>
    <n v="7"/>
    <s v="Tal vez"/>
    <m/>
    <m/>
    <m/>
    <m/>
    <m/>
    <n v="4"/>
    <n v="2"/>
    <s v="Sí, pero para consumirlo eventualmente."/>
    <s v="$ 50 - 100"/>
    <m/>
    <n v="7"/>
    <n v="6"/>
    <n v="5"/>
    <n v="6"/>
    <n v="7"/>
    <s v="Tal vez"/>
    <m/>
    <s v="Calidad"/>
    <m/>
    <m/>
  </r>
  <r>
    <n v="246"/>
    <d v="2020-06-18T17:55:00"/>
    <n v="21"/>
    <s v="20 - 30hs"/>
    <s v="Vegetariano/a"/>
    <x v="1"/>
    <s v="Estudiante"/>
    <n v="3"/>
    <s v="No"/>
    <s v="Sí, siempre / Si, a veces"/>
    <x v="5"/>
    <s v="$ 150 - 200"/>
    <x v="2"/>
    <m/>
    <m/>
    <m/>
    <m/>
    <m/>
    <m/>
    <m/>
    <m/>
    <m/>
    <m/>
    <m/>
    <m/>
    <s v="Prefiero darme un gusto y comer más rico, Depende el menú"/>
    <n v="7"/>
    <n v="8"/>
    <n v="7"/>
    <n v="8"/>
    <n v="9"/>
    <s v="1 - 25 %"/>
    <x v="2"/>
    <x v="1"/>
    <s v="Chino por peso, Kiosko PC"/>
    <m/>
    <s v="$ 40 -50"/>
    <s v="No, nunca"/>
    <m/>
    <m/>
    <m/>
    <m/>
    <m/>
    <s v="Es feo"/>
    <s v="Kiosco PC/Máquinas"/>
    <s v="Sí"/>
    <m/>
    <n v="8"/>
    <n v="8"/>
    <s v="Sí, pero para consumirlo eventualmente."/>
    <s v="$ 50 - 100"/>
    <m/>
    <n v="10"/>
    <n v="10"/>
    <n v="7"/>
    <n v="6"/>
    <n v="6"/>
    <s v="Si"/>
    <m/>
    <s v="Precio, Calidad, Ambiente"/>
    <m/>
    <m/>
  </r>
  <r>
    <n v="247"/>
    <d v="2020-06-18T17:55:29"/>
    <n v="22"/>
    <s v="10 - 20 hs"/>
    <s v="Vegetariano/a"/>
    <x v="1"/>
    <s v="Estudiante"/>
    <n v="2"/>
    <s v="Sí"/>
    <s v="Sí, siempre / Si, a veces"/>
    <x v="4"/>
    <s v="$ 200 - 250"/>
    <x v="2"/>
    <m/>
    <m/>
    <m/>
    <m/>
    <m/>
    <m/>
    <m/>
    <m/>
    <m/>
    <m/>
    <m/>
    <m/>
    <s v="No me gusta la comida, Soy vegetariana y lo unico que hay son empanadas y son horribles"/>
    <n v="4"/>
    <n v="6"/>
    <n v="4"/>
    <n v="7"/>
    <n v="3"/>
    <s v="25 - 50 %"/>
    <x v="2"/>
    <x v="2"/>
    <s v="Chino por peso, Vianda propia"/>
    <m/>
    <s v="$ 40 -50"/>
    <s v="Sí, siempre / Sí, a veces"/>
    <s v="Es barato, Es lo más cómodo"/>
    <s v="De 3 a 5 veces por semana"/>
    <n v="6"/>
    <s v="No"/>
    <s v="Muchas veces lo tuve que tirar porque tenia gusto a ALCOHOL etilico. Para mi era tipo un producto de limpieza"/>
    <m/>
    <m/>
    <m/>
    <m/>
    <n v="9"/>
    <n v="3"/>
    <s v="Sí, lo consumiría con frecuencia."/>
    <s v="$ 100 - 150"/>
    <s v="ME ENCANTA LO DE LA GRANOLA"/>
    <n v="1"/>
    <n v="2"/>
    <n v="2"/>
    <n v="1"/>
    <n v="4"/>
    <s v="Si"/>
    <m/>
    <s v="Precio, Calidad"/>
    <m/>
    <m/>
  </r>
  <r>
    <n v="248"/>
    <d v="2020-06-18T17:56:55"/>
    <n v="20"/>
    <s v="20 - 30hs"/>
    <s v="No, no tengo"/>
    <x v="1"/>
    <s v="Estudiante"/>
    <n v="2"/>
    <s v="No"/>
    <s v="Sí, siempre / Si, a veces"/>
    <x v="4"/>
    <s v="$ 200 - 250"/>
    <x v="2"/>
    <m/>
    <m/>
    <m/>
    <m/>
    <m/>
    <m/>
    <m/>
    <m/>
    <m/>
    <m/>
    <m/>
    <m/>
    <s v="Mal ambiente / No disfruto estar en el lugar"/>
    <n v="7"/>
    <n v="8"/>
    <n v="8"/>
    <n v="9"/>
    <n v="6"/>
    <s v="1 - 25 %"/>
    <x v="2"/>
    <x v="5"/>
    <s v="Cadena fast-food, Bodegón-Resto"/>
    <s v="Por ahí puede ser piola preparar para la &quot;hora pico&quot; algún tipo de viandita o algo prepreparada tipo plato del día, para simplificar y acelerar la atención"/>
    <s v="$ 50 - 60"/>
    <s v="Sí, siempre / Sí, a veces"/>
    <s v="Es lo más cómodo"/>
    <s v="De 3 a 5 veces por semana"/>
    <n v="7"/>
    <s v="Sí"/>
    <m/>
    <m/>
    <m/>
    <m/>
    <m/>
    <n v="8"/>
    <n v="8"/>
    <s v="Sí, lo consumiría con frecuencia."/>
    <s v="$ 150 - 200"/>
    <m/>
    <n v="9"/>
    <n v="4"/>
    <n v="4"/>
    <n v="2"/>
    <n v="7"/>
    <s v="Si"/>
    <m/>
    <s v="Calidad, Ambiente"/>
    <m/>
    <m/>
  </r>
  <r>
    <n v="249"/>
    <d v="2020-06-18T17:57:15"/>
    <n v="21"/>
    <s v="20 - 30hs"/>
    <s v="Vegetariano/a"/>
    <x v="1"/>
    <s v="Estudiante"/>
    <n v="3"/>
    <s v="No"/>
    <s v="Sí, siempre / Si, a veces"/>
    <x v="4"/>
    <s v="$ 250 - 300"/>
    <x v="0"/>
    <s v="Me queda cómodo, Es rápido, Es barato"/>
    <n v="4"/>
    <n v="6"/>
    <n v="2"/>
    <n v="7"/>
    <n v="8"/>
    <s v="Nunca me ocurrió"/>
    <s v="Tener mas variedad para los vegetarianos "/>
    <m/>
    <m/>
    <m/>
    <m/>
    <m/>
    <m/>
    <m/>
    <m/>
    <m/>
    <m/>
    <m/>
    <x v="0"/>
    <x v="0"/>
    <m/>
    <m/>
    <s v="$ 30 - 40"/>
    <s v="Sí, siempre / Sí, a veces"/>
    <s v="Es barato, Es lo más cómodo"/>
    <s v="De 1 a 3 veces por semana"/>
    <n v="7"/>
    <s v="Tal vez"/>
    <m/>
    <m/>
    <m/>
    <m/>
    <m/>
    <n v="8"/>
    <n v="8"/>
    <s v="No, prefiero un snack (Alfajor, galletitas, facturas)"/>
    <s v="$ 150 - 200"/>
    <m/>
    <n v="10"/>
    <n v="7"/>
    <n v="7"/>
    <n v="8"/>
    <n v="9"/>
    <s v="Si"/>
    <m/>
    <s v="Precio, Calidad"/>
    <m/>
    <m/>
  </r>
  <r>
    <n v="250"/>
    <d v="2020-06-18T17:57:23"/>
    <n v="23"/>
    <s v="10 - 20 hs"/>
    <s v="No, no tengo"/>
    <x v="0"/>
    <s v="Estudiante"/>
    <n v="5"/>
    <s v="Sí"/>
    <s v="Sí, siempre / Si, a veces"/>
    <x v="5"/>
    <s v="$ 200 - 250"/>
    <x v="2"/>
    <m/>
    <m/>
    <m/>
    <m/>
    <m/>
    <m/>
    <m/>
    <m/>
    <m/>
    <m/>
    <m/>
    <m/>
    <s v="No me gusta la comida, Prefiero darme un gusto y comer más rico"/>
    <n v="6"/>
    <n v="6"/>
    <n v="8"/>
    <n v="9"/>
    <n v="9"/>
    <s v="1 - 25 %"/>
    <x v="2"/>
    <x v="4"/>
    <s v="Vianda propia, Bodegón-Resto, Vuelvo a mi casa"/>
    <m/>
    <s v="$ 40 -50"/>
    <s v="Sí, siempre / Sí, a veces"/>
    <s v="Es barato, Es rico"/>
    <s v="De 1 a 3 veces por semana"/>
    <n v="8"/>
    <s v="No"/>
    <m/>
    <m/>
    <m/>
    <m/>
    <m/>
    <n v="10"/>
    <n v="7"/>
    <s v="Sí, pero para consumirlo eventualmente."/>
    <s v="$ 50 - 100"/>
    <m/>
    <n v="8"/>
    <n v="8"/>
    <n v="7"/>
    <n v="5"/>
    <n v="8"/>
    <s v="Si"/>
    <m/>
    <s v="Precio, Calidad"/>
    <m/>
    <m/>
  </r>
  <r>
    <n v="251"/>
    <d v="2020-06-18T17:57:29"/>
    <n v="22"/>
    <s v="20 - 30hs"/>
    <s v="No, no tengo"/>
    <x v="0"/>
    <s v="Estudiante"/>
    <n v="1"/>
    <s v="No"/>
    <s v="Sí, siempre / Si, a veces"/>
    <x v="0"/>
    <s v="$ 100 - 150"/>
    <x v="2"/>
    <m/>
    <m/>
    <m/>
    <m/>
    <m/>
    <m/>
    <m/>
    <m/>
    <m/>
    <m/>
    <m/>
    <m/>
    <s v="Mal ambiente / No disfruto estar en el lugar, Me traigo vianda, Depende el menú"/>
    <n v="4"/>
    <n v="6"/>
    <n v="6"/>
    <n v="6"/>
    <n v="7"/>
    <s v="1 - 25 %"/>
    <x v="1"/>
    <x v="1"/>
    <s v="Chino por peso, Vianda propia, Kiosko PC"/>
    <m/>
    <s v="$ 60 - 70"/>
    <s v="Sí, siempre / Sí, a veces"/>
    <s v="Es lo más cómodo"/>
    <s v="De 1 a 3 veces por semana"/>
    <n v="1"/>
    <s v="Sí"/>
    <m/>
    <m/>
    <m/>
    <m/>
    <m/>
    <n v="8"/>
    <n v="6"/>
    <s v="Sí, pero para consumirlo eventualmente."/>
    <s v="$ 100 - 150"/>
    <m/>
    <n v="5"/>
    <n v="6"/>
    <n v="1"/>
    <n v="4"/>
    <n v="2"/>
    <s v="Si"/>
    <m/>
    <s v="Precio"/>
    <m/>
    <m/>
  </r>
  <r>
    <n v="252"/>
    <d v="2020-06-18T17:57:35"/>
    <n v="25"/>
    <s v="Menos de 10 hs"/>
    <s v="No, no tengo"/>
    <x v="0"/>
    <s v="Estudiante"/>
    <n v="5"/>
    <s v="Sí"/>
    <s v="No, nunca."/>
    <x v="1"/>
    <m/>
    <x v="1"/>
    <m/>
    <m/>
    <m/>
    <m/>
    <m/>
    <m/>
    <m/>
    <m/>
    <m/>
    <m/>
    <m/>
    <m/>
    <m/>
    <m/>
    <m/>
    <m/>
    <m/>
    <m/>
    <m/>
    <x v="0"/>
    <x v="0"/>
    <m/>
    <m/>
    <s v="$ 40 -50"/>
    <s v="Sí, siempre / Sí, a veces"/>
    <s v="Es rico, Es lo más cómodo"/>
    <s v="De 1 a 3 veces por semana"/>
    <n v="6"/>
    <s v="Sí"/>
    <m/>
    <m/>
    <m/>
    <m/>
    <m/>
    <n v="7"/>
    <n v="6"/>
    <s v="Sí, pero para consumirlo eventualmente."/>
    <s v="$ 100 - 150"/>
    <m/>
    <n v="6"/>
    <n v="6"/>
    <n v="4"/>
    <n v="4"/>
    <n v="4"/>
    <s v="Si"/>
    <m/>
    <s v="Precio, Rapidez"/>
    <m/>
    <m/>
  </r>
  <r>
    <n v="253"/>
    <d v="2020-06-18T17:57:48"/>
    <n v="22"/>
    <s v="30 - 40 hs"/>
    <s v="No, no tengo"/>
    <x v="0"/>
    <s v="Estudiante"/>
    <n v="3"/>
    <s v="No"/>
    <s v="Sí, siempre / Si, a veces"/>
    <x v="0"/>
    <s v="$ 100 - 150"/>
    <x v="2"/>
    <m/>
    <m/>
    <m/>
    <m/>
    <m/>
    <m/>
    <m/>
    <m/>
    <m/>
    <m/>
    <m/>
    <m/>
    <s v="Me traigo vianda"/>
    <n v="4"/>
    <n v="6"/>
    <n v="4"/>
    <n v="5"/>
    <n v="7"/>
    <s v="1 - 25 %"/>
    <x v="2"/>
    <x v="4"/>
    <s v="Vianda propia"/>
    <m/>
    <s v="$ 40 -50"/>
    <s v="Sí, siempre / Sí, a veces"/>
    <s v="Es lo más cómodo"/>
    <s v="De 1 a 3 veces por semana"/>
    <n v="6"/>
    <s v="Sí"/>
    <m/>
    <m/>
    <m/>
    <m/>
    <m/>
    <n v="6"/>
    <n v="4"/>
    <s v="Sí, pero para consumirlo eventualmente."/>
    <s v="$ 50 - 100"/>
    <m/>
    <n v="7"/>
    <n v="6"/>
    <n v="4"/>
    <n v="6"/>
    <n v="8"/>
    <s v="Si"/>
    <m/>
    <s v="Calidad"/>
    <m/>
    <m/>
  </r>
  <r>
    <n v="254"/>
    <d v="2020-06-18T17:58:10"/>
    <n v="25"/>
    <s v="20 - 30hs"/>
    <s v="Vegetariano/a"/>
    <x v="1"/>
    <s v="Estudiante"/>
    <n v="4"/>
    <s v="Sí"/>
    <s v="No, nunca."/>
    <x v="1"/>
    <m/>
    <x v="1"/>
    <m/>
    <m/>
    <m/>
    <m/>
    <m/>
    <m/>
    <m/>
    <m/>
    <m/>
    <m/>
    <m/>
    <m/>
    <m/>
    <m/>
    <m/>
    <m/>
    <m/>
    <m/>
    <m/>
    <x v="0"/>
    <x v="0"/>
    <m/>
    <m/>
    <s v="$ 30 - 40"/>
    <s v="Sí, siempre / Sí, a veces"/>
    <s v="No tengo otra opción"/>
    <s v="De 1 a 3 veces por semana"/>
    <n v="3"/>
    <s v="Sí"/>
    <s v="Establecer café regular y café especial de mejor calidad, capaz mas caro. Pero aquel que quiera pueda optar por la opción que mas le convenga"/>
    <m/>
    <m/>
    <m/>
    <m/>
    <n v="7"/>
    <n v="7"/>
    <s v="No, prefiero un snack (Alfajor, galletitas, facturas)"/>
    <s v="$ 50 - 100"/>
    <m/>
    <n v="5"/>
    <n v="7"/>
    <n v="7"/>
    <n v="6"/>
    <n v="5"/>
    <s v="Tal vez"/>
    <m/>
    <s v="Precio, Calidad"/>
    <m/>
    <m/>
  </r>
  <r>
    <n v="255"/>
    <d v="2020-06-18T17:58:28"/>
    <n v="19"/>
    <s v="20 - 30hs"/>
    <s v="kosher (no puedo mariscos, mezclar carne con leche ni cerdo)"/>
    <x v="0"/>
    <s v="Estudiante"/>
    <n v="3"/>
    <s v="No"/>
    <s v="Sí, siempre / Si, a veces"/>
    <x v="0"/>
    <s v="$ 150 - 200"/>
    <x v="2"/>
    <m/>
    <m/>
    <m/>
    <m/>
    <m/>
    <m/>
    <m/>
    <m/>
    <m/>
    <m/>
    <m/>
    <m/>
    <s v="Mal ambiente / No disfruto estar en el lugar, No me gusta la comida, Prefiero darme un gusto y comer más rico"/>
    <n v="6"/>
    <n v="2"/>
    <n v="2"/>
    <n v="6"/>
    <n v="7"/>
    <s v="1 - 25 %"/>
    <x v="2"/>
    <x v="2"/>
    <s v="Otro"/>
    <m/>
    <s v="$ 20 - 30"/>
    <s v="Sí, siempre / Sí, a veces"/>
    <s v="No tengo otra opción"/>
    <s v="De 1 a 3 veces por semana"/>
    <n v="4"/>
    <s v="No"/>
    <m/>
    <m/>
    <m/>
    <m/>
    <m/>
    <n v="1"/>
    <n v="1"/>
    <s v="No, prefiero un snack (Alfajor, galletitas, facturas)"/>
    <s v="Menos de $ 50"/>
    <s v="mogul extreme acidos"/>
    <n v="7"/>
    <n v="1"/>
    <n v="6"/>
    <n v="2"/>
    <n v="2"/>
    <s v="Si"/>
    <m/>
    <s v="Calidad, Ambiente, Rapidez"/>
    <m/>
    <m/>
  </r>
  <r>
    <n v="256"/>
    <d v="2020-06-18T17:58:34"/>
    <n v="26"/>
    <s v="Menos de 10 hs"/>
    <s v="No, no tengo"/>
    <x v="0"/>
    <s v="Estudiante"/>
    <n v="5"/>
    <s v="Sí"/>
    <s v="No, nunca."/>
    <x v="1"/>
    <m/>
    <x v="1"/>
    <m/>
    <m/>
    <m/>
    <m/>
    <m/>
    <m/>
    <m/>
    <m/>
    <m/>
    <m/>
    <m/>
    <m/>
    <m/>
    <m/>
    <m/>
    <m/>
    <m/>
    <m/>
    <m/>
    <x v="0"/>
    <x v="0"/>
    <m/>
    <m/>
    <s v="$ 40 -50"/>
    <s v="No, nunca"/>
    <m/>
    <m/>
    <m/>
    <m/>
    <m/>
    <s v="No me gusta el café, en general"/>
    <s v="No tomo café en otro lado tampoco"/>
    <s v="No"/>
    <m/>
    <n v="3"/>
    <n v="5"/>
    <s v="Sí, pero para consumirlo eventualmente."/>
    <s v="$ 100 - 150"/>
    <m/>
    <n v="4"/>
    <n v="2"/>
    <n v="1"/>
    <n v="1"/>
    <n v="3"/>
    <s v="Tal vez"/>
    <m/>
    <s v="Precio"/>
    <m/>
    <m/>
  </r>
  <r>
    <n v="257"/>
    <d v="2020-06-18T17:58:59"/>
    <n v="22"/>
    <s v="20 - 30hs"/>
    <s v="No, no tengo"/>
    <x v="0"/>
    <s v="Estudiante"/>
    <n v="3"/>
    <s v="No"/>
    <s v="Sí, siempre / Si, a veces"/>
    <x v="5"/>
    <s v="$ 350 - 400"/>
    <x v="3"/>
    <m/>
    <m/>
    <m/>
    <m/>
    <m/>
    <m/>
    <m/>
    <m/>
    <s v="Mal ambiente / No disfruto estar en el lugar"/>
    <s v="Tal vez"/>
    <s v="Chino por peso, Vianda propia"/>
    <s v="Comida mas variada, como si fuera un chino por peso"/>
    <m/>
    <m/>
    <m/>
    <m/>
    <m/>
    <m/>
    <m/>
    <x v="0"/>
    <x v="0"/>
    <m/>
    <m/>
    <s v="$ 60 - 70"/>
    <s v="Sí, siempre / Sí, a veces"/>
    <s v="Es barato, Es lo más cómodo"/>
    <s v="De 1 a 3 veces por semana"/>
    <n v="6"/>
    <s v="Tal vez"/>
    <m/>
    <m/>
    <m/>
    <m/>
    <m/>
    <n v="8"/>
    <n v="7"/>
    <s v="No, prefiero un snack (Alfajor, galletitas, facturas)"/>
    <s v="$ 50 - 100"/>
    <m/>
    <n v="7"/>
    <n v="7"/>
    <n v="6"/>
    <n v="5"/>
    <n v="8"/>
    <s v="Si"/>
    <m/>
    <s v="Precio, Calidad, Rapidez"/>
    <m/>
    <m/>
  </r>
  <r>
    <n v="258"/>
    <d v="2020-06-18T17:59:10"/>
    <n v="25"/>
    <s v="10 - 20 hs"/>
    <s v="No, no tengo"/>
    <x v="0"/>
    <s v="Estudiante"/>
    <n v="5"/>
    <s v="Sí"/>
    <s v="No, nunca."/>
    <x v="1"/>
    <m/>
    <x v="1"/>
    <m/>
    <m/>
    <m/>
    <m/>
    <m/>
    <m/>
    <m/>
    <m/>
    <m/>
    <m/>
    <m/>
    <m/>
    <m/>
    <m/>
    <m/>
    <m/>
    <m/>
    <m/>
    <m/>
    <x v="0"/>
    <x v="0"/>
    <m/>
    <m/>
    <s v="$ 30 - 40"/>
    <s v="Sí, siempre / Sí, a veces"/>
    <s v="Es barato, Es lo más cómodo"/>
    <s v="De 3 a 5 veces por semana"/>
    <n v="7"/>
    <s v="Tal vez"/>
    <s v="Que haya más gente sirviendo/cobrando. En las horas picos podés estar como 20 minutos para comprar solamente un café."/>
    <m/>
    <m/>
    <m/>
    <m/>
    <n v="8"/>
    <n v="7"/>
    <s v="Sí, pero para consumirlo eventualmente."/>
    <s v="$ 100 - 150"/>
    <m/>
    <n v="5"/>
    <n v="4"/>
    <n v="3"/>
    <n v="3"/>
    <n v="3"/>
    <s v="Si"/>
    <s v="Es una realidad que el comedor de LH quedó chico para la cantidad de alumnos que hay, pero entre que es caluroso, no hay ventilación y por momentos es ruidoso, no lo vuelve un lugar muy agradable. En PC no tengo drama en sentarme a tomar el café, en LH es un lugar estrictamente de paso."/>
    <s v="Precio, Calidad, Rapidez"/>
    <m/>
    <m/>
  </r>
  <r>
    <n v="259"/>
    <d v="2020-06-18T17:59:40"/>
    <n v="25"/>
    <s v="10 - 20 hs"/>
    <s v="No, no tengo"/>
    <x v="1"/>
    <s v="Docente/investigador/Autoridad"/>
    <m/>
    <m/>
    <s v="No, nunca."/>
    <x v="1"/>
    <m/>
    <x v="1"/>
    <m/>
    <m/>
    <m/>
    <m/>
    <m/>
    <m/>
    <m/>
    <m/>
    <m/>
    <m/>
    <m/>
    <m/>
    <m/>
    <m/>
    <m/>
    <m/>
    <m/>
    <m/>
    <m/>
    <x v="0"/>
    <x v="0"/>
    <m/>
    <m/>
    <s v="$ 50 - 60"/>
    <s v="Sí, siempre / Sí, a veces"/>
    <s v="Es barato, Es lo más cómodo, Me vino una cucaracha en la máquina de PB y es más grande."/>
    <s v="De 1 a 3 veces por semana"/>
    <n v="4"/>
    <s v="Sí"/>
    <s v="Muy importante la limpieza en gral y la separación de residuos se puede mejorar."/>
    <m/>
    <m/>
    <m/>
    <m/>
    <n v="6"/>
    <n v="6"/>
    <s v="Sí, pero para consumirlo eventualmente."/>
    <s v="$ 200 - 250"/>
    <s v="No importa mucho la variedad, si no primero la calidad. Más que hacer 3 sánguches de pan duro, hacer 1 tostado de calidad."/>
    <n v="8"/>
    <n v="8"/>
    <n v="7"/>
    <n v="8"/>
    <n v="7"/>
    <s v="Si"/>
    <s v="Ojo tema ventilación."/>
    <m/>
    <m/>
    <m/>
  </r>
  <r>
    <n v="260"/>
    <d v="2020-06-18T18:00:04"/>
    <n v="26"/>
    <s v="20 - 30hs"/>
    <s v="No, no tengo"/>
    <x v="0"/>
    <s v="Estudiante"/>
    <n v="5"/>
    <s v="Sí"/>
    <s v="Sí, siempre / Si, a veces"/>
    <x v="5"/>
    <s v="$ 150 - 200"/>
    <x v="2"/>
    <m/>
    <m/>
    <m/>
    <m/>
    <m/>
    <m/>
    <m/>
    <m/>
    <m/>
    <m/>
    <m/>
    <m/>
    <s v="Me traigo vianda"/>
    <n v="7"/>
    <n v="8"/>
    <n v="6"/>
    <n v="7"/>
    <n v="7"/>
    <s v="1 - 25 %"/>
    <x v="2"/>
    <x v="5"/>
    <s v="Chino por peso, Vianda propia"/>
    <m/>
    <s v="$ 30 - 40"/>
    <s v="No, nunca"/>
    <m/>
    <m/>
    <m/>
    <m/>
    <m/>
    <s v="Mate"/>
    <s v="No tomo café en otro lado tampoco"/>
    <s v="No"/>
    <m/>
    <n v="7"/>
    <n v="4"/>
    <s v="Sí, pero para consumirlo eventualmente."/>
    <s v="$ 100 - 150"/>
    <m/>
    <n v="5"/>
    <n v="5"/>
    <n v="5"/>
    <n v="4"/>
    <n v="7"/>
    <s v="Si"/>
    <m/>
    <s v="Precio, Calidad, Ambiente"/>
    <m/>
    <m/>
  </r>
  <r>
    <n v="261"/>
    <d v="2020-06-18T18:00:49"/>
    <n v="30"/>
    <s v="Menos de 10 hs"/>
    <s v="No, no tengo"/>
    <x v="0"/>
    <s v="Estudiante"/>
    <n v="5"/>
    <s v="Sí"/>
    <s v="No, nunca."/>
    <x v="1"/>
    <m/>
    <x v="1"/>
    <m/>
    <m/>
    <m/>
    <m/>
    <m/>
    <m/>
    <m/>
    <m/>
    <m/>
    <m/>
    <m/>
    <m/>
    <m/>
    <m/>
    <m/>
    <m/>
    <m/>
    <m/>
    <m/>
    <x v="0"/>
    <x v="0"/>
    <m/>
    <m/>
    <s v="$ 50 - 60"/>
    <s v="Sí, siempre / Sí, a veces"/>
    <s v="Es barato, Es rico, Es lo más cómodo"/>
    <s v="De 1 a 3 veces por semana"/>
    <n v="6"/>
    <s v="Tal vez"/>
    <m/>
    <m/>
    <m/>
    <m/>
    <m/>
    <n v="6"/>
    <n v="6"/>
    <s v="Sí, pero para consumirlo eventualmente."/>
    <s v="$ 100 - 150"/>
    <m/>
    <n v="6"/>
    <n v="6"/>
    <n v="7"/>
    <n v="6"/>
    <n v="6"/>
    <s v="Tal vez"/>
    <m/>
    <s v="Precio, Calidad, Rapidez"/>
    <m/>
    <m/>
  </r>
  <r>
    <n v="262"/>
    <d v="2020-06-18T18:01:10"/>
    <n v="24"/>
    <s v="20 - 30hs"/>
    <s v="Vegetariano/a"/>
    <x v="0"/>
    <s v="Estudiante"/>
    <n v="2"/>
    <s v="Sí"/>
    <s v="Sí, siempre / Si, a veces"/>
    <x v="4"/>
    <s v="$ 100 - 150"/>
    <x v="0"/>
    <s v="Me queda cómodo, Es barato"/>
    <n v="6"/>
    <n v="6"/>
    <n v="2"/>
    <n v="9"/>
    <n v="8"/>
    <s v="25 - 50%"/>
    <s v="Sánguches con opción vegetariana ( es solo sacarle el jamón y ponerle más lechuga, con eso somos felices)"/>
    <m/>
    <m/>
    <m/>
    <m/>
    <m/>
    <m/>
    <m/>
    <m/>
    <m/>
    <m/>
    <m/>
    <x v="0"/>
    <x v="0"/>
    <m/>
    <m/>
    <s v="$ 30 - 40"/>
    <s v="No, nunca"/>
    <m/>
    <m/>
    <m/>
    <m/>
    <m/>
    <s v="No me gusta el café, en general"/>
    <s v="No tomo café en otro lado tampoco"/>
    <s v="No"/>
    <m/>
    <n v="5"/>
    <n v="2"/>
    <s v="Sí, pero para consumirlo eventualmente."/>
    <s v="$ 50 - 100"/>
    <m/>
    <n v="7"/>
    <n v="9"/>
    <n v="7"/>
    <n v="7"/>
    <n v="7"/>
    <s v="Si"/>
    <s v="Los pibes de enfermería que van a las Heras, que alguien les haga bajar un poco el volúmen de su conversación "/>
    <s v="Precio"/>
    <m/>
    <m/>
  </r>
  <r>
    <n v="263"/>
    <d v="2020-06-18T18:03:13"/>
    <n v="21"/>
    <s v="20 - 30hs"/>
    <s v="No, no tengo"/>
    <x v="1"/>
    <s v="Estudiante"/>
    <n v="2"/>
    <s v="No"/>
    <s v="Sí, siempre / Si, a veces"/>
    <x v="0"/>
    <s v="$ 150 - 200"/>
    <x v="0"/>
    <s v="Me queda cómodo, Es rápido, Es barato"/>
    <n v="6"/>
    <n v="8"/>
    <n v="5"/>
    <n v="7"/>
    <n v="9"/>
    <s v="Nunca me ocurrió"/>
    <s v="Pizza"/>
    <m/>
    <m/>
    <m/>
    <m/>
    <m/>
    <m/>
    <m/>
    <m/>
    <m/>
    <m/>
    <m/>
    <x v="0"/>
    <x v="0"/>
    <m/>
    <m/>
    <s v="$ 40 -50"/>
    <s v="No, nunca"/>
    <m/>
    <m/>
    <m/>
    <m/>
    <m/>
    <s v="No soy de tomar cafe, pero cuando compro pido en el comedor"/>
    <s v="No tomo café en otro lado tampoco"/>
    <s v="Sí"/>
    <m/>
    <n v="7"/>
    <n v="6"/>
    <s v="No, prefiero un snack (Alfajor, galletitas, facturas)"/>
    <s v="Menos de $ 50"/>
    <m/>
    <n v="9"/>
    <n v="8"/>
    <n v="7"/>
    <n v="3"/>
    <n v="8"/>
    <s v="Si"/>
    <m/>
    <s v="Precio, Calidad"/>
    <m/>
    <m/>
  </r>
  <r>
    <n v="264"/>
    <d v="2020-06-18T18:04:10"/>
    <n v="21"/>
    <s v="30 - 40 hs"/>
    <s v="No, no tengo"/>
    <x v="1"/>
    <s v="Estudiante"/>
    <n v="3"/>
    <s v="No"/>
    <s v="Sí, siempre / Si, a veces"/>
    <x v="2"/>
    <s v="$ 100 - 150"/>
    <x v="2"/>
    <m/>
    <m/>
    <m/>
    <m/>
    <m/>
    <m/>
    <m/>
    <m/>
    <m/>
    <m/>
    <m/>
    <m/>
    <s v="Me traigo vianda, Prefiero darme un gusto y comer más rico, Depende el menú"/>
    <n v="7"/>
    <n v="5"/>
    <n v="4"/>
    <n v="8"/>
    <n v="5"/>
    <s v="25 - 50 %"/>
    <x v="2"/>
    <x v="3"/>
    <s v="Chino por peso, Vianda propia, Kiosko PC"/>
    <m/>
    <s v="$ 30 - 40"/>
    <s v="Sí, siempre / Sí, a veces"/>
    <s v="Es barato, Es rico, Es lo más cómodo"/>
    <s v="De 3 a 5 veces por semana"/>
    <n v="7"/>
    <s v="Sí"/>
    <s v="Que incentiven el uso de vasos no descartables"/>
    <m/>
    <m/>
    <m/>
    <m/>
    <n v="7"/>
    <n v="3"/>
    <s v="Sí, lo consumiría con frecuencia."/>
    <s v="$ 50 - 100"/>
    <m/>
    <n v="1"/>
    <n v="4"/>
    <n v="4"/>
    <n v="4"/>
    <n v="6"/>
    <s v="Si"/>
    <m/>
    <s v="Precio, Calidad, Ambiente"/>
    <m/>
    <m/>
  </r>
  <r>
    <n v="265"/>
    <d v="2020-06-18T18:04:10"/>
    <n v="30"/>
    <s v="10 - 20 hs"/>
    <s v="No, no tengo"/>
    <x v="0"/>
    <s v="Estudiante"/>
    <n v="4"/>
    <s v="Sí"/>
    <s v="No, nunca."/>
    <x v="1"/>
    <m/>
    <x v="1"/>
    <m/>
    <m/>
    <m/>
    <m/>
    <m/>
    <m/>
    <m/>
    <m/>
    <m/>
    <m/>
    <m/>
    <m/>
    <m/>
    <m/>
    <m/>
    <m/>
    <m/>
    <m/>
    <m/>
    <x v="0"/>
    <x v="0"/>
    <m/>
    <m/>
    <s v="$ 40 -50"/>
    <s v="Sí, siempre / Sí, a veces"/>
    <s v="Es barato, Es lo más cómodo"/>
    <s v="De 1 a 3 veces por semana"/>
    <n v="6"/>
    <s v="Tal vez"/>
    <s v="En horarios pico (por ejemplo a las 7pm en las heras) tratar de que haya alguna persona más. Solo por ese horario para que no se arme cuello de botella con los que llegamos de trabajar y entramos a clase. "/>
    <m/>
    <m/>
    <m/>
    <m/>
    <n v="6"/>
    <n v="6"/>
    <s v="Sí, pero para consumirlo eventualmente."/>
    <s v="$ 100 - 150"/>
    <m/>
    <n v="8"/>
    <n v="8"/>
    <n v="6"/>
    <n v="5"/>
    <n v="9"/>
    <s v="No"/>
    <s v="Hacer incapie en la concientizacion de los usuarios para que no dejen todo sucio. La gente del comedor limpia muy bien, pero no puede ser que tengan que andar juntando vasitos todo el tiempo."/>
    <s v="Precio, Calidad"/>
    <m/>
    <m/>
  </r>
  <r>
    <n v="266"/>
    <d v="2020-06-18T18:04:13"/>
    <n v="28"/>
    <s v="Menos de 10 hs"/>
    <s v="No, no tengo"/>
    <x v="0"/>
    <s v="Docente/investigador/Autoridad"/>
    <m/>
    <m/>
    <s v="No, nunca."/>
    <x v="1"/>
    <m/>
    <x v="1"/>
    <m/>
    <m/>
    <m/>
    <m/>
    <m/>
    <m/>
    <m/>
    <m/>
    <m/>
    <m/>
    <m/>
    <m/>
    <m/>
    <m/>
    <m/>
    <m/>
    <m/>
    <m/>
    <m/>
    <x v="0"/>
    <x v="0"/>
    <m/>
    <m/>
    <s v="$ 40 -50"/>
    <s v="Sí, siempre / Sí, a veces"/>
    <s v="Es barato, Es lo más cómodo"/>
    <s v="De 1 a 3 veces por semana"/>
    <n v="3"/>
    <s v="Tal vez"/>
    <s v="Separar cafeteria de comida. Hay veces que hay que esperar varios tostados para pedir cafe."/>
    <m/>
    <m/>
    <m/>
    <m/>
    <n v="7"/>
    <n v="6"/>
    <s v="Sí, lo consumiría con frecuencia."/>
    <s v="$ 100 - 150"/>
    <s v="Chocolate caliente"/>
    <n v="8"/>
    <n v="4"/>
    <n v="5"/>
    <n v="6"/>
    <n v="8"/>
    <s v="Tal vez"/>
    <m/>
    <m/>
    <m/>
    <m/>
  </r>
  <r>
    <n v="267"/>
    <d v="2020-06-18T18:04:15"/>
    <n v="21"/>
    <s v="30 - 40 hs"/>
    <s v="No, no tengo"/>
    <x v="1"/>
    <s v="Estudiante"/>
    <n v="3"/>
    <s v="No"/>
    <s v="Sí, siempre / Si, a veces"/>
    <x v="2"/>
    <s v="$ 100 - 150"/>
    <x v="2"/>
    <m/>
    <m/>
    <m/>
    <m/>
    <m/>
    <m/>
    <m/>
    <m/>
    <m/>
    <m/>
    <m/>
    <m/>
    <s v="Me traigo vianda, Prefiero darme un gusto y comer más rico, Depende el menú"/>
    <n v="7"/>
    <n v="5"/>
    <n v="4"/>
    <n v="8"/>
    <n v="5"/>
    <s v="25 - 50 %"/>
    <x v="2"/>
    <x v="3"/>
    <s v="Chino por peso, Vianda propia, Kiosko PC"/>
    <m/>
    <s v="$ 30 - 40"/>
    <s v="Sí, siempre / Sí, a veces"/>
    <s v="Es barato, Es rico, Es lo más cómodo"/>
    <s v="De 3 a 5 veces por semana"/>
    <n v="7"/>
    <s v="Sí"/>
    <s v="Que incentiven el uso de vasos no descartables"/>
    <m/>
    <m/>
    <m/>
    <m/>
    <n v="7"/>
    <n v="3"/>
    <s v="Sí, lo consumiría con frecuencia."/>
    <s v="$ 50 - 100"/>
    <m/>
    <n v="1"/>
    <n v="4"/>
    <n v="4"/>
    <n v="4"/>
    <n v="6"/>
    <s v="Si"/>
    <m/>
    <s v="Precio, Calidad, Ambiente"/>
    <m/>
    <m/>
  </r>
  <r>
    <n v="268"/>
    <d v="2020-06-18T18:04:55"/>
    <n v="19"/>
    <s v="20 - 30hs"/>
    <s v="Vegetariano/a"/>
    <x v="1"/>
    <s v="Estudiante"/>
    <n v="1"/>
    <s v="No"/>
    <s v="Sí, siempre / Si, a veces"/>
    <x v="5"/>
    <s v="$ 150 - 200"/>
    <x v="2"/>
    <m/>
    <m/>
    <m/>
    <m/>
    <m/>
    <m/>
    <m/>
    <m/>
    <m/>
    <m/>
    <m/>
    <m/>
    <s v="Prefiero darme un gusto y comer más rico"/>
    <n v="5"/>
    <n v="5"/>
    <n v="5"/>
    <n v="7"/>
    <n v="8"/>
    <s v="1 - 25 %"/>
    <x v="1"/>
    <x v="1"/>
    <s v="Vianda propia, Cadena fast-food, Bodegón-Resto"/>
    <s v="Salad bar"/>
    <s v="$ 50 - 60"/>
    <s v="No, nunca"/>
    <m/>
    <m/>
    <m/>
    <m/>
    <m/>
    <s v="No me gusta el café, en general"/>
    <s v="No tomo café en otro lado tampoco"/>
    <s v="No"/>
    <s v="Jugos"/>
    <n v="8"/>
    <n v="6"/>
    <s v="Sí, lo consumiría con frecuencia."/>
    <s v="$ 100 - 150"/>
    <m/>
    <n v="6"/>
    <n v="7"/>
    <n v="6"/>
    <n v="5"/>
    <n v="6"/>
    <s v="Tal vez"/>
    <m/>
    <s v="Calidad"/>
    <m/>
    <m/>
  </r>
  <r>
    <n v="269"/>
    <d v="2020-06-18T18:05:07"/>
    <n v="25"/>
    <s v="Menos de 10 hs"/>
    <s v="No, no tengo, Vegetariano/a"/>
    <x v="0"/>
    <s v="Estudiante"/>
    <n v="5"/>
    <s v="Sí"/>
    <s v="No, nunca."/>
    <x v="1"/>
    <m/>
    <x v="1"/>
    <m/>
    <m/>
    <m/>
    <m/>
    <m/>
    <m/>
    <m/>
    <m/>
    <m/>
    <m/>
    <m/>
    <m/>
    <m/>
    <m/>
    <m/>
    <m/>
    <m/>
    <m/>
    <m/>
    <x v="0"/>
    <x v="0"/>
    <m/>
    <m/>
    <s v="$ 20 - 30"/>
    <s v="Sí, siempre / Sí, a veces"/>
    <s v="Es barato"/>
    <s v="De 1 a 3 veces por semana"/>
    <n v="4"/>
    <s v="Sí"/>
    <m/>
    <m/>
    <m/>
    <m/>
    <m/>
    <n v="7"/>
    <n v="4"/>
    <s v="Sí, pero para consumirlo eventualmente."/>
    <s v="$ 100 - 150"/>
    <m/>
    <n v="5"/>
    <n v="6"/>
    <n v="3"/>
    <n v="2"/>
    <n v="6"/>
    <s v="Tal vez"/>
    <m/>
    <s v="Calidad"/>
    <m/>
    <m/>
  </r>
  <r>
    <n v="270"/>
    <d v="2020-06-18T18:05:12"/>
    <n v="20"/>
    <s v="Más de 40 hs"/>
    <s v="No, no tengo"/>
    <x v="1"/>
    <s v="Estudiante"/>
    <n v="1"/>
    <s v="No"/>
    <s v="Sí, siempre / Si, a veces"/>
    <x v="2"/>
    <s v="$ 150 - 200"/>
    <x v="2"/>
    <m/>
    <m/>
    <m/>
    <m/>
    <m/>
    <m/>
    <m/>
    <m/>
    <m/>
    <m/>
    <m/>
    <m/>
    <s v="Depende el menú"/>
    <n v="8"/>
    <n v="5"/>
    <n v="8"/>
    <n v="7"/>
    <n v="10"/>
    <s v="Nunca me ocurrió"/>
    <x v="2"/>
    <x v="4"/>
    <s v="Cadena fast-food"/>
    <m/>
    <s v="$ 50 - 60"/>
    <s v="No, nunca"/>
    <m/>
    <m/>
    <m/>
    <m/>
    <m/>
    <s v="Prefiero ir a tomar algo afuera y despejarme"/>
    <s v="Cadena de café"/>
    <s v="Sí"/>
    <s v="Masitas viejo"/>
    <n v="7"/>
    <n v="5"/>
    <s v="Sí, pero para consumirlo eventualmente."/>
    <s v="$ 100 - 150"/>
    <m/>
    <n v="7"/>
    <n v="9"/>
    <n v="9"/>
    <n v="8"/>
    <n v="9"/>
    <s v="Si"/>
    <m/>
    <s v="Calidad"/>
    <m/>
    <m/>
  </r>
  <r>
    <n v="271"/>
    <d v="2020-06-18T18:05:44"/>
    <n v="25"/>
    <s v="20 - 30hs"/>
    <s v="No, no tengo"/>
    <x v="1"/>
    <s v="Estudiante"/>
    <n v="4"/>
    <s v="Sí"/>
    <s v="Sí, siempre / Si, a veces"/>
    <x v="4"/>
    <s v="$ 300 - 350"/>
    <x v="2"/>
    <m/>
    <m/>
    <m/>
    <m/>
    <m/>
    <m/>
    <m/>
    <m/>
    <m/>
    <m/>
    <m/>
    <m/>
    <s v="Mal ambiente / No disfruto estar en el lugar, Me traigo vianda"/>
    <n v="6"/>
    <n v="8"/>
    <n v="7"/>
    <n v="8"/>
    <n v="7"/>
    <s v="1 - 25 %"/>
    <x v="1"/>
    <x v="5"/>
    <s v="Chino por peso, Bodegón-Resto, Kiosko PC"/>
    <m/>
    <s v="$ 40 -50"/>
    <s v="Sí, siempre / Sí, a veces"/>
    <s v="Es barato, No tengo otra opción"/>
    <s v="De 1 a 3 veces por semana"/>
    <n v="4"/>
    <s v="Sí"/>
    <m/>
    <m/>
    <m/>
    <m/>
    <m/>
    <n v="7"/>
    <n v="6"/>
    <s v="Sí, lo consumiría con frecuencia."/>
    <s v="$ 100 - 150"/>
    <m/>
    <n v="7"/>
    <n v="7"/>
    <n v="5"/>
    <n v="4"/>
    <n v="5"/>
    <s v="Si"/>
    <m/>
    <s v="Precio, Calidad"/>
    <m/>
    <m/>
  </r>
  <r>
    <n v="272"/>
    <d v="2020-06-18T18:05:48"/>
    <n v="23"/>
    <s v="30 - 40 hs"/>
    <s v="No, no tengo"/>
    <x v="0"/>
    <s v="Estudiante"/>
    <n v="5"/>
    <s v="No"/>
    <s v="No, nunca."/>
    <x v="1"/>
    <m/>
    <x v="1"/>
    <m/>
    <m/>
    <m/>
    <m/>
    <m/>
    <m/>
    <m/>
    <m/>
    <m/>
    <m/>
    <m/>
    <m/>
    <m/>
    <m/>
    <m/>
    <m/>
    <m/>
    <m/>
    <m/>
    <x v="0"/>
    <x v="0"/>
    <m/>
    <m/>
    <s v="$ 20 - 30"/>
    <s v="Sí, siempre / Sí, a veces"/>
    <s v="Es barato"/>
    <s v="De 1 a 3 veces por semana"/>
    <n v="3"/>
    <s v="Tal vez"/>
    <s v="Disminuir la cantidad de plásticos"/>
    <m/>
    <m/>
    <m/>
    <m/>
    <n v="6"/>
    <n v="4"/>
    <s v="Sí, pero para consumirlo eventualmente."/>
    <s v="$ 100 - 150"/>
    <s v="Que sea apto para celíacos. También ofrecer productos saludables para salir de lo que son las galletitas"/>
    <n v="6"/>
    <n v="6"/>
    <n v="3"/>
    <n v="3"/>
    <n v="3"/>
    <s v="Si"/>
    <m/>
    <s v="Precio"/>
    <m/>
    <m/>
  </r>
  <r>
    <n v="273"/>
    <d v="2020-06-18T18:06:25"/>
    <n v="21"/>
    <s v="10 - 20 hs"/>
    <s v="No, no tengo"/>
    <x v="1"/>
    <s v="Estudiante"/>
    <n v="1"/>
    <s v="No"/>
    <s v="Sí, siempre / Si, a veces"/>
    <x v="0"/>
    <s v="$ 50 - 100"/>
    <x v="2"/>
    <m/>
    <m/>
    <m/>
    <m/>
    <m/>
    <m/>
    <m/>
    <m/>
    <m/>
    <m/>
    <m/>
    <m/>
    <s v="Me traigo vianda"/>
    <n v="6"/>
    <n v="6"/>
    <n v="4"/>
    <n v="6"/>
    <n v="5"/>
    <s v="1 - 25 %"/>
    <x v="2"/>
    <x v="4"/>
    <s v="Vianda propia, Kiosko PC"/>
    <m/>
    <s v="$ 40 -50"/>
    <s v="Sí, siempre / Sí, a veces"/>
    <s v="Es lo más cómodo"/>
    <s v="De 1 a 3 veces por semana"/>
    <n v="6"/>
    <s v="Sí"/>
    <s v="Cambiar los &quot;palitos&quot; para disolver el azúcar. No sirven! "/>
    <m/>
    <m/>
    <m/>
    <m/>
    <n v="8"/>
    <n v="7"/>
    <s v="Sí, pero para consumirlo eventualmente."/>
    <s v="$ 50 - 100"/>
    <s v="Licuados frutales "/>
    <n v="8"/>
    <n v="7"/>
    <n v="6"/>
    <n v="6"/>
    <n v="8"/>
    <s v="Si"/>
    <m/>
    <s v="Precio, Rapidez"/>
    <m/>
    <m/>
  </r>
  <r>
    <n v="274"/>
    <d v="2020-06-18T18:07:00"/>
    <n v="24"/>
    <s v="10 - 20 hs"/>
    <s v="No, no tengo"/>
    <x v="0"/>
    <s v="Estudiante"/>
    <n v="5"/>
    <s v="Sí"/>
    <s v="No, nunca."/>
    <x v="1"/>
    <m/>
    <x v="1"/>
    <m/>
    <m/>
    <m/>
    <m/>
    <m/>
    <m/>
    <m/>
    <m/>
    <m/>
    <m/>
    <m/>
    <m/>
    <m/>
    <m/>
    <m/>
    <m/>
    <m/>
    <m/>
    <m/>
    <x v="0"/>
    <x v="0"/>
    <m/>
    <m/>
    <s v="$ 20 - 30"/>
    <s v="Sí, siempre / Sí, a veces"/>
    <s v="Es barato, Es lo más cómodo"/>
    <s v="De 1 a 3 veces por semana"/>
    <n v="4"/>
    <s v="No"/>
    <m/>
    <m/>
    <m/>
    <m/>
    <m/>
    <n v="6"/>
    <n v="2"/>
    <s v="No, prefiero un snack (Alfajor, galletitas, facturas)"/>
    <s v="$ 50 - 100"/>
    <m/>
    <n v="6"/>
    <n v="6"/>
    <n v="6"/>
    <n v="4"/>
    <n v="6"/>
    <s v="No"/>
    <m/>
    <s v="Precio, Rapidez"/>
    <m/>
    <m/>
  </r>
  <r>
    <n v="275"/>
    <d v="2020-06-18T18:07:31"/>
    <n v="22"/>
    <s v="20 - 30hs"/>
    <s v="No, no tengo"/>
    <x v="1"/>
    <s v="Estudiante"/>
    <n v="3"/>
    <s v="No"/>
    <s v="Sí, siempre / Si, a veces"/>
    <x v="4"/>
    <s v="$ 150 - 200"/>
    <x v="2"/>
    <m/>
    <m/>
    <m/>
    <m/>
    <m/>
    <m/>
    <m/>
    <m/>
    <m/>
    <m/>
    <m/>
    <m/>
    <s v="Me traigo vianda"/>
    <n v="7"/>
    <n v="8"/>
    <n v="8"/>
    <n v="9"/>
    <n v="8"/>
    <s v="1 - 25 %"/>
    <x v="1"/>
    <x v="4"/>
    <s v="Chino por peso, Vianda propia"/>
    <m/>
    <s v="$ 30 - 40"/>
    <s v="Sí, siempre / Sí, a veces"/>
    <s v="Es barato, Es lo más cómodo"/>
    <s v="De 3 a 5 veces por semana"/>
    <n v="6"/>
    <s v="Tal vez"/>
    <m/>
    <m/>
    <m/>
    <m/>
    <m/>
    <n v="7"/>
    <n v="6"/>
    <s v="Sí, pero para consumirlo eventualmente."/>
    <s v="$ 50 - 100"/>
    <m/>
    <n v="8"/>
    <n v="7"/>
    <n v="7"/>
    <n v="6"/>
    <n v="7"/>
    <s v="Tal vez"/>
    <m/>
    <s v="Precio, Ambiente"/>
    <m/>
    <m/>
  </r>
  <r>
    <n v="276"/>
    <d v="2020-06-18T18:08:10"/>
    <n v="21"/>
    <s v="20 - 30hs"/>
    <s v="No, no tengo"/>
    <x v="1"/>
    <s v="Estudiante"/>
    <n v="3"/>
    <s v="No"/>
    <s v="Sí, siempre / Si, a veces"/>
    <x v="0"/>
    <s v="$ 100 - 150"/>
    <x v="2"/>
    <m/>
    <m/>
    <m/>
    <m/>
    <m/>
    <m/>
    <m/>
    <m/>
    <m/>
    <m/>
    <m/>
    <m/>
    <s v="Depende el menú"/>
    <n v="6"/>
    <n v="6"/>
    <n v="5"/>
    <n v="7"/>
    <n v="7"/>
    <s v="1 - 25 %"/>
    <x v="2"/>
    <x v="1"/>
    <s v="Chino por peso"/>
    <m/>
    <s v="$ 20 - 30"/>
    <s v="Sí, siempre / Sí, a veces"/>
    <s v="Es barato"/>
    <s v="De 1 a 3 veces por semana"/>
    <n v="5"/>
    <s v="Tal vez"/>
    <m/>
    <m/>
    <m/>
    <m/>
    <m/>
    <n v="7"/>
    <n v="6"/>
    <s v="No, prefiero un snack (Alfajor, galletitas, facturas)"/>
    <s v="$ 50 - 100"/>
    <m/>
    <n v="8"/>
    <n v="7"/>
    <n v="6"/>
    <n v="6"/>
    <n v="5"/>
    <s v="Tal vez"/>
    <m/>
    <s v="Precio, Rapidez"/>
    <m/>
    <m/>
  </r>
  <r>
    <n v="277"/>
    <d v="2020-06-18T18:08:29"/>
    <n v="24"/>
    <s v="10 - 20 hs"/>
    <s v="Celíaco/a"/>
    <x v="1"/>
    <s v="Estudiante"/>
    <n v="4"/>
    <s v="No"/>
    <s v="No, nunca."/>
    <x v="1"/>
    <m/>
    <x v="1"/>
    <m/>
    <m/>
    <m/>
    <m/>
    <m/>
    <m/>
    <m/>
    <m/>
    <m/>
    <m/>
    <m/>
    <m/>
    <m/>
    <m/>
    <m/>
    <m/>
    <m/>
    <m/>
    <m/>
    <x v="0"/>
    <x v="0"/>
    <m/>
    <m/>
    <s v="$ 20 - 30"/>
    <s v="Sí, siempre / Sí, a veces"/>
    <s v="Es lo más cómodo"/>
    <s v="De 1 a 3 veces por semana"/>
    <n v="6"/>
    <s v="Tal vez"/>
    <m/>
    <m/>
    <m/>
    <m/>
    <m/>
    <n v="5"/>
    <n v="7"/>
    <s v="Sí, pero para consumirlo eventualmente."/>
    <s v="$ 100 - 150"/>
    <m/>
    <n v="5"/>
    <n v="5"/>
    <n v="5"/>
    <n v="4"/>
    <n v="5"/>
    <s v="Si"/>
    <m/>
    <s v="Precio, Calidad, Ambiente"/>
    <m/>
    <m/>
  </r>
  <r>
    <n v="278"/>
    <d v="2020-06-18T18:09:08"/>
    <n v="28"/>
    <s v="Menos de 10 hs"/>
    <s v="No, no tengo"/>
    <x v="0"/>
    <s v="Docente/investigador/Autoridad"/>
    <m/>
    <m/>
    <s v="No, nunca."/>
    <x v="1"/>
    <m/>
    <x v="1"/>
    <m/>
    <m/>
    <m/>
    <m/>
    <m/>
    <m/>
    <m/>
    <m/>
    <m/>
    <m/>
    <m/>
    <m/>
    <m/>
    <m/>
    <m/>
    <m/>
    <m/>
    <m/>
    <m/>
    <x v="0"/>
    <x v="0"/>
    <m/>
    <m/>
    <s v="$ 50 - 60"/>
    <s v="Sí, siempre / Sí, a veces"/>
    <s v="No tengo otra opción"/>
    <s v="De 1 a 3 veces por semana"/>
    <n v="1"/>
    <s v="Sí"/>
    <m/>
    <m/>
    <m/>
    <m/>
    <m/>
    <n v="2"/>
    <n v="2"/>
    <s v="Sí, lo consumiría con frecuencia."/>
    <s v="$ 100 - 150"/>
    <m/>
    <n v="4"/>
    <n v="4"/>
    <n v="4"/>
    <n v="2"/>
    <n v="2"/>
    <s v="Si"/>
    <m/>
    <m/>
    <m/>
    <m/>
  </r>
  <r>
    <n v="279"/>
    <d v="2020-06-18T18:09:30"/>
    <n v="20"/>
    <s v="20 - 30hs"/>
    <s v="No, no tengo"/>
    <x v="1"/>
    <s v="Estudiante"/>
    <n v="1"/>
    <s v="No"/>
    <s v="Sí, siempre / Si, a veces"/>
    <x v="4"/>
    <s v="$ 150 - 200"/>
    <x v="2"/>
    <m/>
    <m/>
    <m/>
    <m/>
    <m/>
    <m/>
    <m/>
    <m/>
    <m/>
    <m/>
    <m/>
    <m/>
    <s v="Me traigo vianda"/>
    <n v="7"/>
    <n v="6"/>
    <n v="5"/>
    <n v="7"/>
    <n v="8"/>
    <s v="1 - 25 %"/>
    <x v="2"/>
    <x v="5"/>
    <s v="Vianda propia, Cadena fast-food, Kiosko PC"/>
    <m/>
    <s v="$ 40 -50"/>
    <s v="No, nunca"/>
    <m/>
    <m/>
    <m/>
    <m/>
    <m/>
    <s v="Prefiero ir a tomar algo afuera y despejarme"/>
    <s v="Kiosco PC/Máquinas"/>
    <s v="Sí"/>
    <m/>
    <n v="7"/>
    <n v="7"/>
    <s v="Sí, pero para consumirlo eventualmente."/>
    <s v="$ 50 - 100"/>
    <m/>
    <n v="8"/>
    <n v="9"/>
    <n v="7"/>
    <n v="6"/>
    <n v="6"/>
    <s v="Si"/>
    <m/>
    <s v="Precio, Rapidez"/>
    <m/>
    <m/>
  </r>
  <r>
    <n v="280"/>
    <d v="2020-06-18T18:10:03"/>
    <n v="26"/>
    <s v="20 - 30hs"/>
    <s v="No, no tengo"/>
    <x v="0"/>
    <s v="Estudiante"/>
    <n v="3"/>
    <s v="Sí"/>
    <s v="Sí, siempre / Si, a veces"/>
    <x v="0"/>
    <s v="$ 100 - 150"/>
    <x v="2"/>
    <m/>
    <m/>
    <m/>
    <m/>
    <m/>
    <m/>
    <m/>
    <m/>
    <m/>
    <m/>
    <m/>
    <m/>
    <s v="Me traigo vianda"/>
    <n v="7"/>
    <n v="6"/>
    <n v="8"/>
    <n v="9"/>
    <n v="10"/>
    <s v="Nunca me ocurrió"/>
    <x v="2"/>
    <x v="4"/>
    <s v="Vianda propia"/>
    <m/>
    <s v="$ 30 - 40"/>
    <s v="Sí, siempre / Sí, a veces"/>
    <s v="Es barato, Es rico, Es lo más cómodo"/>
    <s v="De 1 a 3 veces por semana"/>
    <n v="6"/>
    <s v="Sí"/>
    <m/>
    <m/>
    <m/>
    <m/>
    <m/>
    <n v="8"/>
    <n v="7"/>
    <s v="Sí, pero para consumirlo eventualmente."/>
    <s v="$ 100 - 150"/>
    <m/>
    <n v="9"/>
    <n v="9"/>
    <n v="8"/>
    <n v="8"/>
    <n v="9"/>
    <s v="Tal vez"/>
    <m/>
    <s v="Precio"/>
    <m/>
    <m/>
  </r>
  <r>
    <n v="281"/>
    <d v="2020-06-18T18:10:40"/>
    <n v="25"/>
    <s v="20 - 30hs"/>
    <s v="No, no tengo"/>
    <x v="0"/>
    <s v="Estudiante"/>
    <n v="5"/>
    <s v="No"/>
    <s v="No, nunca."/>
    <x v="1"/>
    <m/>
    <x v="1"/>
    <m/>
    <m/>
    <m/>
    <m/>
    <m/>
    <m/>
    <m/>
    <m/>
    <m/>
    <m/>
    <m/>
    <m/>
    <m/>
    <m/>
    <m/>
    <m/>
    <m/>
    <m/>
    <m/>
    <x v="0"/>
    <x v="0"/>
    <m/>
    <m/>
    <s v="$ 20 - 30"/>
    <s v="Sí, siempre / Sí, a veces"/>
    <s v="Es barato"/>
    <s v="De 1 a 3 veces por semana"/>
    <n v="2"/>
    <s v="No"/>
    <m/>
    <m/>
    <m/>
    <m/>
    <m/>
    <n v="7"/>
    <n v="5"/>
    <s v="Sí, pero para consumirlo eventualmente."/>
    <s v="$ 50 - 100"/>
    <m/>
    <n v="6"/>
    <n v="5"/>
    <n v="3"/>
    <n v="6"/>
    <n v="6"/>
    <s v="No"/>
    <m/>
    <s v="Precio"/>
    <m/>
    <m/>
  </r>
  <r>
    <n v="282"/>
    <d v="2020-06-18T18:12:17"/>
    <n v="25"/>
    <s v="Menos de 10 hs"/>
    <s v="No, no tengo"/>
    <x v="0"/>
    <s v="Estudiante"/>
    <n v="5"/>
    <s v="Sí"/>
    <s v="No, nunca."/>
    <x v="1"/>
    <m/>
    <x v="1"/>
    <m/>
    <m/>
    <m/>
    <m/>
    <m/>
    <m/>
    <m/>
    <m/>
    <m/>
    <m/>
    <m/>
    <m/>
    <m/>
    <m/>
    <m/>
    <m/>
    <m/>
    <m/>
    <m/>
    <x v="0"/>
    <x v="0"/>
    <m/>
    <m/>
    <s v="$ 30 - 40"/>
    <s v="Sí, siempre / Sí, a veces"/>
    <s v="Es lo más cómodo"/>
    <s v="De 1 a 3 veces por semana"/>
    <n v="4"/>
    <s v="Tal vez"/>
    <m/>
    <m/>
    <m/>
    <m/>
    <m/>
    <n v="7"/>
    <n v="7"/>
    <s v="Sí, pero para consumirlo eventualmente."/>
    <s v="$ 100 - 150"/>
    <m/>
    <n v="9"/>
    <n v="6"/>
    <n v="3"/>
    <n v="7"/>
    <n v="9"/>
    <s v="Tal vez"/>
    <m/>
    <s v="Precio, Calidad"/>
    <m/>
    <m/>
  </r>
  <r>
    <n v="283"/>
    <d v="2020-06-18T18:13:38"/>
    <n v="27"/>
    <s v="10 - 20 hs"/>
    <s v="No, no tengo"/>
    <x v="0"/>
    <s v="Estudiante"/>
    <n v="4"/>
    <s v="Sí"/>
    <s v="No, nunca."/>
    <x v="1"/>
    <m/>
    <x v="1"/>
    <m/>
    <m/>
    <m/>
    <m/>
    <m/>
    <m/>
    <m/>
    <m/>
    <m/>
    <m/>
    <m/>
    <m/>
    <m/>
    <m/>
    <m/>
    <m/>
    <m/>
    <m/>
    <m/>
    <x v="0"/>
    <x v="0"/>
    <m/>
    <m/>
    <s v="$ 40 -50"/>
    <s v="Sí, siempre / Sí, a veces"/>
    <s v="Es lo más cómodo"/>
    <s v="De 1 a 3 veces por semana"/>
    <n v="6"/>
    <s v="Tal vez"/>
    <s v="Mejorar el café, no es rico y a veces te lo dan medio frio"/>
    <m/>
    <m/>
    <m/>
    <m/>
    <n v="6"/>
    <n v="5"/>
    <s v="Sí, pero para consumirlo eventualmente."/>
    <s v="$ 100 - 150"/>
    <s v="-"/>
    <n v="3"/>
    <n v="7"/>
    <n v="1"/>
    <n v="3"/>
    <n v="6"/>
    <s v="Si"/>
    <s v="Unas ventanas y más luces vendrían bien."/>
    <s v="Rapidez"/>
    <m/>
    <m/>
  </r>
  <r>
    <n v="284"/>
    <d v="2020-06-18T18:13:47"/>
    <n v="23"/>
    <s v="20 - 30hs"/>
    <s v="No, no tengo"/>
    <x v="0"/>
    <s v="Estudiante"/>
    <n v="4"/>
    <s v="No"/>
    <s v="Sí, siempre / Si, a veces"/>
    <x v="4"/>
    <s v="$ 300 - 350"/>
    <x v="2"/>
    <m/>
    <m/>
    <m/>
    <m/>
    <m/>
    <m/>
    <m/>
    <m/>
    <m/>
    <m/>
    <m/>
    <m/>
    <s v="Depende cuán apurada esté, si no me da tiempo a ir a otro lado como en el comedor. Motivos: tanto el comedor de paseo Colón como el de las Heras me parecen oscuros, fríos, no se ve por las ventanas, es un ambiente encerrado. "/>
    <n v="6"/>
    <n v="7"/>
    <n v="5"/>
    <n v="6"/>
    <n v="7"/>
    <s v="1 - 25 %"/>
    <x v="2"/>
    <x v="2"/>
    <s v="Bodegón-Resto"/>
    <m/>
    <s v="$ 30 - 40"/>
    <s v="Sí, siempre / Sí, a veces"/>
    <s v="Es lo más cómodo"/>
    <s v="De 1 a 3 veces por semana"/>
    <n v="6"/>
    <s v="Sí"/>
    <m/>
    <m/>
    <m/>
    <m/>
    <m/>
    <n v="7"/>
    <n v="6"/>
    <s v="Sí, pero para consumirlo eventualmente."/>
    <s v="$ 100 - 150"/>
    <m/>
    <n v="3"/>
    <n v="3"/>
    <n v="3"/>
    <n v="3"/>
    <n v="6"/>
    <s v="Si"/>
    <m/>
    <s v="Calidad"/>
    <m/>
    <m/>
  </r>
  <r>
    <n v="285"/>
    <d v="2020-06-18T18:15:37"/>
    <n v="21"/>
    <s v="20 - 30hs"/>
    <s v="No, no tengo"/>
    <x v="1"/>
    <s v="Estudiante"/>
    <n v="2"/>
    <s v="Sí"/>
    <s v="Sí, siempre / Si, a veces"/>
    <x v="0"/>
    <s v="$ 100 - 150"/>
    <x v="2"/>
    <m/>
    <m/>
    <m/>
    <m/>
    <m/>
    <m/>
    <m/>
    <m/>
    <m/>
    <m/>
    <m/>
    <m/>
    <s v="No me gusta la comida"/>
    <n v="1"/>
    <n v="1"/>
    <n v="4"/>
    <n v="5"/>
    <n v="10"/>
    <s v="Más del 75 %"/>
    <x v="2"/>
    <x v="3"/>
    <s v="Otro"/>
    <m/>
    <s v="$ 20 - 30"/>
    <s v="No, nunca"/>
    <m/>
    <m/>
    <m/>
    <m/>
    <m/>
    <s v="No me gusta el café, en general"/>
    <s v="No tomo café en otro lado tampoco"/>
    <s v="No"/>
    <m/>
    <n v="6"/>
    <n v="2"/>
    <s v="Sí, pero para consumirlo eventualmente."/>
    <s v="$ 50 - 100"/>
    <s v="CHOCOLATADA. BASTA DE LA DICTADURA DEL CAFE"/>
    <n v="3"/>
    <n v="6"/>
    <n v="2"/>
    <n v="2"/>
    <n v="3"/>
    <s v="Si"/>
    <m/>
    <s v="Precio, Calidad, Rapidez"/>
    <m/>
    <m/>
  </r>
  <r>
    <n v="286"/>
    <d v="2020-06-18T18:15:56"/>
    <n v="22"/>
    <s v="20 - 30hs"/>
    <s v="No, no tengo"/>
    <x v="1"/>
    <s v="Estudiante"/>
    <n v="3"/>
    <s v="No"/>
    <s v="Sí, siempre / Si, a veces"/>
    <x v="4"/>
    <s v="$ 100 - 150"/>
    <x v="0"/>
    <s v="Es rico, Es barato"/>
    <n v="8"/>
    <n v="8"/>
    <n v="8"/>
    <n v="8"/>
    <n v="8"/>
    <s v="Nunca me ocurrió"/>
    <m/>
    <m/>
    <m/>
    <m/>
    <m/>
    <m/>
    <m/>
    <m/>
    <m/>
    <m/>
    <m/>
    <m/>
    <x v="0"/>
    <x v="0"/>
    <m/>
    <m/>
    <s v="$ 30 - 40"/>
    <s v="Sí, siempre / Sí, a veces"/>
    <s v="Es barato, Es lo más cómodo"/>
    <s v="De 1 a 3 veces por semana"/>
    <n v="6"/>
    <s v="Sí"/>
    <m/>
    <m/>
    <m/>
    <m/>
    <m/>
    <n v="8"/>
    <n v="7"/>
    <s v="No, prefiero un snack (Alfajor, galletitas, facturas)"/>
    <s v="$ 50 - 100"/>
    <m/>
    <n v="8"/>
    <n v="8"/>
    <n v="7"/>
    <n v="7"/>
    <n v="9"/>
    <s v="Si"/>
    <m/>
    <s v="Precio, Calidad"/>
    <m/>
    <m/>
  </r>
  <r>
    <n v="287"/>
    <d v="2020-06-18T18:16:00"/>
    <n v="24"/>
    <s v="10 - 20 hs"/>
    <s v="Vegetariano/a"/>
    <x v="1"/>
    <s v="Estudiante"/>
    <n v="2"/>
    <s v="No"/>
    <s v="Sí, siempre / Si, a veces"/>
    <x v="0"/>
    <s v="$ 250 - 300"/>
    <x v="3"/>
    <m/>
    <m/>
    <m/>
    <m/>
    <m/>
    <m/>
    <m/>
    <m/>
    <s v="Soy vegetariana y no hay opciones en el menú"/>
    <s v="Sí"/>
    <s v="Vianda propia"/>
    <s v="Opción vegetariana y más frutas/verduras, eso estaría genial"/>
    <m/>
    <m/>
    <m/>
    <m/>
    <m/>
    <m/>
    <m/>
    <x v="0"/>
    <x v="0"/>
    <m/>
    <m/>
    <s v="$ 40 -50"/>
    <s v="Sí, siempre / Sí, a veces"/>
    <s v="Es barato"/>
    <s v="De 1 a 3 veces por semana"/>
    <n v="6"/>
    <s v="Sí"/>
    <s v="Opción de té con leche, mate cocido con leche y leche deslactosada"/>
    <m/>
    <m/>
    <m/>
    <m/>
    <n v="6"/>
    <n v="3"/>
    <s v="Sí, lo consumiría con frecuencia."/>
    <s v="$ 100 - 150"/>
    <s v="Pan integral , queso untable y/o mermelada"/>
    <n v="10"/>
    <n v="4"/>
    <n v="6"/>
    <n v="4"/>
    <n v="6"/>
    <s v="Si"/>
    <m/>
    <s v="Calidad"/>
    <m/>
    <m/>
  </r>
  <r>
    <n v="288"/>
    <d v="2020-06-18T18:16:03"/>
    <n v="21"/>
    <s v="10 - 20 hs"/>
    <s v="No, no tengo"/>
    <x v="0"/>
    <s v="Estudiante"/>
    <n v="3"/>
    <s v="No"/>
    <s v="No, nunca."/>
    <x v="1"/>
    <m/>
    <x v="1"/>
    <m/>
    <m/>
    <m/>
    <m/>
    <m/>
    <m/>
    <m/>
    <m/>
    <m/>
    <m/>
    <m/>
    <m/>
    <m/>
    <m/>
    <m/>
    <m/>
    <m/>
    <m/>
    <m/>
    <x v="0"/>
    <x v="0"/>
    <m/>
    <m/>
    <s v="$ 30 - 40"/>
    <s v="Sí, siempre / Sí, a veces"/>
    <s v="Es lo más cómodo"/>
    <s v="Entre 1 y 2 veces por día"/>
    <n v="5"/>
    <s v="Sí"/>
    <s v="Evitar servir lo ultimo que queda en el termo (borra del cafe)"/>
    <m/>
    <m/>
    <m/>
    <m/>
    <n v="6"/>
    <n v="5"/>
    <s v="Sí, pero para consumirlo eventualmente."/>
    <s v="$ 200 - 250"/>
    <m/>
    <n v="5"/>
    <n v="5"/>
    <n v="3"/>
    <n v="4"/>
    <n v="4"/>
    <s v="Tal vez"/>
    <m/>
    <s v="Calidad"/>
    <m/>
    <m/>
  </r>
  <r>
    <n v="289"/>
    <d v="2020-06-18T18:17:04"/>
    <n v="28"/>
    <s v="10 - 20 hs"/>
    <s v="No, no tengo"/>
    <x v="1"/>
    <s v="Estudiante"/>
    <n v="4"/>
    <s v="Sí"/>
    <s v="No, nunca."/>
    <x v="1"/>
    <m/>
    <x v="1"/>
    <m/>
    <m/>
    <m/>
    <m/>
    <m/>
    <m/>
    <m/>
    <m/>
    <m/>
    <m/>
    <m/>
    <m/>
    <m/>
    <m/>
    <m/>
    <m/>
    <m/>
    <m/>
    <m/>
    <x v="0"/>
    <x v="0"/>
    <m/>
    <m/>
    <s v="$ 40 -50"/>
    <s v="Sí, siempre / Sí, a veces"/>
    <s v="Es barato, No tengo otra opción"/>
    <s v="De 3 a 5 veces por semana"/>
    <n v="5"/>
    <s v="Sí"/>
    <m/>
    <m/>
    <m/>
    <m/>
    <m/>
    <n v="7"/>
    <n v="4"/>
    <s v="Sí, lo consumiría con frecuencia."/>
    <s v="$ 50 - 100"/>
    <m/>
    <n v="4"/>
    <n v="5"/>
    <n v="3"/>
    <n v="7"/>
    <n v="8"/>
    <s v="Si"/>
    <m/>
    <s v="Precio, Calidad"/>
    <m/>
    <m/>
  </r>
  <r>
    <n v="290"/>
    <d v="2020-06-18T18:17:28"/>
    <n v="24"/>
    <s v="Más de 40 hs"/>
    <s v="No, no tengo"/>
    <x v="1"/>
    <s v="Estudiante"/>
    <n v="1"/>
    <s v="No"/>
    <s v="Sí, siempre / Si, a veces"/>
    <x v="2"/>
    <s v="$ 100 - 150"/>
    <x v="2"/>
    <m/>
    <m/>
    <m/>
    <m/>
    <m/>
    <m/>
    <m/>
    <m/>
    <m/>
    <m/>
    <m/>
    <m/>
    <s v="No me gusta la comida"/>
    <n v="6"/>
    <n v="4"/>
    <n v="5"/>
    <n v="6"/>
    <n v="7"/>
    <s v="50 - 75 %"/>
    <x v="2"/>
    <x v="5"/>
    <s v="Chino por peso"/>
    <m/>
    <s v="$ 40 -50"/>
    <s v="Sí, siempre / Sí, a veces"/>
    <s v="Es lo más cómodo"/>
    <s v="De 1 a 3 veces por semana"/>
    <n v="4"/>
    <s v="Sí"/>
    <m/>
    <m/>
    <m/>
    <m/>
    <m/>
    <n v="6"/>
    <n v="5"/>
    <s v="Sí, lo consumiría con frecuencia."/>
    <s v="$ 100 - 150"/>
    <m/>
    <n v="7"/>
    <n v="5"/>
    <n v="5"/>
    <n v="2"/>
    <n v="8"/>
    <s v="Si"/>
    <m/>
    <s v="Precio, Calidad"/>
    <m/>
    <m/>
  </r>
  <r>
    <n v="291"/>
    <d v="2020-06-18T18:17:36"/>
    <n v="25"/>
    <s v="Menos de 10 hs"/>
    <s v="No, no tengo"/>
    <x v="0"/>
    <s v="Estudiante"/>
    <n v="5"/>
    <s v="Sí"/>
    <s v="No, nunca."/>
    <x v="1"/>
    <m/>
    <x v="1"/>
    <m/>
    <m/>
    <m/>
    <m/>
    <m/>
    <m/>
    <m/>
    <m/>
    <m/>
    <m/>
    <m/>
    <m/>
    <m/>
    <m/>
    <m/>
    <m/>
    <m/>
    <m/>
    <m/>
    <x v="0"/>
    <x v="0"/>
    <m/>
    <m/>
    <s v="$ 40 -50"/>
    <s v="Sí, siempre / Sí, a veces"/>
    <s v="Es lo más cómodo"/>
    <s v="De 1 a 3 veces por semana"/>
    <n v="6"/>
    <s v="Sí"/>
    <m/>
    <m/>
    <m/>
    <m/>
    <m/>
    <n v="4"/>
    <n v="4"/>
    <s v="Sí, lo consumiría con frecuencia."/>
    <s v="$ 100 - 150"/>
    <m/>
    <n v="5"/>
    <n v="6"/>
    <n v="5"/>
    <n v="7"/>
    <n v="7"/>
    <s v="Tal vez"/>
    <m/>
    <s v="Precio"/>
    <m/>
    <m/>
  </r>
  <r>
    <n v="292"/>
    <d v="2020-06-18T18:18:01"/>
    <n v="25"/>
    <s v="20 - 30hs"/>
    <s v="No, no tengo"/>
    <x v="1"/>
    <s v="Estudiante"/>
    <n v="4"/>
    <s v="Sí"/>
    <s v="No, nunca."/>
    <x v="1"/>
    <m/>
    <x v="1"/>
    <m/>
    <m/>
    <m/>
    <m/>
    <m/>
    <m/>
    <m/>
    <m/>
    <m/>
    <m/>
    <m/>
    <m/>
    <m/>
    <m/>
    <m/>
    <m/>
    <m/>
    <m/>
    <m/>
    <x v="0"/>
    <x v="0"/>
    <m/>
    <m/>
    <s v="$ 40 -50"/>
    <s v="No, nunca"/>
    <m/>
    <m/>
    <m/>
    <m/>
    <m/>
    <s v="No me gusta el café, en general"/>
    <s v="No tomo café en otro lado tampoco"/>
    <s v="Sí"/>
    <m/>
    <n v="6"/>
    <n v="6"/>
    <s v="Sí, pero para consumirlo eventualmente."/>
    <s v="$ 100 - 150"/>
    <m/>
    <n v="4"/>
    <n v="4"/>
    <n v="3"/>
    <n v="5"/>
    <n v="7"/>
    <s v="Si"/>
    <s v="Cambiarlo de lugar"/>
    <s v="Precio, Calidad"/>
    <m/>
    <m/>
  </r>
  <r>
    <n v="293"/>
    <d v="2020-06-18T18:18:44"/>
    <n v="19"/>
    <s v="30 - 40 hs"/>
    <s v="No, no tengo"/>
    <x v="1"/>
    <s v="Estudiante"/>
    <n v="1"/>
    <s v="No"/>
    <s v="Sí, siempre / Si, a veces"/>
    <x v="4"/>
    <s v="$ 100 - 150"/>
    <x v="0"/>
    <s v="Me queda cómodo, Es rápido, Es barato"/>
    <n v="6"/>
    <n v="4"/>
    <n v="4"/>
    <n v="8"/>
    <n v="8"/>
    <s v="1 - 25%"/>
    <m/>
    <m/>
    <m/>
    <m/>
    <m/>
    <m/>
    <m/>
    <m/>
    <m/>
    <m/>
    <m/>
    <m/>
    <x v="0"/>
    <x v="0"/>
    <m/>
    <m/>
    <s v="$ 30 - 40"/>
    <s v="No, nunca"/>
    <m/>
    <m/>
    <m/>
    <m/>
    <m/>
    <s v="No me gusta el café, en general"/>
    <s v="No tomo café en otro lado tampoco"/>
    <s v="No"/>
    <m/>
    <n v="7"/>
    <n v="6"/>
    <s v="No, prefiero un snack (Alfajor, galletitas, facturas)"/>
    <s v="$ 50 - 100"/>
    <m/>
    <n v="9"/>
    <n v="7"/>
    <n v="8"/>
    <n v="6"/>
    <n v="8"/>
    <s v="Si"/>
    <m/>
    <s v="Calidad"/>
    <m/>
    <m/>
  </r>
  <r>
    <n v="294"/>
    <d v="2020-06-18T18:18:52"/>
    <n v="23"/>
    <s v="10 - 20 hs"/>
    <s v="No, no tengo"/>
    <x v="1"/>
    <s v="Estudiante"/>
    <n v="1"/>
    <s v="No"/>
    <s v="Sí, siempre / Si, a veces"/>
    <x v="4"/>
    <s v="$ 50 - 100"/>
    <x v="2"/>
    <m/>
    <m/>
    <m/>
    <m/>
    <m/>
    <m/>
    <m/>
    <m/>
    <m/>
    <m/>
    <m/>
    <m/>
    <s v="Me traigo vianda"/>
    <n v="5"/>
    <n v="5"/>
    <n v="5"/>
    <n v="6"/>
    <n v="5"/>
    <s v="25 - 50 %"/>
    <x v="2"/>
    <x v="2"/>
    <s v="Chino por peso, Vianda propia, Cadena fast-food, Vuelvo a mi casa"/>
    <m/>
    <s v="$ 30 - 40"/>
    <s v="No, nunca"/>
    <m/>
    <m/>
    <m/>
    <m/>
    <m/>
    <s v="No me gusta el café, en general"/>
    <s v="No tomo café en otro lado tampoco"/>
    <s v="No"/>
    <m/>
    <n v="5"/>
    <n v="5"/>
    <s v="No, prefiero un snack (Alfajor, galletitas, facturas)"/>
    <s v="$ 50 - 100"/>
    <m/>
    <n v="6"/>
    <n v="6"/>
    <n v="5"/>
    <n v="5"/>
    <n v="6"/>
    <s v="Si"/>
    <m/>
    <s v="Precio"/>
    <m/>
    <m/>
  </r>
  <r>
    <n v="295"/>
    <d v="2020-06-18T18:20:15"/>
    <n v="19"/>
    <s v="20 - 30hs"/>
    <s v="No, no tengo"/>
    <x v="1"/>
    <s v="Estudiante"/>
    <n v="1"/>
    <s v="No"/>
    <s v="Sí, siempre / Si, a veces"/>
    <x v="5"/>
    <s v="$ 100 - 150"/>
    <x v="2"/>
    <m/>
    <m/>
    <m/>
    <m/>
    <m/>
    <m/>
    <m/>
    <m/>
    <m/>
    <m/>
    <m/>
    <m/>
    <s v="Me traigo vianda"/>
    <n v="7"/>
    <n v="6"/>
    <n v="8"/>
    <n v="8"/>
    <n v="6"/>
    <s v="1 - 25 %"/>
    <x v="2"/>
    <x v="3"/>
    <s v="Otro"/>
    <m/>
    <s v="$ 40 -50"/>
    <s v="No, nunca"/>
    <m/>
    <m/>
    <m/>
    <m/>
    <m/>
    <s v="Prefiero ir a tomar algo afuera y despejarme"/>
    <s v="Kiosco PC/Máquinas, Kiosco exterior"/>
    <s v="Sí"/>
    <m/>
    <n v="7"/>
    <n v="7"/>
    <s v="Sí, pero para consumirlo eventualmente."/>
    <s v="$ 50 - 100"/>
    <m/>
    <n v="8"/>
    <n v="6"/>
    <n v="5"/>
    <n v="5"/>
    <n v="8"/>
    <s v="Tal vez"/>
    <m/>
    <s v="Precio"/>
    <m/>
    <m/>
  </r>
  <r>
    <n v="296"/>
    <d v="2020-06-18T18:20:16"/>
    <n v="22"/>
    <s v="30 - 40 hs"/>
    <s v="No, no tengo"/>
    <x v="0"/>
    <s v="Estudiante"/>
    <n v="4"/>
    <s v="No"/>
    <s v="Sí, siempre / Si, a veces"/>
    <x v="4"/>
    <s v="$ 350 - 400"/>
    <x v="2"/>
    <m/>
    <m/>
    <m/>
    <m/>
    <m/>
    <m/>
    <m/>
    <m/>
    <m/>
    <m/>
    <m/>
    <m/>
    <s v="Mal ambiente / No disfruto estar en el lugar, No me gusta la comida"/>
    <n v="4"/>
    <n v="5"/>
    <n v="4"/>
    <n v="6"/>
    <n v="7"/>
    <s v="50 - 75 %"/>
    <x v="2"/>
    <x v="1"/>
    <s v="Chino por peso, Cadena fast-food"/>
    <s v="Podrían ofrecer menos sándwiches, reemplazándolos por opciones de mejor calidad bronatológica"/>
    <s v="$ 30 - 40"/>
    <s v="Sí, siempre / Sí, a veces"/>
    <s v="Es barato, Es lo más cómodo"/>
    <s v="De 1 a 3 veces por semana"/>
    <n v="6"/>
    <s v="No"/>
    <m/>
    <m/>
    <m/>
    <m/>
    <m/>
    <n v="7"/>
    <n v="7"/>
    <s v="Sí, pero para consumirlo eventualmente."/>
    <s v="$ 250 - 300"/>
    <s v="Pan de queso a la mañana también"/>
    <n v="3"/>
    <n v="3"/>
    <n v="4"/>
    <n v="2"/>
    <n v="2"/>
    <s v="Si"/>
    <s v="Lo más importante a mejorar es la limpieza, tanto en el comedor como en la cocina"/>
    <s v="Calidad, Ambiente, Rapidez"/>
    <m/>
    <m/>
  </r>
  <r>
    <n v="297"/>
    <d v="2020-06-18T18:20:20"/>
    <n v="25"/>
    <s v="20 - 30hs"/>
    <s v="No, no tengo"/>
    <x v="0"/>
    <s v="Estudiante"/>
    <n v="5"/>
    <s v="Sí"/>
    <s v="No, nunca."/>
    <x v="1"/>
    <m/>
    <x v="1"/>
    <m/>
    <m/>
    <m/>
    <m/>
    <m/>
    <m/>
    <m/>
    <m/>
    <m/>
    <m/>
    <m/>
    <m/>
    <m/>
    <m/>
    <m/>
    <m/>
    <m/>
    <m/>
    <m/>
    <x v="0"/>
    <x v="0"/>
    <m/>
    <m/>
    <s v="$ 40 -50"/>
    <s v="Sí, siempre / Sí, a veces"/>
    <s v="Es lo más cómodo"/>
    <s v="De 1 a 3 veces por semana"/>
    <n v="6"/>
    <s v="Sí"/>
    <s v="Se ve sucia"/>
    <m/>
    <m/>
    <m/>
    <m/>
    <n v="5"/>
    <n v="5"/>
    <s v="Sí, lo consumiría con frecuencia."/>
    <s v="$ 150 - 200"/>
    <m/>
    <n v="5"/>
    <n v="4"/>
    <n v="4"/>
    <n v="5"/>
    <n v="3"/>
    <s v="Si"/>
    <m/>
    <s v="Precio, Calidad, Rapidez"/>
    <m/>
    <m/>
  </r>
  <r>
    <n v="298"/>
    <d v="2020-06-18T18:20:25"/>
    <n v="22"/>
    <s v="Menos de 10 hs"/>
    <s v="No, no tengo"/>
    <x v="1"/>
    <s v="Estudiante"/>
    <n v="2"/>
    <s v="Sí"/>
    <s v="Sí, siempre / Si, a veces"/>
    <x v="4"/>
    <s v="$ 150 - 200"/>
    <x v="0"/>
    <s v="Me queda cómodo, Es barato"/>
    <n v="6"/>
    <n v="6"/>
    <n v="5"/>
    <n v="10"/>
    <n v="9"/>
    <s v="1 - 25%"/>
    <s v="Muchas veces no puedo elegir cosas que tengan que ser cortadas con cubiertos porque los de plástico se rompen. Podrían  hacer tartas que son pueden comer rápido  y son prácticas como las empanadas."/>
    <m/>
    <m/>
    <m/>
    <m/>
    <m/>
    <m/>
    <m/>
    <m/>
    <m/>
    <m/>
    <m/>
    <x v="0"/>
    <x v="0"/>
    <m/>
    <m/>
    <s v="$ 40 -50"/>
    <s v="No, nunca"/>
    <m/>
    <m/>
    <m/>
    <m/>
    <m/>
    <s v="No me gusta el café, en general"/>
    <s v="No tomo café en otro lado tampoco"/>
    <s v="No"/>
    <m/>
    <n v="8"/>
    <n v="6"/>
    <s v="Sí, lo consumiría con frecuencia."/>
    <s v="$ 100 - 150"/>
    <s v="Agregaría mas cosas saludables, tal vez mas variedad de yogurts "/>
    <n v="8"/>
    <n v="8"/>
    <n v="4"/>
    <n v="7"/>
    <n v="8"/>
    <s v="Si"/>
    <s v="No se si habría forma directa de poder comer afuera en las escaleras, poniendo una puerta en el comedor que salgas directo, y poner algunas mesas donde terminan las escaleras o donde empiezan, diría que siempre que compro algo suelo salir a las escaleras de ese lado del comedor para tomar aire y si estaría ambientado para que realmente podamos comer al aire libre sería genial"/>
    <s v="Calidad, Ambiente"/>
    <m/>
    <m/>
  </r>
  <r>
    <n v="299"/>
    <d v="2020-06-18T18:20:25"/>
    <n v="25"/>
    <s v="20 - 30hs"/>
    <s v="No, no tengo"/>
    <x v="0"/>
    <s v="Estudiante"/>
    <n v="5"/>
    <s v="Sí"/>
    <s v="No, nunca."/>
    <x v="1"/>
    <m/>
    <x v="1"/>
    <m/>
    <m/>
    <m/>
    <m/>
    <m/>
    <m/>
    <m/>
    <m/>
    <m/>
    <m/>
    <m/>
    <m/>
    <m/>
    <m/>
    <m/>
    <m/>
    <m/>
    <m/>
    <m/>
    <x v="0"/>
    <x v="0"/>
    <m/>
    <m/>
    <s v="$ 40 -50"/>
    <s v="Sí, siempre / Sí, a veces"/>
    <s v="Es lo más cómodo"/>
    <s v="De 1 a 3 veces por semana"/>
    <n v="6"/>
    <s v="Sí"/>
    <s v="Se ve sucia"/>
    <m/>
    <m/>
    <m/>
    <m/>
    <n v="5"/>
    <n v="5"/>
    <s v="Sí, lo consumiría con frecuencia."/>
    <s v="$ 150 - 200"/>
    <m/>
    <n v="5"/>
    <n v="4"/>
    <n v="4"/>
    <n v="5"/>
    <n v="3"/>
    <s v="Si"/>
    <m/>
    <s v="Precio, Calidad, Rapidez"/>
    <m/>
    <m/>
  </r>
  <r>
    <n v="300"/>
    <d v="2020-06-18T18:21:03"/>
    <n v="24"/>
    <s v="10 - 20 hs"/>
    <s v="Vegetariano/a"/>
    <x v="1"/>
    <s v="Estudiante"/>
    <n v="2"/>
    <s v="Sí"/>
    <s v="Sí, siempre / Si, a veces"/>
    <x v="3"/>
    <s v="$ 200 - 250"/>
    <x v="2"/>
    <m/>
    <m/>
    <m/>
    <m/>
    <m/>
    <m/>
    <m/>
    <m/>
    <m/>
    <m/>
    <m/>
    <m/>
    <s v="Mal ambiente / No disfruto estar en el lugar, No me gusta la comida, Depende el menú"/>
    <n v="4"/>
    <n v="5"/>
    <n v="4"/>
    <n v="5"/>
    <n v="8"/>
    <s v="50 - 75 %"/>
    <x v="2"/>
    <x v="3"/>
    <s v="Chino por peso, Cadena fast-food, Bodegón-Resto, Kiosko PC"/>
    <m/>
    <s v="$ 40 -50"/>
    <s v="Sí, siempre / Sí, a veces"/>
    <s v="Es barato"/>
    <s v="De 3 a 5 veces por semana"/>
    <n v="4"/>
    <s v="Sí"/>
    <m/>
    <m/>
    <m/>
    <m/>
    <m/>
    <n v="3"/>
    <n v="2"/>
    <s v="Sí, pero para consumirlo eventualmente."/>
    <s v="$ 100 - 150"/>
    <m/>
    <n v="1"/>
    <n v="2"/>
    <n v="1"/>
    <n v="1"/>
    <n v="5"/>
    <s v="Si"/>
    <m/>
    <s v="Precio, Calidad, Ambiente"/>
    <m/>
    <m/>
  </r>
  <r>
    <n v="301"/>
    <d v="2020-06-18T18:21:12"/>
    <n v="22"/>
    <s v="20 - 30hs"/>
    <s v="No, no tengo"/>
    <x v="0"/>
    <s v="Estudiante"/>
    <n v="4"/>
    <s v="Sí"/>
    <s v="No, nunca."/>
    <x v="1"/>
    <m/>
    <x v="1"/>
    <m/>
    <m/>
    <m/>
    <m/>
    <m/>
    <m/>
    <m/>
    <m/>
    <m/>
    <m/>
    <m/>
    <m/>
    <m/>
    <m/>
    <m/>
    <m/>
    <m/>
    <m/>
    <m/>
    <x v="0"/>
    <x v="0"/>
    <m/>
    <m/>
    <s v="$ 20 - 30"/>
    <s v="Sí, siempre / Sí, a veces"/>
    <s v="Es barato, Es lo más cómodo"/>
    <s v="De 1 a 3 veces por semana"/>
    <n v="7"/>
    <s v="Tal vez"/>
    <m/>
    <m/>
    <m/>
    <m/>
    <m/>
    <n v="6"/>
    <n v="6"/>
    <s v="Sí, pero para consumirlo eventualmente."/>
    <s v="$ 100 - 150"/>
    <m/>
    <n v="6"/>
    <n v="8"/>
    <n v="6"/>
    <n v="8"/>
    <n v="7"/>
    <s v="No"/>
    <m/>
    <s v="Precio, Calidad"/>
    <m/>
    <m/>
  </r>
  <r>
    <n v="302"/>
    <d v="2020-06-18T18:21:22"/>
    <n v="22"/>
    <s v="20 - 30hs"/>
    <s v="No, no tengo"/>
    <x v="1"/>
    <s v="Estudiante"/>
    <n v="4"/>
    <s v="No"/>
    <s v="Sí, siempre / Si, a veces"/>
    <x v="4"/>
    <s v="$ 150 - 200"/>
    <x v="0"/>
    <s v="Me queda cómodo, Es rápido, Es rico, Es barato"/>
    <n v="7"/>
    <n v="7"/>
    <n v="6"/>
    <n v="10"/>
    <n v="9"/>
    <s v="1 - 25%"/>
    <m/>
    <m/>
    <m/>
    <m/>
    <m/>
    <m/>
    <m/>
    <m/>
    <m/>
    <m/>
    <m/>
    <m/>
    <x v="0"/>
    <x v="0"/>
    <m/>
    <m/>
    <s v="$ 30 - 40"/>
    <s v="Sí, siempre / Sí, a veces"/>
    <s v="Es barato, Es rico, Es lo más cómodo"/>
    <s v="De 1 a 3 veces por semana"/>
    <n v="8"/>
    <s v="No"/>
    <m/>
    <m/>
    <m/>
    <m/>
    <m/>
    <n v="8"/>
    <n v="8"/>
    <s v="Sí, pero para consumirlo eventualmente."/>
    <s v="$ 100 - 150"/>
    <m/>
    <n v="7"/>
    <n v="8"/>
    <n v="7"/>
    <n v="7"/>
    <n v="8"/>
    <s v="No"/>
    <m/>
    <s v="Precio, Calidad"/>
    <m/>
    <m/>
  </r>
  <r>
    <n v="303"/>
    <d v="2020-06-18T18:21:49"/>
    <n v="20"/>
    <s v="30 - 40 hs"/>
    <s v="No, no tengo"/>
    <x v="1"/>
    <s v="Estudiante"/>
    <n v="2"/>
    <s v="No"/>
    <s v="Sí, siempre / Si, a veces"/>
    <x v="4"/>
    <s v="$ 150 - 200"/>
    <x v="2"/>
    <m/>
    <m/>
    <m/>
    <m/>
    <m/>
    <m/>
    <m/>
    <m/>
    <m/>
    <m/>
    <m/>
    <m/>
    <s v="Mal ambiente / No disfruto estar en el lugar, Prefiero comer al aire libre en las escalinatas de PC"/>
    <n v="6"/>
    <n v="6"/>
    <n v="3"/>
    <n v="8"/>
    <n v="10"/>
    <s v="Nunca me ocurrió"/>
    <x v="2"/>
    <x v="2"/>
    <s v="Vuelvo a mi casa"/>
    <m/>
    <s v="$ 20 - 30"/>
    <s v="No, nunca"/>
    <m/>
    <m/>
    <m/>
    <m/>
    <m/>
    <s v="No me gusta el café, en general"/>
    <s v="No tomo café en otro lado tampoco"/>
    <s v="No"/>
    <m/>
    <n v="6"/>
    <n v="4"/>
    <s v="No, prefiero un snack (Alfajor, galletitas, facturas)"/>
    <s v="Menos de $ 50"/>
    <m/>
    <n v="4"/>
    <n v="8"/>
    <n v="5"/>
    <n v="8"/>
    <n v="5"/>
    <s v="Si"/>
    <m/>
    <s v="Precio, Calidad"/>
    <m/>
    <m/>
  </r>
  <r>
    <n v="304"/>
    <d v="2020-06-18T18:23:04"/>
    <n v="22"/>
    <s v="30 - 40 hs"/>
    <s v="No, no tengo"/>
    <x v="1"/>
    <s v="Estudiante"/>
    <n v="3"/>
    <s v="No"/>
    <s v="Sí, siempre / Si, a veces"/>
    <x v="0"/>
    <s v="$ 200 - 250"/>
    <x v="2"/>
    <m/>
    <m/>
    <m/>
    <m/>
    <m/>
    <m/>
    <m/>
    <m/>
    <m/>
    <m/>
    <m/>
    <m/>
    <s v="Me traigo vianda, Depende el menú"/>
    <n v="7"/>
    <n v="7"/>
    <n v="5"/>
    <n v="9"/>
    <n v="8"/>
    <s v="1 - 25 %"/>
    <x v="1"/>
    <x v="5"/>
    <s v="Chino por peso, Vianda propia"/>
    <m/>
    <s v="$ 60 - 70"/>
    <s v="Sí, siempre / Sí, a veces"/>
    <s v="Es barato, Es lo más cómodo"/>
    <s v="De 3 a 5 veces por semana"/>
    <n v="7"/>
    <s v="No"/>
    <m/>
    <m/>
    <m/>
    <m/>
    <m/>
    <n v="9"/>
    <n v="4"/>
    <s v="Sí, lo consumiría con frecuencia."/>
    <s v="$ 100 - 150"/>
    <m/>
    <n v="6"/>
    <n v="8"/>
    <n v="8"/>
    <n v="6"/>
    <n v="8"/>
    <s v="No"/>
    <m/>
    <s v="Precio, Calidad"/>
    <m/>
    <m/>
  </r>
  <r>
    <n v="305"/>
    <d v="2020-06-18T18:23:50"/>
    <n v="25"/>
    <s v="20 - 30hs"/>
    <s v="No, no tengo"/>
    <x v="0"/>
    <s v="Estudiante"/>
    <n v="3"/>
    <s v="Sí"/>
    <s v="Sí, siempre / Si, a veces"/>
    <x v="2"/>
    <s v="$ 250 - 300"/>
    <x v="2"/>
    <m/>
    <m/>
    <m/>
    <m/>
    <m/>
    <m/>
    <m/>
    <m/>
    <m/>
    <m/>
    <m/>
    <m/>
    <s v="Depende el menú"/>
    <n v="7"/>
    <n v="8"/>
    <n v="6"/>
    <n v="6"/>
    <n v="7"/>
    <s v="1 - 25 %"/>
    <x v="1"/>
    <x v="5"/>
    <s v="Otro"/>
    <m/>
    <s v="$ 40 -50"/>
    <s v="Sí, siempre / Sí, a veces"/>
    <s v="Es barato, Es lo más cómodo"/>
    <s v="De 3 a 5 veces por semana"/>
    <n v="7"/>
    <s v="Sí"/>
    <m/>
    <m/>
    <m/>
    <m/>
    <m/>
    <n v="7"/>
    <n v="5"/>
    <s v="Sí, pero para consumirlo eventualmente."/>
    <s v="$ 100 - 150"/>
    <m/>
    <n v="6"/>
    <n v="4"/>
    <n v="5"/>
    <n v="6"/>
    <n v="7"/>
    <s v="Si"/>
    <m/>
    <s v="Precio"/>
    <m/>
    <m/>
  </r>
  <r>
    <n v="306"/>
    <d v="2020-06-18T18:24:33"/>
    <n v="20"/>
    <s v="30 - 40 hs"/>
    <s v="No, no tengo"/>
    <x v="1"/>
    <s v="Estudiante"/>
    <n v="3"/>
    <s v="No"/>
    <s v="Sí, siempre / Si, a veces"/>
    <x v="3"/>
    <s v="$ 200 - 250"/>
    <x v="0"/>
    <s v="Me queda cómodo, Es barato"/>
    <n v="4"/>
    <n v="5"/>
    <n v="6"/>
    <n v="8"/>
    <n v="10"/>
    <s v="Nunca me ocurrió"/>
    <m/>
    <m/>
    <m/>
    <m/>
    <m/>
    <m/>
    <m/>
    <m/>
    <m/>
    <m/>
    <m/>
    <m/>
    <x v="0"/>
    <x v="0"/>
    <m/>
    <m/>
    <s v="$ 50 - 60"/>
    <s v="Sí, siempre / Sí, a veces"/>
    <s v="Es barato, Es rico, Es lo más cómodo"/>
    <s v="De 1 a 3 veces por semana"/>
    <n v="8"/>
    <s v="Sí"/>
    <m/>
    <m/>
    <m/>
    <m/>
    <m/>
    <n v="7"/>
    <n v="6"/>
    <s v="Sí, lo consumiría con frecuencia."/>
    <s v="$ 200 - 250"/>
    <m/>
    <n v="10"/>
    <n v="8"/>
    <n v="8"/>
    <n v="8"/>
    <n v="8"/>
    <s v="Si"/>
    <m/>
    <s v="Calidad"/>
    <m/>
    <m/>
  </r>
  <r>
    <n v="307"/>
    <d v="2020-06-18T18:24:52"/>
    <n v="26"/>
    <s v="10 - 20 hs"/>
    <s v="No, no tengo"/>
    <x v="0"/>
    <s v="Estudiante"/>
    <n v="4"/>
    <s v="Sí"/>
    <s v="No, nunca."/>
    <x v="1"/>
    <m/>
    <x v="1"/>
    <m/>
    <m/>
    <m/>
    <m/>
    <m/>
    <m/>
    <m/>
    <m/>
    <m/>
    <m/>
    <m/>
    <m/>
    <m/>
    <m/>
    <m/>
    <m/>
    <m/>
    <m/>
    <m/>
    <x v="0"/>
    <x v="0"/>
    <m/>
    <m/>
    <s v="$ 20 - 30"/>
    <s v="Sí, siempre / Sí, a veces"/>
    <s v="Es barato, Es lo más cómodo"/>
    <s v="De 1 a 3 veces por semana"/>
    <n v="6"/>
    <s v="No"/>
    <m/>
    <m/>
    <m/>
    <m/>
    <m/>
    <n v="7"/>
    <n v="5"/>
    <s v="No, prefiero un snack (Alfajor, galletitas, facturas)"/>
    <s v="Menos de $ 50"/>
    <m/>
    <n v="6"/>
    <n v="8"/>
    <n v="10"/>
    <n v="8"/>
    <n v="7"/>
    <s v="No"/>
    <m/>
    <s v="Precio"/>
    <m/>
    <m/>
  </r>
  <r>
    <n v="308"/>
    <d v="2020-06-18T18:25:08"/>
    <n v="22"/>
    <s v="20 - 30hs"/>
    <s v="No, no tengo"/>
    <x v="1"/>
    <s v="Estudiante"/>
    <n v="3"/>
    <s v="Sí"/>
    <s v="Sí, siempre / Si, a veces"/>
    <x v="0"/>
    <s v="$ 100 - 150"/>
    <x v="2"/>
    <m/>
    <m/>
    <m/>
    <m/>
    <m/>
    <m/>
    <m/>
    <m/>
    <m/>
    <m/>
    <m/>
    <m/>
    <s v="Suelo almorzar sánguches, y no almorzaría siempre eso"/>
    <n v="6"/>
    <n v="6"/>
    <n v="5"/>
    <n v="7"/>
    <n v="6"/>
    <s v="25 - 50 %"/>
    <x v="2"/>
    <x v="5"/>
    <s v="Bodegón-Resto"/>
    <s v="Si logran hacer pizzas que sean mas o menos ricas y tengan al menos tres tipos, yo creo que almorzaría mucho más seguido en el comedor (sin importar el precio)"/>
    <s v="$ 30 - 40"/>
    <s v="Sí, siempre / Sí, a veces"/>
    <s v="Es barato, Es lo más cómodo"/>
    <s v="De 3 a 5 veces por semana"/>
    <n v="6"/>
    <s v="No"/>
    <s v="Alguna manera de que sea más rápido comprarlo y pagarlo"/>
    <m/>
    <m/>
    <m/>
    <m/>
    <n v="6"/>
    <n v="2"/>
    <s v="No, prefiero un snack (Alfajor, galletitas, facturas)"/>
    <s v="$ 50 - 100"/>
    <m/>
    <n v="7"/>
    <n v="7"/>
    <n v="5"/>
    <n v="4"/>
    <n v="6"/>
    <s v="Tal vez"/>
    <m/>
    <s v="Precio, Calidad, Rapidez"/>
    <m/>
    <m/>
  </r>
  <r>
    <n v="309"/>
    <d v="2020-06-18T18:26:20"/>
    <n v="25"/>
    <s v="20 - 30hs"/>
    <s v="Vegetariano/a"/>
    <x v="0"/>
    <s v="Estudiante"/>
    <n v="5"/>
    <s v="No"/>
    <s v="No, nunca."/>
    <x v="1"/>
    <m/>
    <x v="1"/>
    <m/>
    <m/>
    <m/>
    <m/>
    <m/>
    <m/>
    <m/>
    <m/>
    <m/>
    <m/>
    <m/>
    <m/>
    <m/>
    <m/>
    <m/>
    <m/>
    <m/>
    <m/>
    <m/>
    <x v="0"/>
    <x v="0"/>
    <m/>
    <m/>
    <s v="$ 20 - 30"/>
    <s v="No, nunca"/>
    <m/>
    <m/>
    <m/>
    <m/>
    <m/>
    <s v="No me gusta el café, en general"/>
    <s v="Cadena de café"/>
    <s v="Sí"/>
    <m/>
    <n v="4"/>
    <n v="4"/>
    <s v="Sí, lo consumiría con frecuencia."/>
    <s v="$ 100 - 150"/>
    <m/>
    <n v="3"/>
    <n v="4"/>
    <n v="2"/>
    <n v="2"/>
    <n v="3"/>
    <s v="Si"/>
    <m/>
    <s v="Precio, Calidad"/>
    <m/>
    <m/>
  </r>
  <r>
    <n v="310"/>
    <d v="2020-06-18T18:26:25"/>
    <n v="22"/>
    <s v="20 - 30hs"/>
    <s v="No, no tengo"/>
    <x v="1"/>
    <s v="Estudiante"/>
    <n v="3"/>
    <s v="No"/>
    <s v="Sí, siempre / Si, a veces"/>
    <x v="4"/>
    <s v="$ 100 - 150"/>
    <x v="0"/>
    <s v="Me queda cómodo, Tengo Beca, Es barato"/>
    <n v="5"/>
    <n v="5"/>
    <n v="4"/>
    <n v="5"/>
    <n v="5"/>
    <s v="1 - 25%"/>
    <s v="Más verduras cocidas en el menú, tratar de evitar tanta fritura."/>
    <m/>
    <m/>
    <m/>
    <m/>
    <m/>
    <m/>
    <m/>
    <m/>
    <m/>
    <m/>
    <m/>
    <x v="0"/>
    <x v="0"/>
    <m/>
    <m/>
    <s v="$ 20 - 30"/>
    <s v="Sí, siempre / Sí, a veces"/>
    <s v="Es lo más cómodo"/>
    <s v="De 1 a 3 veces por semana"/>
    <n v="5"/>
    <s v="Tal vez"/>
    <m/>
    <m/>
    <m/>
    <m/>
    <m/>
    <n v="7"/>
    <n v="5"/>
    <s v="Sí, pero para consumirlo eventualmente."/>
    <s v="$ 50 - 100"/>
    <s v="Que vuelvan las ensaladas de frutas."/>
    <n v="7"/>
    <n v="8"/>
    <n v="7"/>
    <n v="6"/>
    <n v="7"/>
    <s v="Si"/>
    <s v="Demasiados residuos plásticos. Sugerencia: dar tenedores y cuchillos de metal dejando una seña que luego se reintegre cuando devolves los cubiertos (como en exactas)."/>
    <s v="Precio, Calidad"/>
    <m/>
    <m/>
  </r>
  <r>
    <n v="311"/>
    <d v="2020-06-18T18:26:50"/>
    <n v="21"/>
    <s v="20 - 30hs"/>
    <s v="No, no tengo"/>
    <x v="1"/>
    <s v="Estudiante"/>
    <n v="3"/>
    <s v="Sí"/>
    <s v="Sí, siempre / Si, a veces"/>
    <x v="5"/>
    <s v="$ 150 - 200"/>
    <x v="2"/>
    <m/>
    <m/>
    <m/>
    <m/>
    <m/>
    <m/>
    <m/>
    <m/>
    <m/>
    <m/>
    <m/>
    <m/>
    <s v="Depende el menú"/>
    <n v="4"/>
    <n v="7"/>
    <n v="6"/>
    <n v="8"/>
    <n v="8"/>
    <s v="1 - 25 %"/>
    <x v="2"/>
    <x v="3"/>
    <s v="Chino por peso, Vianda propia"/>
    <s v="milanesas que no te rompan los dientes al morderla"/>
    <s v="$ 30 - 40"/>
    <s v="Sí, siempre / Sí, a veces"/>
    <s v="Es barato, Es lo más cómodo"/>
    <s v="Entre 1 y 2 veces por día"/>
    <n v="5"/>
    <s v="Sí"/>
    <s v="no quemar el cafe"/>
    <m/>
    <m/>
    <m/>
    <m/>
    <n v="9"/>
    <n v="6"/>
    <s v="Sí, pero para consumirlo eventualmente."/>
    <s v="$ 50 - 100"/>
    <m/>
    <n v="6"/>
    <n v="7"/>
    <n v="5"/>
    <n v="5"/>
    <n v="3"/>
    <s v="Si"/>
    <m/>
    <s v="Precio, Calidad"/>
    <m/>
    <m/>
  </r>
  <r>
    <n v="312"/>
    <d v="2020-06-18T18:26:59"/>
    <n v="24"/>
    <s v="10 - 20 hs"/>
    <s v="No, no tengo"/>
    <x v="1"/>
    <s v="Estudiante"/>
    <n v="2"/>
    <s v="No"/>
    <s v="Sí, siempre / Si, a veces"/>
    <x v="4"/>
    <s v="$ 150 - 200"/>
    <x v="2"/>
    <m/>
    <m/>
    <m/>
    <m/>
    <m/>
    <m/>
    <m/>
    <m/>
    <m/>
    <m/>
    <m/>
    <m/>
    <s v="Me traigo vianda"/>
    <n v="7"/>
    <n v="7"/>
    <n v="9"/>
    <n v="9"/>
    <n v="8"/>
    <s v="1 - 25 %"/>
    <x v="1"/>
    <x v="5"/>
    <s v="Chino por peso, Vianda propia, Cadena fast-food"/>
    <m/>
    <s v="$ 40 -50"/>
    <s v="Sí, siempre / Sí, a veces"/>
    <s v="Es barato, Es lo más cómodo"/>
    <s v="De 1 a 3 veces por semana"/>
    <n v="7"/>
    <s v="Tal vez"/>
    <m/>
    <m/>
    <m/>
    <m/>
    <m/>
    <n v="8"/>
    <n v="7"/>
    <s v="Sí, pero para consumirlo eventualmente."/>
    <s v="$ 100 - 150"/>
    <m/>
    <n v="6"/>
    <n v="6"/>
    <n v="5"/>
    <n v="6"/>
    <n v="6"/>
    <s v="Tal vez"/>
    <m/>
    <s v="Precio, Calidad"/>
    <m/>
    <m/>
  </r>
  <r>
    <n v="313"/>
    <d v="2020-06-18T18:27:27"/>
    <n v="22"/>
    <s v="20 - 30hs"/>
    <s v="No, no tengo"/>
    <x v="0"/>
    <s v="Estudiante"/>
    <n v="4"/>
    <s v="No"/>
    <s v="Sí, siempre / Si, a veces"/>
    <x v="5"/>
    <s v="$ 100 - 150"/>
    <x v="2"/>
    <m/>
    <m/>
    <m/>
    <m/>
    <m/>
    <m/>
    <m/>
    <m/>
    <m/>
    <m/>
    <m/>
    <m/>
    <s v="Prefiero darme un gusto y comer más rico, Depende el menú"/>
    <n v="6"/>
    <n v="5"/>
    <n v="5"/>
    <n v="8"/>
    <n v="9"/>
    <s v="Nunca me ocurrió"/>
    <x v="2"/>
    <x v="1"/>
    <s v="Chino por peso, Vianda propia, Cadena fast-food, Vuelvo a mi casa, Kiosko PC"/>
    <m/>
    <s v="$ 30 - 40"/>
    <s v="Sí, siempre / Sí, a veces"/>
    <s v="Es lo más cómodo"/>
    <s v="De 1 a 3 veces por semana"/>
    <n v="6"/>
    <s v="Sí"/>
    <m/>
    <m/>
    <m/>
    <m/>
    <m/>
    <n v="9"/>
    <n v="7"/>
    <s v="Sí, pero para consumirlo eventualmente."/>
    <s v="$ 50 - 100"/>
    <m/>
    <n v="6"/>
    <n v="9"/>
    <n v="6"/>
    <n v="7"/>
    <n v="6"/>
    <s v="Tal vez"/>
    <m/>
    <s v="Precio, Calidad"/>
    <m/>
    <m/>
  </r>
  <r>
    <n v="314"/>
    <d v="2020-06-18T18:28:35"/>
    <n v="20"/>
    <s v="20 - 30hs"/>
    <s v="No, no tengo"/>
    <x v="1"/>
    <s v="Estudiante"/>
    <n v="2"/>
    <s v="No"/>
    <s v="Sí, siempre / Si, a veces"/>
    <x v="0"/>
    <s v="$ 100 - 150"/>
    <x v="0"/>
    <s v="Me queda cómodo, Es rápido"/>
    <n v="7"/>
    <n v="6"/>
    <n v="5"/>
    <n v="8"/>
    <n v="5"/>
    <s v="1 - 25%"/>
    <m/>
    <m/>
    <m/>
    <m/>
    <m/>
    <m/>
    <m/>
    <m/>
    <m/>
    <m/>
    <m/>
    <m/>
    <x v="0"/>
    <x v="0"/>
    <m/>
    <m/>
    <s v="$ 40 -50"/>
    <s v="No, nunca"/>
    <m/>
    <m/>
    <m/>
    <m/>
    <m/>
    <s v="No me gusta el café, en general"/>
    <s v="No tomo café en otro lado tampoco"/>
    <s v="No"/>
    <m/>
    <n v="6"/>
    <n v="4"/>
    <s v="Sí, pero para consumirlo eventualmente."/>
    <s v="$ 100 - 150"/>
    <m/>
    <n v="6"/>
    <n v="5"/>
    <n v="3"/>
    <n v="4"/>
    <n v="6"/>
    <s v="Si"/>
    <m/>
    <s v="Precio"/>
    <m/>
    <m/>
  </r>
  <r>
    <n v="315"/>
    <d v="2020-06-18T18:29:43"/>
    <n v="22"/>
    <s v="20 - 30hs"/>
    <s v="No, no tengo"/>
    <x v="1"/>
    <s v="Estudiante"/>
    <n v="3"/>
    <s v="No"/>
    <s v="No, nunca."/>
    <x v="1"/>
    <m/>
    <x v="1"/>
    <m/>
    <m/>
    <m/>
    <m/>
    <m/>
    <m/>
    <m/>
    <m/>
    <m/>
    <m/>
    <m/>
    <m/>
    <m/>
    <m/>
    <m/>
    <m/>
    <m/>
    <m/>
    <m/>
    <x v="0"/>
    <x v="0"/>
    <m/>
    <m/>
    <s v="$ 20 - 30"/>
    <s v="No, nunca"/>
    <m/>
    <m/>
    <m/>
    <m/>
    <m/>
    <s v="No me gusta el café, en general"/>
    <s v="No tomo café en otro lado tampoco"/>
    <s v="No"/>
    <m/>
    <n v="8"/>
    <n v="8"/>
    <s v="Sí, pero para consumirlo eventualmente."/>
    <s v="Menos de $ 50"/>
    <m/>
    <n v="9"/>
    <n v="8"/>
    <n v="7"/>
    <n v="8"/>
    <n v="9"/>
    <s v="Tal vez"/>
    <m/>
    <s v="Precio, Ambiente"/>
    <m/>
    <m/>
  </r>
  <r>
    <n v="316"/>
    <d v="2020-06-18T18:31:38"/>
    <n v="23"/>
    <s v="10 - 20 hs"/>
    <s v="No, no tengo"/>
    <x v="0"/>
    <s v="Estudiante"/>
    <n v="3"/>
    <s v="No"/>
    <s v="No, nunca."/>
    <x v="1"/>
    <m/>
    <x v="1"/>
    <m/>
    <m/>
    <m/>
    <m/>
    <m/>
    <m/>
    <m/>
    <m/>
    <m/>
    <m/>
    <m/>
    <m/>
    <m/>
    <m/>
    <m/>
    <m/>
    <m/>
    <m/>
    <m/>
    <x v="0"/>
    <x v="0"/>
    <m/>
    <m/>
    <s v="$ 40 -50"/>
    <s v="Sí, siempre / Sí, a veces"/>
    <s v="Es lo más cómodo"/>
    <s v="De 1 a 3 veces por semana"/>
    <n v="4"/>
    <s v="Sí"/>
    <m/>
    <m/>
    <m/>
    <m/>
    <m/>
    <n v="7"/>
    <n v="3"/>
    <s v="Sí, pero para consumirlo eventualmente."/>
    <s v="$ 150 - 200"/>
    <m/>
    <n v="6"/>
    <n v="5"/>
    <n v="4"/>
    <n v="2"/>
    <n v="6"/>
    <s v="Si"/>
    <m/>
    <s v="Calidad, Ambiente, Rapidez"/>
    <m/>
    <m/>
  </r>
  <r>
    <n v="317"/>
    <d v="2020-06-18T18:33:14"/>
    <n v="21"/>
    <s v="30 - 40 hs"/>
    <s v="No, no tengo"/>
    <x v="1"/>
    <s v="Estudiante"/>
    <n v="3"/>
    <s v="No"/>
    <s v="Sí, siempre / Si, a veces"/>
    <x v="4"/>
    <s v="$ 100 - 150"/>
    <x v="0"/>
    <s v="Me queda cómodo, Es rápido, Es barato"/>
    <n v="6"/>
    <n v="1"/>
    <n v="4"/>
    <n v="7"/>
    <n v="6"/>
    <s v="1 - 25%"/>
    <s v="Las milanesas de los sanguches a veces son una piedra. Podrian poner algunos microondas mas. Ya lo señale pero en serio las porciones del menu son muy chicas. El chipa me paso una vez que estaba crudo."/>
    <m/>
    <m/>
    <m/>
    <m/>
    <m/>
    <m/>
    <m/>
    <m/>
    <m/>
    <m/>
    <m/>
    <x v="0"/>
    <x v="0"/>
    <m/>
    <m/>
    <s v="$ 20 - 30"/>
    <s v="Sí, siempre / Sí, a veces"/>
    <s v="Es barato"/>
    <s v="De 1 a 3 veces por semana"/>
    <n v="4"/>
    <s v="No"/>
    <m/>
    <m/>
    <m/>
    <m/>
    <m/>
    <n v="8"/>
    <n v="6"/>
    <s v="No, prefiero un snack (Alfajor, galletitas, facturas)"/>
    <s v="$ 50 - 100"/>
    <s v="otra maquina de tostados no estaria mal ya que es algo que siempre tienen mucha demanda"/>
    <n v="9"/>
    <n v="9"/>
    <n v="6"/>
    <n v="6"/>
    <n v="6"/>
    <s v="No"/>
    <m/>
    <s v="Precio, Calidad"/>
    <m/>
    <m/>
  </r>
  <r>
    <n v="318"/>
    <d v="2020-06-18T18:34:43"/>
    <n v="23"/>
    <s v="10 - 20 hs"/>
    <s v="No, no tengo"/>
    <x v="1"/>
    <s v="Estudiante"/>
    <n v="1"/>
    <s v="No"/>
    <s v="Sí, siempre / Si, a veces"/>
    <x v="5"/>
    <s v="$ 50 - 100"/>
    <x v="0"/>
    <s v="Me queda cómodo"/>
    <n v="9"/>
    <n v="9"/>
    <n v="9"/>
    <n v="7"/>
    <n v="7"/>
    <s v="Nunca me ocurrió"/>
    <s v="Más nutrientes para la mente y para sobrellevar la Desarrollacion del cuerpo "/>
    <m/>
    <m/>
    <m/>
    <m/>
    <m/>
    <m/>
    <m/>
    <m/>
    <m/>
    <m/>
    <m/>
    <x v="0"/>
    <x v="0"/>
    <m/>
    <m/>
    <s v="$ 20 - 30"/>
    <s v="Sí, siempre / Sí, a veces"/>
    <s v="Es lo más cómodo"/>
    <s v="De 1 a 3 veces por semana"/>
    <n v="8"/>
    <s v="Sí"/>
    <s v="Ninguna "/>
    <m/>
    <m/>
    <m/>
    <m/>
    <n v="9"/>
    <n v="9"/>
    <s v="Sí, lo consumiría con frecuencia."/>
    <s v="$ 50 - 100"/>
    <s v="Ensalada de frutas y postres de gelatinas "/>
    <n v="9"/>
    <n v="9"/>
    <n v="8"/>
    <n v="8"/>
    <n v="9"/>
    <s v="Si"/>
    <s v="Ninguna "/>
    <s v="Calidad"/>
    <m/>
    <m/>
  </r>
  <r>
    <n v="319"/>
    <d v="2020-06-18T18:36:51"/>
    <n v="24"/>
    <s v="30 - 40 hs"/>
    <s v="No, no tengo"/>
    <x v="0"/>
    <s v="Estudiante"/>
    <n v="5"/>
    <s v="Sí"/>
    <s v="Sí, siempre / Si, a veces"/>
    <x v="0"/>
    <s v="$ 150 - 200"/>
    <x v="2"/>
    <m/>
    <m/>
    <m/>
    <m/>
    <m/>
    <m/>
    <m/>
    <m/>
    <m/>
    <m/>
    <m/>
    <m/>
    <s v="Mal ambiente / No disfruto estar en el lugar, Prefiero darme un gusto y comer más rico, Depende el menú"/>
    <n v="6"/>
    <n v="6"/>
    <n v="4"/>
    <n v="9"/>
    <n v="3"/>
    <s v="25 - 50 %"/>
    <x v="2"/>
    <x v="5"/>
    <s v="Chino por peso, Vianda propia, Cadena fast-food, Bodegón-Resto, Vuelvo a mi casa"/>
    <m/>
    <s v="$ 40 -50"/>
    <s v="Sí, siempre / Sí, a veces"/>
    <s v="Es barato, Es lo más cómodo"/>
    <s v="Entre 1 y 2 veces por día"/>
    <n v="4"/>
    <s v="Sí"/>
    <m/>
    <m/>
    <m/>
    <m/>
    <m/>
    <n v="8"/>
    <n v="8"/>
    <s v="No, prefiero un snack (Alfajor, galletitas, facturas)"/>
    <s v="$ 50 - 100"/>
    <m/>
    <n v="4"/>
    <n v="6"/>
    <n v="4"/>
    <n v="1"/>
    <n v="4"/>
    <s v="Si"/>
    <m/>
    <s v="Precio, Calidad, Ambiente, Rapidez"/>
    <m/>
    <m/>
  </r>
  <r>
    <n v="320"/>
    <d v="2020-06-18T18:38:10"/>
    <n v="23"/>
    <s v="10 - 20 hs"/>
    <s v="No, no tengo"/>
    <x v="1"/>
    <s v="Estudiante"/>
    <n v="1"/>
    <s v="No"/>
    <s v="Sí, siempre / Si, a veces"/>
    <x v="2"/>
    <s v="$ 150 - 200"/>
    <x v="0"/>
    <s v="Me queda cómodo, Es rápido, Es barato"/>
    <n v="7"/>
    <n v="6"/>
    <n v="6"/>
    <n v="8"/>
    <n v="9"/>
    <s v="1 - 25%"/>
    <s v="Más variedad de comidas para elegir"/>
    <m/>
    <m/>
    <m/>
    <m/>
    <m/>
    <m/>
    <m/>
    <m/>
    <m/>
    <m/>
    <m/>
    <x v="0"/>
    <x v="0"/>
    <m/>
    <m/>
    <s v="$ 30 - 40"/>
    <s v="Sí, siempre / Sí, a veces"/>
    <s v="Es barato, Es rico, Es lo más cómodo"/>
    <s v="De 1 a 3 veces por semana"/>
    <n v="8"/>
    <s v="Sí"/>
    <m/>
    <m/>
    <m/>
    <m/>
    <m/>
    <n v="7"/>
    <n v="7"/>
    <s v="Sí, pero para consumirlo eventualmente."/>
    <s v="$ 50 - 100"/>
    <m/>
    <n v="7"/>
    <n v="7"/>
    <n v="6"/>
    <n v="5"/>
    <n v="6"/>
    <s v="Si"/>
    <s v="Mejor calidad de limpieza, con lo del ruido la verdad no sé"/>
    <s v="Precio, Calidad"/>
    <m/>
    <m/>
  </r>
  <r>
    <n v="321"/>
    <d v="2020-06-18T18:38:50"/>
    <n v="20"/>
    <s v="20 - 30hs"/>
    <s v="No, no tengo"/>
    <x v="1"/>
    <s v="Estudiante"/>
    <n v="2"/>
    <s v="No"/>
    <s v="Sí, siempre / Si, a veces"/>
    <x v="2"/>
    <s v="$ 100 - 150"/>
    <x v="2"/>
    <m/>
    <m/>
    <m/>
    <m/>
    <m/>
    <m/>
    <m/>
    <m/>
    <m/>
    <m/>
    <m/>
    <m/>
    <s v="Me traigo vianda"/>
    <n v="7"/>
    <n v="9"/>
    <n v="8"/>
    <n v="8"/>
    <n v="8"/>
    <s v="25 - 50 %"/>
    <x v="1"/>
    <x v="3"/>
    <s v="Chino por peso, Vianda propia"/>
    <m/>
    <s v="$ 40 -50"/>
    <s v="Sí, siempre / Sí, a veces"/>
    <s v="Es barato, Es lo más cómodo"/>
    <s v="Entre 1 y 2 veces por día"/>
    <n v="5"/>
    <s v="Sí"/>
    <m/>
    <m/>
    <m/>
    <m/>
    <m/>
    <n v="4"/>
    <n v="6"/>
    <s v="Sí, pero para consumirlo eventualmente."/>
    <s v="$ 50 - 100"/>
    <m/>
    <n v="8"/>
    <n v="7"/>
    <n v="6"/>
    <n v="5"/>
    <n v="8"/>
    <s v="Tal vez"/>
    <m/>
    <s v="Precio, Calidad"/>
    <m/>
    <m/>
  </r>
  <r>
    <n v="322"/>
    <d v="2020-06-18T18:39:30"/>
    <n v="23"/>
    <s v="10 - 20 hs"/>
    <s v="No, no tengo"/>
    <x v="0"/>
    <s v="Estudiante"/>
    <n v="5"/>
    <s v="Sí"/>
    <s v="No, nunca."/>
    <x v="1"/>
    <m/>
    <x v="1"/>
    <m/>
    <m/>
    <m/>
    <m/>
    <m/>
    <m/>
    <m/>
    <m/>
    <m/>
    <m/>
    <m/>
    <m/>
    <m/>
    <m/>
    <m/>
    <m/>
    <m/>
    <m/>
    <m/>
    <x v="0"/>
    <x v="0"/>
    <m/>
    <m/>
    <s v="$ 30 - 40"/>
    <s v="No, nunca"/>
    <m/>
    <m/>
    <m/>
    <m/>
    <m/>
    <s v="Prefiero ir a tomar algo afuera y despejarme"/>
    <s v="Cadena de café"/>
    <s v="Sí"/>
    <m/>
    <n v="6"/>
    <n v="4"/>
    <s v="Sí, pero para consumirlo eventualmente."/>
    <s v="$ 50 - 100"/>
    <m/>
    <n v="2"/>
    <n v="8"/>
    <n v="4"/>
    <n v="5"/>
    <n v="3"/>
    <s v="Si"/>
    <m/>
    <s v="Precio, Calidad"/>
    <m/>
    <m/>
  </r>
  <r>
    <n v="323"/>
    <d v="2020-06-18T18:40:03"/>
    <n v="26"/>
    <s v="20 - 30hs"/>
    <s v="No, no tengo"/>
    <x v="0"/>
    <s v="Estudiante"/>
    <n v="2"/>
    <s v="Sí"/>
    <s v="Sí, siempre / Si, a veces"/>
    <x v="2"/>
    <s v="$ 100 - 150"/>
    <x v="2"/>
    <m/>
    <m/>
    <m/>
    <m/>
    <m/>
    <m/>
    <m/>
    <m/>
    <m/>
    <m/>
    <m/>
    <m/>
    <s v="Depende el menú"/>
    <n v="7"/>
    <n v="6"/>
    <n v="8"/>
    <n v="7"/>
    <n v="8"/>
    <s v="1 - 25 %"/>
    <x v="2"/>
    <x v="3"/>
    <s v="Chino por peso, Vianda propia, Cadena fast-food, Bodegón-Resto"/>
    <m/>
    <s v="$ 40 -50"/>
    <s v="Sí, siempre / Sí, a veces"/>
    <s v="Es barato, Es lo más cómodo"/>
    <s v="Entre 1 y 2 veces por día"/>
    <n v="6"/>
    <s v="Sí"/>
    <m/>
    <m/>
    <m/>
    <m/>
    <m/>
    <n v="9"/>
    <n v="6"/>
    <s v="Sí, pero para consumirlo eventualmente."/>
    <s v="$ 150 - 200"/>
    <m/>
    <n v="10"/>
    <n v="9"/>
    <n v="7"/>
    <n v="7"/>
    <n v="9"/>
    <s v="Si"/>
    <m/>
    <s v="Calidad"/>
    <m/>
    <m/>
  </r>
  <r>
    <n v="324"/>
    <d v="2020-06-18T18:40:18"/>
    <n v="22"/>
    <s v="Menos de 10 hs"/>
    <s v="Vegetariano/a"/>
    <x v="1"/>
    <s v="Estudiante"/>
    <n v="4"/>
    <s v="No"/>
    <s v="No, nunca."/>
    <x v="1"/>
    <m/>
    <x v="1"/>
    <m/>
    <m/>
    <m/>
    <m/>
    <m/>
    <m/>
    <m/>
    <m/>
    <m/>
    <m/>
    <m/>
    <m/>
    <m/>
    <m/>
    <m/>
    <m/>
    <m/>
    <m/>
    <m/>
    <x v="0"/>
    <x v="0"/>
    <m/>
    <m/>
    <s v="$ 30 - 40"/>
    <s v="Sí, siempre / Sí, a veces"/>
    <s v="Es lo más cómodo"/>
    <s v="De 1 a 3 veces por semana"/>
    <n v="4"/>
    <s v="Sí"/>
    <s v="Mejores condiciones higiénicas y capacitación de los que trabajan en ese senyido"/>
    <m/>
    <m/>
    <m/>
    <m/>
    <n v="6"/>
    <n v="8"/>
    <s v="Sí, pero para consumirlo eventualmente."/>
    <s v="$ 50 - 100"/>
    <s v="Leches vegetales y mas opciones saludables"/>
    <n v="6"/>
    <n v="4"/>
    <n v="3"/>
    <n v="5"/>
    <n v="2"/>
    <s v="Si"/>
    <s v="Limpieza y orden 🙏🏻"/>
    <s v="Precio"/>
    <m/>
    <m/>
  </r>
  <r>
    <n v="325"/>
    <d v="2020-06-18T18:40:40"/>
    <n v="26"/>
    <s v="20 - 30hs"/>
    <s v="No, no tengo"/>
    <x v="0"/>
    <s v="Estudiante"/>
    <n v="4"/>
    <s v="Sí"/>
    <s v="No, nunca."/>
    <x v="1"/>
    <m/>
    <x v="1"/>
    <m/>
    <m/>
    <m/>
    <m/>
    <m/>
    <m/>
    <m/>
    <m/>
    <m/>
    <m/>
    <m/>
    <m/>
    <m/>
    <m/>
    <m/>
    <m/>
    <m/>
    <m/>
    <m/>
    <x v="0"/>
    <x v="0"/>
    <m/>
    <m/>
    <s v="$ 40 -50"/>
    <s v="Sí, siempre / Sí, a veces"/>
    <s v="Es barato, No tengo otra opción, Es lo más cómodo"/>
    <s v="De 3 a 5 veces por semana"/>
    <n v="3"/>
    <s v="Sí"/>
    <m/>
    <m/>
    <m/>
    <m/>
    <m/>
    <n v="6"/>
    <n v="5"/>
    <s v="No, prefiero un snack (Alfajor, galletitas, facturas)"/>
    <s v="$ 50 - 100"/>
    <m/>
    <n v="6"/>
    <n v="6"/>
    <n v="6"/>
    <n v="6"/>
    <n v="6"/>
    <s v="Si"/>
    <m/>
    <s v="Precio"/>
    <m/>
    <m/>
  </r>
  <r>
    <n v="326"/>
    <d v="2020-06-18T18:41:52"/>
    <n v="21"/>
    <s v="Menos de 10 hs"/>
    <s v="No, no tengo"/>
    <x v="1"/>
    <s v="Estudiante"/>
    <n v="2"/>
    <s v="No"/>
    <s v="Sí, siempre / Si, a veces"/>
    <x v="2"/>
    <s v="$ 150 - 200"/>
    <x v="2"/>
    <m/>
    <m/>
    <m/>
    <m/>
    <m/>
    <m/>
    <m/>
    <m/>
    <m/>
    <m/>
    <m/>
    <m/>
    <s v="Me traigo vianda, Prefiero darme un gusto y comer más rico, Depende el menú"/>
    <n v="5"/>
    <n v="7"/>
    <n v="4"/>
    <n v="6"/>
    <n v="8"/>
    <s v="25 - 50 %"/>
    <x v="2"/>
    <x v="3"/>
    <s v="Chino por peso, Vianda propia, Cadena fast-food, Vuelvo a mi casa"/>
    <m/>
    <s v="$ 30 - 40"/>
    <s v="No, nunca"/>
    <m/>
    <m/>
    <m/>
    <m/>
    <m/>
    <s v="Es feo"/>
    <s v="Cadena de café"/>
    <s v="Sí"/>
    <s v="Necesitan de urgencia un buen café! "/>
    <n v="8"/>
    <n v="5"/>
    <s v="Sí, lo consumiría con frecuencia."/>
    <s v="$ 150 - 200"/>
    <m/>
    <n v="4"/>
    <n v="4"/>
    <n v="5"/>
    <n v="5"/>
    <n v="7"/>
    <s v="Si"/>
    <s v="Un poco más de decoración, es muy frío y poco acogedor "/>
    <s v="Precio, Calidad"/>
    <m/>
    <m/>
  </r>
  <r>
    <n v="327"/>
    <d v="2020-06-18T18:42:07"/>
    <n v="27"/>
    <s v="Menos de 10 hs"/>
    <s v="No, no tengo"/>
    <x v="1"/>
    <s v="Estudiante"/>
    <n v="3"/>
    <s v="Sí"/>
    <s v="No, nunca."/>
    <x v="1"/>
    <m/>
    <x v="1"/>
    <m/>
    <m/>
    <m/>
    <m/>
    <m/>
    <m/>
    <m/>
    <m/>
    <m/>
    <m/>
    <m/>
    <m/>
    <m/>
    <m/>
    <m/>
    <m/>
    <m/>
    <m/>
    <m/>
    <x v="0"/>
    <x v="0"/>
    <m/>
    <m/>
    <s v="$ 40 -50"/>
    <s v="Sí, siempre / Sí, a veces"/>
    <s v="Es lo más cómodo"/>
    <s v="De 1 a 3 veces por semana"/>
    <n v="2"/>
    <s v="Sí"/>
    <s v="Pónganse las pilas con el cafe, es agua oscura, insípida por tal decidí comprar al pelotudo del primer piso. HABILITEN QUE SE PUEDA PAGAR POR MERCADO PAGO, a veces me quedo sin efectivo y para ir al cajero, entre ida y vuelta, la fila , y me quedo sin comprar nada, tampoco es la re ciencia hacerse una cuenta en mercado pago, pero les va ayudar mucho a contabilizar lo que ingresa y lo que sale, en vez de estar con el papelito anotando lo que se compra. _x000a_El wifi que onda? Se murió? _x000a_Los productos para matar el hambre safa pero cada mierda que he probado, esas medialunas de grasa, todas re duras. _x000a_El tostado muy bueno. _x000a_Hay ademas que poner un cartel led que diga: Levanta lo que comes, la que te pario. _x000a__x000a_Una cosa los productos medio berreta, cada marca desconocida que desconfió, ¿un alfajor envuelto en film?, naa hermano. _x000a__x000a_Por otro lado los “prestamos” -se me fue el nombre-, he tenido amigos/as que lo sacaron y le prohiben muchas cosas, ¿cual es el fin? Naa re comunista , por tal aquellos amigos decidieron no sacar mas. _x000a__x000a_Finalmente otro cartel : Es comedor no lugar de estudio. _x000a__x000a_Saludos. "/>
    <m/>
    <m/>
    <m/>
    <m/>
    <n v="6"/>
    <n v="2"/>
    <s v="Sí, lo consumiría con frecuencia."/>
    <s v="Más de $ 300"/>
    <s v="Licuados"/>
    <n v="9"/>
    <n v="9"/>
    <n v="1"/>
    <n v="4"/>
    <n v="5"/>
    <s v="Si"/>
    <s v="No se puede hacer nada con la ventilación a modo que rompan las paredes, igual esta bien."/>
    <s v="Precio"/>
    <m/>
    <m/>
  </r>
  <r>
    <n v="328"/>
    <d v="2020-06-18T18:43:15"/>
    <n v="26"/>
    <s v="10 - 20 hs"/>
    <s v="No, no tengo"/>
    <x v="0"/>
    <s v="Estudiante"/>
    <n v="5"/>
    <s v="No"/>
    <s v="No, nunca."/>
    <x v="1"/>
    <m/>
    <x v="1"/>
    <m/>
    <m/>
    <m/>
    <m/>
    <m/>
    <m/>
    <m/>
    <m/>
    <m/>
    <m/>
    <m/>
    <m/>
    <m/>
    <m/>
    <m/>
    <m/>
    <m/>
    <m/>
    <m/>
    <x v="0"/>
    <x v="0"/>
    <m/>
    <m/>
    <s v="$ 40 -50"/>
    <s v="Sí, siempre / Sí, a veces"/>
    <s v="Para bancar a la banda"/>
    <s v="De 3 a 5 veces por semana"/>
    <n v="4"/>
    <s v="Sí"/>
    <m/>
    <m/>
    <m/>
    <m/>
    <m/>
    <n v="6"/>
    <n v="6"/>
    <s v="No, prefiero un snack (Alfajor, galletitas, facturas)"/>
    <s v="$ 100 - 150"/>
    <m/>
    <n v="7"/>
    <n v="6"/>
    <n v="6"/>
    <n v="4"/>
    <n v="7"/>
    <s v="Si"/>
    <m/>
    <s v="Precio, Calidad, Ambiente"/>
    <m/>
    <m/>
  </r>
  <r>
    <n v="329"/>
    <d v="2020-06-18T18:43:18"/>
    <n v="20"/>
    <s v="30 - 40 hs"/>
    <s v="No, no tengo"/>
    <x v="0"/>
    <s v="Estudiante"/>
    <n v="3"/>
    <s v="No"/>
    <s v="Sí, siempre / Si, a veces"/>
    <x v="2"/>
    <s v="$ 250 - 300"/>
    <x v="0"/>
    <s v="Me queda cómodo, Es rápido, Es rico"/>
    <n v="8"/>
    <n v="10"/>
    <n v="4"/>
    <n v="8"/>
    <n v="10"/>
    <s v="1 - 25%"/>
    <s v="Cosas más saludables, que no sean únicamente ensaladas sin nada, sino que vengan acompañado de algo. Haría una variedad de comidas saludables "/>
    <m/>
    <m/>
    <m/>
    <m/>
    <m/>
    <m/>
    <m/>
    <m/>
    <m/>
    <m/>
    <m/>
    <x v="0"/>
    <x v="0"/>
    <m/>
    <m/>
    <s v="$ 60 - 70"/>
    <s v="Sí, siempre / Sí, a veces"/>
    <s v="No tengo otra opción"/>
    <s v="De 1 a 3 veces por semana"/>
    <n v="1"/>
    <s v="Sí"/>
    <s v="Hacer que el café tenga rico gusto (como el que venden en el kiosco fiuba por ejemplo)."/>
    <m/>
    <m/>
    <m/>
    <m/>
    <n v="8"/>
    <n v="4"/>
    <s v="Sí, pero para consumirlo eventualmente."/>
    <s v="$ 150 - 200"/>
    <m/>
    <n v="9"/>
    <n v="9"/>
    <n v="9"/>
    <n v="9"/>
    <n v="9"/>
    <s v="Si"/>
    <m/>
    <s v="Calidad"/>
    <m/>
    <m/>
  </r>
  <r>
    <n v="330"/>
    <d v="2020-06-18T18:43:26"/>
    <n v="23"/>
    <s v="20 - 30hs"/>
    <s v="No, no tengo"/>
    <x v="1"/>
    <s v="Estudiante"/>
    <n v="4"/>
    <s v="No"/>
    <s v="Sí, siempre / Si, a veces"/>
    <x v="5"/>
    <s v="$ 100 - 150"/>
    <x v="2"/>
    <m/>
    <m/>
    <m/>
    <m/>
    <m/>
    <m/>
    <m/>
    <m/>
    <m/>
    <m/>
    <m/>
    <m/>
    <s v="Me traigo vianda"/>
    <n v="7"/>
    <n v="8"/>
    <n v="8"/>
    <n v="9"/>
    <n v="6"/>
    <s v="25 - 50 %"/>
    <x v="1"/>
    <x v="3"/>
    <s v="Chino por peso, Vianda propia"/>
    <m/>
    <s v="$ 30 - 40"/>
    <s v="Sí, siempre / Sí, a veces"/>
    <s v="Es barato, No tengo otra opción"/>
    <s v="De 1 a 3 veces por semana"/>
    <n v="2"/>
    <s v="Sí"/>
    <m/>
    <m/>
    <m/>
    <m/>
    <m/>
    <n v="6"/>
    <n v="4"/>
    <s v="Sí, pero para consumirlo eventualmente."/>
    <s v="$ 100 - 150"/>
    <m/>
    <n v="9"/>
    <n v="7"/>
    <n v="7"/>
    <n v="5"/>
    <n v="6"/>
    <s v="No"/>
    <m/>
    <s v="Precio, Calidad, Ambiente"/>
    <m/>
    <m/>
  </r>
  <r>
    <n v="331"/>
    <d v="2020-06-18T18:43:35"/>
    <n v="23"/>
    <s v="20 - 30hs"/>
    <s v="No, no tengo"/>
    <x v="0"/>
    <s v="Estudiante"/>
    <n v="4"/>
    <s v="Sí"/>
    <s v="No, nunca."/>
    <x v="1"/>
    <m/>
    <x v="1"/>
    <m/>
    <m/>
    <m/>
    <m/>
    <m/>
    <m/>
    <m/>
    <m/>
    <m/>
    <m/>
    <m/>
    <m/>
    <m/>
    <m/>
    <m/>
    <m/>
    <m/>
    <m/>
    <m/>
    <x v="0"/>
    <x v="0"/>
    <m/>
    <m/>
    <s v="$ 30 - 40"/>
    <s v="Sí, siempre / Sí, a veces"/>
    <s v="Es barato, No tengo otra opción"/>
    <s v="De 1 a 3 veces por semana"/>
    <n v="6"/>
    <s v="Tal vez"/>
    <m/>
    <m/>
    <m/>
    <m/>
    <m/>
    <n v="8"/>
    <n v="6"/>
    <s v="Sí, pero para consumirlo eventualmente."/>
    <s v="$ 100 - 150"/>
    <m/>
    <n v="5"/>
    <n v="8"/>
    <n v="4"/>
    <n v="5"/>
    <n v="6"/>
    <s v="Si"/>
    <m/>
    <s v="Precio, Ambiente"/>
    <m/>
    <m/>
  </r>
  <r>
    <n v="332"/>
    <d v="2020-06-18T18:44:44"/>
    <n v="21"/>
    <s v="20 - 30hs"/>
    <s v="No, no tengo"/>
    <x v="1"/>
    <s v="Estudiante"/>
    <n v="3"/>
    <s v="Sí"/>
    <s v="Sí, siempre / Si, a veces"/>
    <x v="0"/>
    <s v="$ 200 - 250"/>
    <x v="0"/>
    <s v="Me queda cómodo, Es barato"/>
    <n v="7"/>
    <n v="10"/>
    <n v="8"/>
    <n v="10"/>
    <n v="9"/>
    <s v="1 - 25%"/>
    <m/>
    <m/>
    <m/>
    <m/>
    <m/>
    <m/>
    <m/>
    <m/>
    <m/>
    <m/>
    <m/>
    <m/>
    <x v="0"/>
    <x v="0"/>
    <m/>
    <m/>
    <s v="$ 40 -50"/>
    <s v="No, nunca"/>
    <m/>
    <m/>
    <m/>
    <m/>
    <m/>
    <s v="Es feo"/>
    <s v="Kiosco PC/Máquinas"/>
    <s v="Sí"/>
    <s v="Creo que no se fijan mucho al prepararlo, o depende de quien lo haga, a veces es muy rico y otras veces está súper aguado, por eso deje de consumirlo"/>
    <n v="9"/>
    <n v="6"/>
    <s v="Sí, lo consumiría con frecuencia."/>
    <s v="$ 50 - 100"/>
    <s v="Otras marcas de yogurt que no sea ilolay, ensalada de frutas, jugo exprimido de naranja "/>
    <n v="10"/>
    <n v="8"/>
    <n v="8"/>
    <n v="9"/>
    <n v="9"/>
    <s v="Si"/>
    <s v="Mejoraría el tema de las mesas y sillas. No es necesario que compren nuevas, ya que están en buen estado, pero al menos les pondría un taco o algo, porque las mesas se mueven muchísimo y es muy incómodo para comer. Eso me parece fundamental, porque la verdad casi todas las mesas están así y más de una vez casi se me vuelca el café cuando pasa alguien o la moves sin querer. "/>
    <s v="Precio, Calidad"/>
    <m/>
    <m/>
  </r>
  <r>
    <n v="333"/>
    <d v="2020-06-18T18:48:18"/>
    <n v="25"/>
    <s v="20 - 30hs"/>
    <s v="No, no tengo"/>
    <x v="0"/>
    <s v="Estudiante"/>
    <n v="4"/>
    <s v="No"/>
    <s v="No, nunca."/>
    <x v="1"/>
    <m/>
    <x v="1"/>
    <m/>
    <m/>
    <m/>
    <m/>
    <m/>
    <m/>
    <m/>
    <m/>
    <m/>
    <m/>
    <m/>
    <m/>
    <m/>
    <m/>
    <m/>
    <m/>
    <m/>
    <m/>
    <m/>
    <x v="0"/>
    <x v="0"/>
    <m/>
    <m/>
    <s v="$ 20 - 30"/>
    <s v="No, nunca"/>
    <m/>
    <m/>
    <m/>
    <m/>
    <m/>
    <s v="No me gusta el café, en general, Prefiero ir a tomar algo afuera y despejarme"/>
    <s v="Cadena de café"/>
    <s v="No"/>
    <m/>
    <n v="2"/>
    <n v="4"/>
    <s v="No, prefiero un snack (Alfajor, galletitas, facturas)"/>
    <s v="$ 100 - 150"/>
    <m/>
    <n v="1"/>
    <n v="6"/>
    <n v="4"/>
    <n v="6"/>
    <n v="6"/>
    <s v="Si"/>
    <m/>
    <s v="Precio, Ambiente"/>
    <m/>
    <m/>
  </r>
  <r>
    <n v="334"/>
    <d v="2020-06-18T18:48:41"/>
    <n v="22"/>
    <s v="20 - 30hs"/>
    <s v="Vegetariano/a"/>
    <x v="0"/>
    <s v="Estudiante"/>
    <n v="4"/>
    <s v="No"/>
    <s v="Sí, siempre / Si, a veces"/>
    <x v="5"/>
    <s v="$ 100 - 150"/>
    <x v="2"/>
    <m/>
    <m/>
    <m/>
    <m/>
    <m/>
    <m/>
    <m/>
    <m/>
    <m/>
    <m/>
    <m/>
    <m/>
    <s v="Hay muy pocas opciones vegetarianas"/>
    <n v="6"/>
    <n v="8"/>
    <n v="3"/>
    <n v="8"/>
    <n v="6"/>
    <s v="25 - 50 %"/>
    <x v="2"/>
    <x v="3"/>
    <s v="Vianda propia, Vuelvo a mi casa, Kiosko PC"/>
    <s v="Mas opciones vegetarianas y veganas"/>
    <s v="$ 40 -50"/>
    <s v="No, nunca"/>
    <m/>
    <m/>
    <m/>
    <m/>
    <m/>
    <s v="No me gusta el café, en general"/>
    <s v="No tomo café en otro lado tampoco"/>
    <s v="No"/>
    <m/>
    <n v="8"/>
    <n v="3"/>
    <s v="No, prefiero un snack (Alfajor, galletitas, facturas)"/>
    <s v="Menos de $ 50"/>
    <m/>
    <n v="6"/>
    <n v="7"/>
    <n v="2"/>
    <n v="5"/>
    <n v="4"/>
    <s v="Si"/>
    <m/>
    <s v="Calidad, Ambiente"/>
    <m/>
    <m/>
  </r>
  <r>
    <n v="335"/>
    <d v="2020-06-18T18:48:52"/>
    <n v="23"/>
    <s v="20 - 30hs"/>
    <s v="No, no tengo"/>
    <x v="0"/>
    <s v="Estudiante"/>
    <n v="4"/>
    <s v="Sí"/>
    <s v="No, nunca."/>
    <x v="1"/>
    <m/>
    <x v="1"/>
    <m/>
    <m/>
    <m/>
    <m/>
    <m/>
    <m/>
    <m/>
    <m/>
    <m/>
    <m/>
    <m/>
    <m/>
    <m/>
    <m/>
    <m/>
    <m/>
    <m/>
    <m/>
    <m/>
    <x v="0"/>
    <x v="0"/>
    <m/>
    <m/>
    <s v="$ 60 - 70"/>
    <s v="Sí, siempre / Sí, a veces"/>
    <s v="Es barato, Es lo más cómodo"/>
    <s v="De 1 a 3 veces por semana"/>
    <n v="6"/>
    <s v="Tal vez"/>
    <m/>
    <m/>
    <m/>
    <m/>
    <m/>
    <n v="8"/>
    <n v="6"/>
    <s v="Sí, pero para consumirlo eventualmente."/>
    <s v="$ 100 - 150"/>
    <m/>
    <n v="7"/>
    <n v="7"/>
    <n v="6"/>
    <n v="6"/>
    <n v="7"/>
    <s v="Tal vez"/>
    <m/>
    <s v="Precio, Calidad"/>
    <m/>
    <m/>
  </r>
  <r>
    <n v="336"/>
    <d v="2020-06-18T18:49:26"/>
    <n v="23"/>
    <s v="20 - 30hs"/>
    <s v="No, no tengo"/>
    <x v="1"/>
    <s v="Estudiante"/>
    <n v="2"/>
    <s v="Sí"/>
    <s v="Sí, siempre / Si, a veces"/>
    <x v="4"/>
    <s v="$ 100 - 150"/>
    <x v="0"/>
    <s v="Es rápido, Es barato"/>
    <n v="7"/>
    <n v="8"/>
    <n v="9"/>
    <n v="9"/>
    <n v="8"/>
    <s v="1 - 25%"/>
    <m/>
    <m/>
    <m/>
    <m/>
    <m/>
    <m/>
    <m/>
    <m/>
    <m/>
    <m/>
    <m/>
    <m/>
    <x v="0"/>
    <x v="0"/>
    <m/>
    <m/>
    <s v="$ 30 - 40"/>
    <s v="Sí, siempre / Sí, a veces"/>
    <s v="Es barato, Es rico"/>
    <s v="De 3 a 5 veces por semana"/>
    <n v="9"/>
    <s v="Sí"/>
    <m/>
    <m/>
    <m/>
    <m/>
    <m/>
    <n v="9"/>
    <n v="5"/>
    <s v="Sí, pero para consumirlo eventualmente."/>
    <s v="$ 100 - 150"/>
    <m/>
    <n v="7"/>
    <n v="9"/>
    <n v="5"/>
    <n v="5"/>
    <n v="8"/>
    <s v="Si"/>
    <m/>
    <s v="Precio"/>
    <m/>
    <m/>
  </r>
  <r>
    <n v="337"/>
    <d v="2020-06-18T18:49:47"/>
    <n v="30"/>
    <s v="10 - 20 hs"/>
    <s v="No, no tengo"/>
    <x v="0"/>
    <s v="Estudiante"/>
    <n v="5"/>
    <s v="Sí"/>
    <s v="No, nunca."/>
    <x v="1"/>
    <m/>
    <x v="1"/>
    <m/>
    <m/>
    <m/>
    <m/>
    <m/>
    <m/>
    <m/>
    <m/>
    <m/>
    <m/>
    <m/>
    <m/>
    <m/>
    <m/>
    <m/>
    <m/>
    <m/>
    <m/>
    <m/>
    <x v="0"/>
    <x v="0"/>
    <m/>
    <m/>
    <s v="$ 20 - 30"/>
    <s v="Sí, siempre / Sí, a veces"/>
    <s v="Es barato, Es lo más cómodo"/>
    <s v="De 1 a 3 veces por semana"/>
    <n v="5"/>
    <s v="Sí"/>
    <m/>
    <m/>
    <m/>
    <m/>
    <m/>
    <n v="9"/>
    <n v="9"/>
    <s v="Sí, pero para consumirlo eventualmente."/>
    <s v="$ 100 - 150"/>
    <s v="Frutas"/>
    <n v="8"/>
    <n v="7"/>
    <n v="6"/>
    <n v="4"/>
    <n v="6"/>
    <s v="Tal vez"/>
    <m/>
    <s v="Precio, Calidad"/>
    <m/>
    <m/>
  </r>
  <r>
    <n v="338"/>
    <d v="2020-06-18T18:51:38"/>
    <n v="24"/>
    <s v="10 - 20 hs"/>
    <s v="No, no tengo"/>
    <x v="0"/>
    <s v="Estudiante"/>
    <n v="5"/>
    <s v="Sí"/>
    <s v="No, nunca."/>
    <x v="1"/>
    <m/>
    <x v="1"/>
    <m/>
    <m/>
    <m/>
    <m/>
    <m/>
    <m/>
    <m/>
    <m/>
    <m/>
    <m/>
    <m/>
    <m/>
    <m/>
    <m/>
    <m/>
    <m/>
    <m/>
    <m/>
    <m/>
    <x v="0"/>
    <x v="0"/>
    <m/>
    <m/>
    <s v="$ 20 - 30"/>
    <s v="No, nunca"/>
    <m/>
    <m/>
    <m/>
    <m/>
    <m/>
    <s v="No me gusta el café, en general"/>
    <s v="No tomo café en otro lado tampoco"/>
    <s v="No"/>
    <m/>
    <n v="7"/>
    <n v="10"/>
    <s v="No, prefiero un snack (Alfajor, galletitas, facturas)"/>
    <s v="$ 50 - 100"/>
    <m/>
    <n v="3"/>
    <n v="6"/>
    <n v="3"/>
    <n v="5"/>
    <n v="7"/>
    <s v="Tal vez"/>
    <m/>
    <s v="Precio, Rapidez"/>
    <m/>
    <m/>
  </r>
  <r>
    <n v="339"/>
    <d v="2020-06-18T18:51:53"/>
    <n v="20"/>
    <s v="30 - 40 hs"/>
    <s v="Vegetariano/a"/>
    <x v="1"/>
    <s v="Estudiante"/>
    <n v="2"/>
    <s v="No"/>
    <s v="Sí, siempre / Si, a veces"/>
    <x v="2"/>
    <s v="$ 150 - 200"/>
    <x v="2"/>
    <m/>
    <m/>
    <m/>
    <m/>
    <m/>
    <m/>
    <m/>
    <m/>
    <m/>
    <m/>
    <m/>
    <m/>
    <s v="Me traigo vianda, Depende el menú"/>
    <n v="6"/>
    <n v="6"/>
    <n v="4"/>
    <n v="5"/>
    <n v="8"/>
    <s v="25 - 50 %"/>
    <x v="2"/>
    <x v="3"/>
    <s v="Vianda propia, Kiosko PC"/>
    <m/>
    <s v="$ 20 - 30"/>
    <s v="Sí, siempre / Sí, a veces"/>
    <s v="Es lo más cómodo"/>
    <s v="De 1 a 3 veces por semana"/>
    <n v="6"/>
    <s v="Tal vez"/>
    <m/>
    <m/>
    <m/>
    <m/>
    <m/>
    <n v="6"/>
    <n v="6"/>
    <s v="Sí, pero para consumirlo eventualmente."/>
    <s v="$ 50 - 100"/>
    <m/>
    <n v="6"/>
    <n v="6"/>
    <n v="4"/>
    <n v="4"/>
    <n v="6"/>
    <s v="Si"/>
    <m/>
    <s v="Rapidez"/>
    <m/>
    <m/>
  </r>
  <r>
    <n v="340"/>
    <d v="2020-06-18T18:54:35"/>
    <n v="25"/>
    <s v="20 - 30hs"/>
    <s v="No, no tengo"/>
    <x v="0"/>
    <s v="Estudiante"/>
    <n v="5"/>
    <s v="No"/>
    <s v="No, nunca."/>
    <x v="1"/>
    <m/>
    <x v="1"/>
    <m/>
    <m/>
    <m/>
    <m/>
    <m/>
    <m/>
    <m/>
    <m/>
    <m/>
    <m/>
    <m/>
    <m/>
    <m/>
    <m/>
    <m/>
    <m/>
    <m/>
    <m/>
    <m/>
    <x v="0"/>
    <x v="0"/>
    <m/>
    <m/>
    <s v="$ 50 - 60"/>
    <s v="Sí, siempre / Sí, a veces"/>
    <s v="Es lo más cómodo"/>
    <s v="De 1 a 3 veces por semana"/>
    <n v="4"/>
    <s v="Tal vez"/>
    <m/>
    <m/>
    <m/>
    <m/>
    <m/>
    <n v="7"/>
    <n v="8"/>
    <s v="Sí, pero para consumirlo eventualmente."/>
    <s v="$ 150 - 200"/>
    <m/>
    <n v="6"/>
    <n v="9"/>
    <n v="7"/>
    <n v="6"/>
    <n v="7"/>
    <s v="Tal vez"/>
    <m/>
    <s v="Calidad"/>
    <m/>
    <m/>
  </r>
  <r>
    <n v="341"/>
    <d v="2020-06-18T18:54:53"/>
    <n v="22"/>
    <s v="20 - 30hs"/>
    <s v="No, no tengo"/>
    <x v="1"/>
    <s v="Estudiante"/>
    <n v="3"/>
    <s v="No"/>
    <s v="Sí, siempre / Si, a veces"/>
    <x v="4"/>
    <s v="$ 250 - 300"/>
    <x v="3"/>
    <m/>
    <m/>
    <m/>
    <m/>
    <m/>
    <m/>
    <m/>
    <m/>
    <s v="Mal ambiente / No disfruto estar en el lugar, La comida es fea, No cumple mis necesidades, Pareciera que al estar hipersubsidiado, la comida es de mala calidad y me obliga a comer en otros lados. Solo almorzar dos veces, ambas veces la comida fue fea y en una de ellas un amigo termino intoxicado lo que no habla muy bien de la limpieza y seguimiento de la cadena frió del la comida."/>
    <s v="Tal vez"/>
    <s v="Cadena fast-food, Bodegón-Resto, Vuelvo a mi casa"/>
    <s v="Aunque entiendo que subsidian para ayudar a los que no pueden pagar más, estaría bueno que halla opciones de mejor calidad aunque sea a precios más altos. También estaría bueno que pueda usar tarjeta de crédito/ débito o mercado pago porque hoy en día que solo acepten el efectivo es de 1920. Es medio raro también que no den ticket siendo el comedor de la facultad . "/>
    <m/>
    <m/>
    <m/>
    <m/>
    <m/>
    <m/>
    <m/>
    <x v="0"/>
    <x v="0"/>
    <m/>
    <m/>
    <s v="$ 60 - 70"/>
    <s v="No, nunca"/>
    <m/>
    <m/>
    <m/>
    <m/>
    <m/>
    <s v="No me gusta el café, en general"/>
    <s v="No tomo café en otro lado tampoco"/>
    <s v="No"/>
    <s v="Podrían ofrecer jugos exprimidos, té de buena calidad no solo té verde y una mejor oferta de yogurt "/>
    <n v="1"/>
    <n v="6"/>
    <s v="Sí, lo consumiría con frecuencia."/>
    <s v="$ 100 - 150"/>
    <m/>
    <n v="7"/>
    <n v="5"/>
    <n v="5"/>
    <n v="5"/>
    <n v="2"/>
    <s v="Si"/>
    <s v="Esto es en general de la facultad pero siendo ustedes el centro de estudiantes no entiendo como no se recicla en la facultad. Los gachos verdes tienen las misma bolsa y pareciera que todo va a la basura "/>
    <s v="Calidad"/>
    <m/>
    <m/>
  </r>
  <r>
    <n v="342"/>
    <d v="2020-06-18T18:55:43"/>
    <n v="20"/>
    <s v="10 - 20 hs"/>
    <s v="No, no tengo"/>
    <x v="1"/>
    <s v="Estudiante"/>
    <n v="1"/>
    <s v="No"/>
    <s v="No, nunca."/>
    <x v="1"/>
    <m/>
    <x v="1"/>
    <m/>
    <m/>
    <m/>
    <m/>
    <m/>
    <m/>
    <m/>
    <m/>
    <m/>
    <m/>
    <m/>
    <m/>
    <m/>
    <m/>
    <m/>
    <m/>
    <m/>
    <m/>
    <m/>
    <x v="0"/>
    <x v="0"/>
    <m/>
    <m/>
    <s v="$ 50 - 60"/>
    <s v="Sí, siempre / Sí, a veces"/>
    <s v="Es lo más cómodo"/>
    <s v="De 1 a 3 veces por semana"/>
    <n v="8"/>
    <s v="Tal vez"/>
    <m/>
    <m/>
    <m/>
    <m/>
    <m/>
    <n v="8"/>
    <n v="8"/>
    <s v="Sí, pero para consumirlo eventualmente."/>
    <s v="$ 200 - 250"/>
    <m/>
    <n v="7"/>
    <n v="6"/>
    <n v="6"/>
    <n v="6"/>
    <n v="8"/>
    <s v="Si"/>
    <m/>
    <s v="Precio, Ambiente"/>
    <m/>
    <m/>
  </r>
  <r>
    <n v="343"/>
    <d v="2020-06-18T19:00:09"/>
    <n v="25"/>
    <s v="Menos de 10 hs"/>
    <s v="No, no tengo"/>
    <x v="0"/>
    <s v="Docente/investigador/Autoridad"/>
    <m/>
    <m/>
    <s v="No, nunca."/>
    <x v="1"/>
    <m/>
    <x v="1"/>
    <m/>
    <m/>
    <m/>
    <m/>
    <m/>
    <m/>
    <m/>
    <m/>
    <m/>
    <m/>
    <m/>
    <m/>
    <m/>
    <m/>
    <m/>
    <m/>
    <m/>
    <m/>
    <m/>
    <x v="0"/>
    <x v="0"/>
    <m/>
    <m/>
    <s v="$ 50 - 60"/>
    <s v="No, nunca"/>
    <m/>
    <m/>
    <m/>
    <m/>
    <m/>
    <s v="No me gusta el café, en general"/>
    <s v="No tomo café en otro lado tampoco"/>
    <s v="No"/>
    <m/>
    <n v="6"/>
    <n v="5"/>
    <s v="Sí, pero para consumirlo eventualmente."/>
    <s v="$ 150 - 200"/>
    <m/>
    <n v="3"/>
    <n v="4"/>
    <n v="4"/>
    <n v="4"/>
    <n v="5"/>
    <s v="Si"/>
    <m/>
    <m/>
    <m/>
    <m/>
  </r>
  <r>
    <n v="344"/>
    <d v="2020-06-18T19:00:37"/>
    <n v="27"/>
    <s v="Menos de 10 hs"/>
    <s v="No, no tengo"/>
    <x v="0"/>
    <s v="Docente/investigador/Autoridad"/>
    <m/>
    <m/>
    <s v="No, nunca."/>
    <x v="1"/>
    <m/>
    <x v="1"/>
    <m/>
    <m/>
    <m/>
    <m/>
    <m/>
    <m/>
    <m/>
    <m/>
    <m/>
    <m/>
    <m/>
    <m/>
    <m/>
    <m/>
    <m/>
    <m/>
    <m/>
    <m/>
    <m/>
    <x v="0"/>
    <x v="0"/>
    <m/>
    <m/>
    <s v="$ 30 - 40"/>
    <s v="Sí, siempre / Sí, a veces"/>
    <s v="Es barato, Es lo más cómodo"/>
    <s v="De 1 a 3 veces por semana"/>
    <n v="6"/>
    <s v="Sí"/>
    <s v="Incorporación de más opciones sanas. Frutas, yogures light, frutos secos, comidas caseras._x000a_Opción de pago con código QR_x000a_"/>
    <m/>
    <m/>
    <m/>
    <m/>
    <n v="6"/>
    <n v="4"/>
    <s v="Sí, pero para consumirlo eventualmente."/>
    <s v="$ 150 - 200"/>
    <m/>
    <n v="8"/>
    <n v="8"/>
    <n v="8"/>
    <n v="8"/>
    <n v="6"/>
    <s v="Si"/>
    <m/>
    <m/>
    <m/>
    <m/>
  </r>
  <r>
    <n v="345"/>
    <d v="2020-06-18T19:01:08"/>
    <n v="23"/>
    <s v="30 - 40 hs"/>
    <s v="No, no tengo"/>
    <x v="0"/>
    <s v="Estudiante"/>
    <n v="4"/>
    <s v="No"/>
    <s v="Sí, siempre / Si, a veces"/>
    <x v="5"/>
    <s v="$ 150 - 200"/>
    <x v="2"/>
    <m/>
    <m/>
    <m/>
    <m/>
    <m/>
    <m/>
    <m/>
    <m/>
    <m/>
    <m/>
    <m/>
    <m/>
    <s v="No me gusta la comida, Prefiero darme un gusto y comer más rico, Ya me pasó de intoxicarme en paseo colon con una milanesa. No les tengo confianza y cocinar conlleva mucha responsabilidad"/>
    <n v="3"/>
    <n v="7"/>
    <n v="6"/>
    <n v="7"/>
    <n v="8"/>
    <s v="Nunca me ocurrió"/>
    <x v="2"/>
    <x v="2"/>
    <s v="Otro"/>
    <s v="Prefiero pagar mas pero tener un poco mas de calidad"/>
    <s v="$ 50 - 60"/>
    <s v="No, nunca"/>
    <m/>
    <m/>
    <m/>
    <m/>
    <m/>
    <s v="No me gusta el café, en general"/>
    <s v="No tomo café en otro lado tampoco"/>
    <s v="No"/>
    <m/>
    <n v="7"/>
    <n v="4"/>
    <s v="Sí, pero para consumirlo eventualmente."/>
    <s v="$ 50 - 100"/>
    <m/>
    <n v="9"/>
    <n v="10"/>
    <n v="9"/>
    <n v="9"/>
    <n v="9"/>
    <s v="Si"/>
    <m/>
    <s v="Calidad"/>
    <m/>
    <m/>
  </r>
  <r>
    <n v="346"/>
    <d v="2020-06-18T19:01:18"/>
    <n v="26"/>
    <s v="20 - 30hs"/>
    <s v="No, no tengo"/>
    <x v="1"/>
    <s v="Estudiante"/>
    <n v="5"/>
    <s v="Sí"/>
    <s v="Sí, siempre / Si, a veces"/>
    <x v="0"/>
    <s v="$ 250 - 300"/>
    <x v="0"/>
    <s v="Me queda cómodo, Es barato"/>
    <n v="3"/>
    <n v="2"/>
    <n v="7"/>
    <n v="5"/>
    <n v="9"/>
    <s v="1 - 25%"/>
    <s v="Carnes Tartas Más variedad"/>
    <m/>
    <m/>
    <m/>
    <m/>
    <m/>
    <m/>
    <m/>
    <m/>
    <m/>
    <m/>
    <m/>
    <x v="0"/>
    <x v="0"/>
    <m/>
    <m/>
    <s v="$ 30 - 40"/>
    <s v="Sí, siempre / Sí, a veces"/>
    <s v="Es barato, Es lo más cómodo, El precio/calidad/cantidad es bueno y no es feo"/>
    <s v="De 3 a 5 veces por semana"/>
    <n v="7"/>
    <s v="Tal vez"/>
    <m/>
    <m/>
    <m/>
    <m/>
    <m/>
    <n v="6"/>
    <n v="2"/>
    <s v="Sí, lo consumiría con frecuencia."/>
    <s v="Menos de $ 50"/>
    <m/>
    <n v="10"/>
    <n v="8"/>
    <n v="3"/>
    <n v="6"/>
    <n v="8"/>
    <s v="Tal vez"/>
    <m/>
    <s v="Precio, Calidad"/>
    <m/>
    <m/>
  </r>
  <r>
    <n v="347"/>
    <d v="2020-06-18T19:01:33"/>
    <n v="25"/>
    <s v="20 - 30hs"/>
    <s v="No, no tengo"/>
    <x v="0"/>
    <s v="Estudiante"/>
    <n v="5"/>
    <s v="Sí"/>
    <s v="No, nunca."/>
    <x v="1"/>
    <m/>
    <x v="1"/>
    <m/>
    <m/>
    <m/>
    <m/>
    <m/>
    <m/>
    <m/>
    <m/>
    <m/>
    <m/>
    <m/>
    <m/>
    <m/>
    <m/>
    <m/>
    <m/>
    <m/>
    <m/>
    <m/>
    <x v="0"/>
    <x v="0"/>
    <m/>
    <m/>
    <s v="$ 30 - 40"/>
    <s v="No, nunca"/>
    <m/>
    <m/>
    <m/>
    <m/>
    <m/>
    <s v="No me gusta el café, en general"/>
    <s v="No tomo café en otro lado tampoco"/>
    <s v="No"/>
    <s v="En el comedor de las Heras agregaría variedad en lo que se ofrece"/>
    <n v="7"/>
    <n v="6"/>
    <s v="Sí, pero para consumirlo eventualmente."/>
    <s v="$ 100 - 150"/>
    <m/>
    <n v="5"/>
    <n v="4"/>
    <n v="6"/>
    <n v="4"/>
    <n v="5"/>
    <s v="Si"/>
    <s v="Quizás poner mesas más grandes que se puedan compartir entre más personas, es poco el espacio del comedor de las heras"/>
    <s v="Precio"/>
    <m/>
    <m/>
  </r>
  <r>
    <n v="348"/>
    <d v="2020-06-18T19:01:47"/>
    <n v="22"/>
    <s v="10 - 20 hs"/>
    <s v="No, no tengo"/>
    <x v="1"/>
    <s v="Estudiante"/>
    <n v="3"/>
    <s v="No"/>
    <s v="Sí, siempre / Si, a veces"/>
    <x v="4"/>
    <s v="$ 150 - 200"/>
    <x v="2"/>
    <m/>
    <m/>
    <m/>
    <m/>
    <m/>
    <m/>
    <m/>
    <m/>
    <m/>
    <m/>
    <m/>
    <m/>
    <s v="Me traigo vianda, No me gusta la comida"/>
    <n v="3"/>
    <n v="8"/>
    <n v="6"/>
    <n v="7"/>
    <n v="6"/>
    <s v="25 - 50 %"/>
    <x v="2"/>
    <x v="2"/>
    <s v="Chino por peso, Vianda propia, Bodegón-Resto"/>
    <m/>
    <s v="$ 40 -50"/>
    <s v="No, nunca"/>
    <m/>
    <m/>
    <m/>
    <m/>
    <m/>
    <s v="Prefiero ir a tomar algo afuera y despejarme"/>
    <s v="Cadena de café"/>
    <s v="Sí"/>
    <m/>
    <n v="3"/>
    <n v="1"/>
    <s v="Sí, lo consumiría con frecuencia."/>
    <s v="$ 50 - 100"/>
    <m/>
    <n v="6"/>
    <n v="8"/>
    <n v="6"/>
    <n v="5"/>
    <n v="4"/>
    <s v="Tal vez"/>
    <m/>
    <s v="Precio, Calidad"/>
    <m/>
    <m/>
  </r>
  <r>
    <n v="349"/>
    <d v="2020-06-18T19:01:53"/>
    <n v="25"/>
    <s v="30 - 40 hs"/>
    <s v="No, no tengo"/>
    <x v="0"/>
    <s v="Estudiante"/>
    <n v="3"/>
    <s v="Sí"/>
    <s v="Sí, siempre / Si, a veces"/>
    <x v="2"/>
    <s v="$ 150 - 200"/>
    <x v="2"/>
    <m/>
    <m/>
    <m/>
    <m/>
    <m/>
    <m/>
    <m/>
    <m/>
    <m/>
    <m/>
    <m/>
    <m/>
    <s v="Me traigo vianda, Depende el menú"/>
    <n v="7"/>
    <n v="8"/>
    <n v="9"/>
    <n v="9"/>
    <n v="8"/>
    <s v="1 - 25 %"/>
    <x v="2"/>
    <x v="4"/>
    <s v="Vianda propia, Vuelvo a mi casa"/>
    <s v="Sandwichs vegetarianos, y con otras carnes que no sean fiambre"/>
    <s v="$ 60 - 70"/>
    <s v="No, nunca"/>
    <m/>
    <m/>
    <m/>
    <m/>
    <m/>
    <s v="No me gusta el café, en general"/>
    <s v="No tomo café en otro lado tampoco"/>
    <s v="Sí"/>
    <s v="Ofrecer mas opciones como yogurt o fruta"/>
    <n v="8"/>
    <n v="8"/>
    <s v="Sí, pero para consumirlo eventualmente."/>
    <s v="$ 150 - 200"/>
    <m/>
    <n v="6"/>
    <n v="7"/>
    <n v="4"/>
    <n v="7"/>
    <n v="7"/>
    <s v="Si"/>
    <s v="Modificar la ventilacion de la cocina para que no se vaya el olor al salon."/>
    <s v="Precio"/>
    <m/>
    <m/>
  </r>
  <r>
    <n v="350"/>
    <d v="2020-06-18T19:03:10"/>
    <n v="24"/>
    <s v="20 - 30hs"/>
    <s v="Como sin sal"/>
    <x v="0"/>
    <s v="Estudiante"/>
    <n v="5"/>
    <s v="Sí"/>
    <s v="No, nunca."/>
    <x v="1"/>
    <m/>
    <x v="1"/>
    <m/>
    <m/>
    <m/>
    <m/>
    <m/>
    <m/>
    <m/>
    <m/>
    <m/>
    <m/>
    <m/>
    <m/>
    <m/>
    <m/>
    <m/>
    <m/>
    <m/>
    <m/>
    <m/>
    <x v="0"/>
    <x v="0"/>
    <m/>
    <m/>
    <s v="$ 60 - 70"/>
    <s v="Sí, siempre / Sí, a veces"/>
    <s v="Es lo más cómodo"/>
    <s v="De 1 a 3 veces por semana"/>
    <n v="4"/>
    <s v="Sí"/>
    <m/>
    <m/>
    <m/>
    <m/>
    <m/>
    <n v="7"/>
    <n v="6"/>
    <s v="Sí, lo consumiría con frecuencia."/>
    <s v="$ 150 - 200"/>
    <m/>
    <n v="7"/>
    <n v="5"/>
    <n v="4"/>
    <n v="1"/>
    <n v="8"/>
    <s v="Si"/>
    <m/>
    <s v="Calidad"/>
    <m/>
    <m/>
  </r>
  <r>
    <n v="351"/>
    <d v="2020-06-18T19:03:14"/>
    <n v="23"/>
    <s v="30 - 40 hs"/>
    <s v="No, no tengo"/>
    <x v="0"/>
    <s v="Estudiante"/>
    <n v="4"/>
    <s v="No"/>
    <s v="Sí, siempre / Si, a veces"/>
    <x v="5"/>
    <s v="$ 100 - 150"/>
    <x v="2"/>
    <m/>
    <m/>
    <m/>
    <m/>
    <m/>
    <m/>
    <m/>
    <m/>
    <m/>
    <m/>
    <m/>
    <m/>
    <s v="Prefiero darme un gusto y comer más rico"/>
    <n v="6"/>
    <n v="7"/>
    <n v="8"/>
    <n v="7"/>
    <n v="7"/>
    <s v="25 - 50 %"/>
    <x v="2"/>
    <x v="1"/>
    <s v="Vuelvo a mi casa"/>
    <m/>
    <s v="$ 30 - 40"/>
    <s v="No, nunca"/>
    <m/>
    <m/>
    <m/>
    <m/>
    <m/>
    <s v="Prefiero ir a tomar algo afuera y despejarme"/>
    <s v="Cadena de café"/>
    <s v="No"/>
    <m/>
    <n v="7"/>
    <n v="6"/>
    <s v="No, prefiero un snack (Alfajor, galletitas, facturas)"/>
    <s v="$ 50 - 100"/>
    <m/>
    <n v="8"/>
    <n v="8"/>
    <n v="5"/>
    <n v="5"/>
    <n v="7"/>
    <s v="Si"/>
    <m/>
    <s v="Precio, Calidad"/>
    <m/>
    <m/>
  </r>
  <r>
    <n v="352"/>
    <d v="2020-06-18T19:04:22"/>
    <n v="20"/>
    <s v="20 - 30hs"/>
    <s v="No, no tengo"/>
    <x v="1"/>
    <s v="Estudiante"/>
    <n v="2"/>
    <s v="No"/>
    <s v="Sí, siempre / Si, a veces"/>
    <x v="0"/>
    <s v="$ 200 - 250"/>
    <x v="2"/>
    <m/>
    <m/>
    <m/>
    <m/>
    <m/>
    <m/>
    <m/>
    <m/>
    <m/>
    <m/>
    <m/>
    <m/>
    <s v="Prefiero darme un gusto y comer más rico, Mucha gente y no hay lugar "/>
    <n v="7"/>
    <n v="4"/>
    <n v="3"/>
    <n v="6"/>
    <n v="8"/>
    <s v="25 - 50 %"/>
    <x v="2"/>
    <x v="1"/>
    <s v="Chino por peso, Vianda propia"/>
    <m/>
    <s v="$ 30 - 40"/>
    <s v="Sí, siempre / Sí, a veces"/>
    <s v="Porque esta lleno el kiosco"/>
    <s v="De 1 a 3 veces por semana"/>
    <n v="5"/>
    <s v="Sí"/>
    <m/>
    <m/>
    <m/>
    <m/>
    <m/>
    <n v="7"/>
    <n v="7"/>
    <s v="Sí, lo consumiría con frecuencia."/>
    <s v="$ 50 - 100"/>
    <m/>
    <n v="7"/>
    <n v="6"/>
    <n v="6"/>
    <n v="4"/>
    <n v="7"/>
    <s v="Si"/>
    <m/>
    <s v="Precio, Calidad, Ambiente, Rapidez"/>
    <m/>
    <m/>
  </r>
  <r>
    <n v="353"/>
    <d v="2020-06-18T19:04:43"/>
    <n v="25"/>
    <s v="10 - 20 hs"/>
    <s v="No, no tengo"/>
    <x v="0"/>
    <s v="Estudiante"/>
    <n v="5"/>
    <s v="No"/>
    <s v="No, nunca."/>
    <x v="1"/>
    <m/>
    <x v="1"/>
    <m/>
    <m/>
    <m/>
    <m/>
    <m/>
    <m/>
    <m/>
    <m/>
    <m/>
    <m/>
    <m/>
    <m/>
    <m/>
    <m/>
    <m/>
    <m/>
    <m/>
    <m/>
    <m/>
    <x v="0"/>
    <x v="0"/>
    <m/>
    <m/>
    <s v="$ 40 -50"/>
    <s v="No, nunca"/>
    <m/>
    <m/>
    <m/>
    <m/>
    <m/>
    <s v="Prefiero tomar otra cosa"/>
    <s v="No tomo café en otro lado tampoco"/>
    <s v="No"/>
    <m/>
    <n v="7"/>
    <n v="7"/>
    <s v="No, prefiero un snack (Alfajor, galletitas, facturas)"/>
    <s v="$ 100 - 150"/>
    <m/>
    <n v="8"/>
    <n v="1"/>
    <n v="4"/>
    <n v="7"/>
    <n v="7"/>
    <s v="Tal vez"/>
    <m/>
    <s v="Precio, Calidad"/>
    <m/>
    <m/>
  </r>
  <r>
    <n v="354"/>
    <d v="2020-06-18T19:05:03"/>
    <n v="18"/>
    <s v="10 - 20 hs"/>
    <s v="No, no tengo"/>
    <x v="1"/>
    <s v="Estudiante"/>
    <n v="1"/>
    <s v="No"/>
    <s v="Sí, siempre / Si, a veces"/>
    <x v="3"/>
    <s v="$ 150 - 200"/>
    <x v="2"/>
    <m/>
    <m/>
    <m/>
    <m/>
    <m/>
    <m/>
    <m/>
    <m/>
    <m/>
    <m/>
    <m/>
    <m/>
    <s v="Depende el menú"/>
    <n v="6"/>
    <n v="6"/>
    <n v="5"/>
    <n v="5"/>
    <n v="7"/>
    <s v="50 - 75 %"/>
    <x v="2"/>
    <x v="1"/>
    <s v="Cadena fast-food"/>
    <m/>
    <s v="$ 30 - 40"/>
    <s v="Sí, siempre / Sí, a veces"/>
    <s v="Es barato, Es lo más cómodo"/>
    <s v="De 3 a 5 veces por semana"/>
    <n v="6"/>
    <s v="Sí"/>
    <s v="Que le pongan las tapitas ,por que luego caminas  por la facultad y se te derrama todo "/>
    <m/>
    <m/>
    <m/>
    <m/>
    <n v="6"/>
    <n v="4"/>
    <s v="Sí, lo consumiría con frecuencia."/>
    <s v="$ 50 - 100"/>
    <m/>
    <n v="7"/>
    <n v="7"/>
    <n v="7"/>
    <n v="6"/>
    <n v="7"/>
    <s v="Tal vez"/>
    <m/>
    <s v="Calidad"/>
    <m/>
    <m/>
  </r>
  <r>
    <n v="355"/>
    <d v="2020-06-18T19:05:36"/>
    <n v="21"/>
    <s v="20 - 30hs"/>
    <s v="No, no tengo"/>
    <x v="1"/>
    <s v="Estudiante"/>
    <n v="1"/>
    <s v="No"/>
    <s v="Sí, siempre / Si, a veces"/>
    <x v="2"/>
    <s v="$ 150 - 200"/>
    <x v="0"/>
    <s v="Me queda cómodo, Es barato"/>
    <n v="3"/>
    <n v="6"/>
    <n v="6"/>
    <n v="4"/>
    <n v="2"/>
    <s v="Más de 75%"/>
    <m/>
    <m/>
    <m/>
    <m/>
    <m/>
    <m/>
    <m/>
    <m/>
    <m/>
    <m/>
    <m/>
    <m/>
    <x v="0"/>
    <x v="0"/>
    <m/>
    <m/>
    <s v="$ 30 - 40"/>
    <s v="Sí, siempre / Sí, a veces"/>
    <s v="Es lo más cómodo"/>
    <s v="De 3 a 5 veces por semana"/>
    <n v="1"/>
    <s v="Sí"/>
    <s v="Al café con leche le ponen la leche natural y lo enfría muchisimo"/>
    <m/>
    <m/>
    <m/>
    <m/>
    <n v="7"/>
    <n v="3"/>
    <s v="No, prefiero un snack (Alfajor, galletitas, facturas)"/>
    <s v="$ 50 - 100"/>
    <m/>
    <n v="7"/>
    <n v="8"/>
    <n v="2"/>
    <n v="7"/>
    <n v="1"/>
    <s v="Si"/>
    <m/>
    <s v="Calidad, Ambiente"/>
    <m/>
    <m/>
  </r>
  <r>
    <n v="356"/>
    <d v="2020-06-18T19:07:06"/>
    <n v="23"/>
    <s v="30 - 40 hs"/>
    <s v="No, no tengo"/>
    <x v="1"/>
    <s v="Estudiante"/>
    <n v="3"/>
    <s v="No"/>
    <s v="Sí, siempre / Si, a veces"/>
    <x v="0"/>
    <s v="$ 200 - 250"/>
    <x v="2"/>
    <m/>
    <m/>
    <m/>
    <m/>
    <m/>
    <m/>
    <m/>
    <m/>
    <m/>
    <m/>
    <m/>
    <m/>
    <s v="Mal ambiente / No disfruto estar en el lugar, Prefiero darme un gusto y comer más rico"/>
    <n v="7"/>
    <n v="7"/>
    <n v="6"/>
    <n v="8"/>
    <n v="8"/>
    <s v="25 - 50 %"/>
    <x v="1"/>
    <x v="1"/>
    <s v="Chino por peso"/>
    <m/>
    <s v="$ 30 - 40"/>
    <s v="No, nunca"/>
    <m/>
    <m/>
    <m/>
    <m/>
    <m/>
    <s v="No me gusta el café, en general"/>
    <s v="No tomo café en otro lado tampoco"/>
    <s v="No"/>
    <m/>
    <n v="8"/>
    <n v="6"/>
    <s v="Sí, pero para consumirlo eventualmente."/>
    <s v="$ 100 - 150"/>
    <m/>
    <n v="7"/>
    <n v="5"/>
    <n v="5"/>
    <n v="5"/>
    <n v="6"/>
    <s v="Si"/>
    <m/>
    <s v="Precio, Rapidez"/>
    <m/>
    <m/>
  </r>
  <r>
    <n v="357"/>
    <d v="2020-06-18T19:07:54"/>
    <n v="21"/>
    <s v="10 - 20 hs"/>
    <s v="Vegetariano/a"/>
    <x v="1"/>
    <s v="Estudiante"/>
    <n v="3"/>
    <s v="No"/>
    <s v="Sí, siempre / Si, a veces"/>
    <x v="4"/>
    <s v="$ 50 - 100"/>
    <x v="2"/>
    <m/>
    <m/>
    <m/>
    <m/>
    <m/>
    <m/>
    <m/>
    <m/>
    <m/>
    <m/>
    <m/>
    <m/>
    <s v="Me traigo vianda, No me gusta la comida"/>
    <n v="4"/>
    <n v="2"/>
    <n v="2"/>
    <n v="3"/>
    <n v="3"/>
    <s v="1 - 25 %"/>
    <x v="2"/>
    <x v="5"/>
    <s v="Vianda propia, Vuelvo a mi casa"/>
    <m/>
    <s v="$ 40 -50"/>
    <s v="No, nunca"/>
    <m/>
    <m/>
    <m/>
    <m/>
    <m/>
    <s v="No me gusta el café, en general"/>
    <s v="No tomo café en otro lado tampoco"/>
    <s v="No"/>
    <m/>
    <n v="7"/>
    <n v="4"/>
    <s v="Sí, pero para consumirlo eventualmente."/>
    <s v="$ 50 - 100"/>
    <m/>
    <n v="6"/>
    <n v="8"/>
    <n v="5"/>
    <n v="3"/>
    <n v="1"/>
    <s v="Si"/>
    <m/>
    <s v="Precio, Calidad"/>
    <m/>
    <m/>
  </r>
  <r>
    <n v="358"/>
    <d v="2020-06-18T19:09:13"/>
    <n v="23"/>
    <s v="30 - 40 hs"/>
    <s v="No, no tengo"/>
    <x v="0"/>
    <s v="Estudiante"/>
    <n v="4"/>
    <s v="No"/>
    <s v="Sí, siempre / Si, a veces"/>
    <x v="3"/>
    <s v="$ 200 - 250"/>
    <x v="0"/>
    <s v="Me queda cómodo"/>
    <n v="3"/>
    <n v="3"/>
    <n v="4"/>
    <n v="4"/>
    <n v="7"/>
    <s v="25 - 50%"/>
    <s v="Platoa un poco más elaborados, una carne, pollo, no simplemente patys. "/>
    <m/>
    <m/>
    <m/>
    <m/>
    <m/>
    <m/>
    <m/>
    <m/>
    <m/>
    <m/>
    <m/>
    <x v="0"/>
    <x v="0"/>
    <m/>
    <m/>
    <s v="$ 30 - 40"/>
    <s v="Sí, siempre / Sí, a veces"/>
    <s v="No tengo otra opción"/>
    <s v="De 1 a 3 veces por semana"/>
    <n v="3"/>
    <s v="Sí"/>
    <m/>
    <m/>
    <m/>
    <m/>
    <m/>
    <n v="7"/>
    <n v="5"/>
    <s v="Sí, lo consumiría con frecuencia."/>
    <s v="$ 100 - 150"/>
    <m/>
    <n v="8"/>
    <n v="8"/>
    <n v="8"/>
    <n v="5"/>
    <n v="7"/>
    <s v="Si"/>
    <m/>
    <s v="Precio, Calidad"/>
    <m/>
    <m/>
  </r>
  <r>
    <n v="359"/>
    <d v="2020-06-18T19:09:29"/>
    <n v="23"/>
    <s v="20 - 30hs"/>
    <s v="No, no tengo"/>
    <x v="0"/>
    <s v="Estudiante"/>
    <n v="4"/>
    <s v="No"/>
    <s v="Sí, siempre / Si, a veces"/>
    <x v="0"/>
    <s v="$ 200 - 250"/>
    <x v="2"/>
    <m/>
    <m/>
    <m/>
    <m/>
    <m/>
    <m/>
    <m/>
    <m/>
    <m/>
    <m/>
    <m/>
    <m/>
    <s v="Mal ambiente / No disfruto estar en el lugar"/>
    <n v="6"/>
    <n v="6"/>
    <n v="4"/>
    <n v="8"/>
    <n v="8"/>
    <s v="1 - 25 %"/>
    <x v="2"/>
    <x v="3"/>
    <s v="Chino por peso, Otro"/>
    <m/>
    <s v="$ 40 -50"/>
    <s v="No, nunca"/>
    <m/>
    <m/>
    <m/>
    <m/>
    <m/>
    <s v="No me gusta el café, en general"/>
    <s v="No tomo café en otro lado tampoco"/>
    <s v="No"/>
    <m/>
    <n v="6"/>
    <n v="5"/>
    <s v="Sí, pero para consumirlo eventualmente."/>
    <s v="$ 150 - 200"/>
    <m/>
    <n v="5"/>
    <n v="6"/>
    <n v="6"/>
    <n v="4"/>
    <n v="6"/>
    <s v="Si"/>
    <m/>
    <s v="Precio, Ambiente"/>
    <m/>
    <m/>
  </r>
  <r>
    <n v="360"/>
    <d v="2020-06-18T19:09:46"/>
    <n v="26"/>
    <s v="Menos de 10 hs"/>
    <s v="No, no tengo"/>
    <x v="0"/>
    <s v="Estudiante"/>
    <n v="5"/>
    <s v="Sí"/>
    <s v="No, nunca."/>
    <x v="1"/>
    <m/>
    <x v="1"/>
    <m/>
    <m/>
    <m/>
    <m/>
    <m/>
    <m/>
    <m/>
    <m/>
    <m/>
    <m/>
    <m/>
    <m/>
    <m/>
    <m/>
    <m/>
    <m/>
    <m/>
    <m/>
    <m/>
    <x v="0"/>
    <x v="0"/>
    <m/>
    <m/>
    <s v="$ 30 - 40"/>
    <s v="Sí, siempre / Sí, a veces"/>
    <s v="Es lo más cómodo"/>
    <s v="De 1 a 3 veces por semana"/>
    <n v="6"/>
    <s v="Tal vez"/>
    <m/>
    <m/>
    <m/>
    <m/>
    <m/>
    <n v="8"/>
    <n v="7"/>
    <s v="Sí, lo consumiría con frecuencia."/>
    <s v="$ 50 - 100"/>
    <m/>
    <n v="5"/>
    <n v="9"/>
    <n v="4"/>
    <n v="4"/>
    <n v="9"/>
    <s v="Si"/>
    <s v="No hay buena señal en el comedor por lo menos en el de las heras no llegan las redes de wifi de la facultad"/>
    <s v="Calidad"/>
    <m/>
    <m/>
  </r>
  <r>
    <n v="361"/>
    <d v="2020-06-18T19:10:06"/>
    <n v="22"/>
    <s v="Menos de 10 hs"/>
    <s v="No, no tengo"/>
    <x v="1"/>
    <s v="Estudiante"/>
    <n v="3"/>
    <s v="Sí"/>
    <s v="No, nunca."/>
    <x v="1"/>
    <m/>
    <x v="1"/>
    <m/>
    <m/>
    <m/>
    <m/>
    <m/>
    <m/>
    <m/>
    <m/>
    <m/>
    <m/>
    <m/>
    <m/>
    <m/>
    <m/>
    <m/>
    <m/>
    <m/>
    <m/>
    <m/>
    <x v="0"/>
    <x v="0"/>
    <m/>
    <m/>
    <s v="$ 30 - 40"/>
    <s v="Sí, siempre / Sí, a veces"/>
    <s v="Es barato, Es lo más cómodo"/>
    <s v="De 1 a 3 veces por semana"/>
    <n v="3"/>
    <s v="Sí"/>
    <m/>
    <m/>
    <m/>
    <m/>
    <m/>
    <n v="7"/>
    <n v="7"/>
    <s v="Sí, lo consumiría con frecuencia."/>
    <s v="$ 100 - 150"/>
    <m/>
    <n v="8"/>
    <n v="9"/>
    <n v="9"/>
    <n v="9"/>
    <n v="7"/>
    <s v="Si"/>
    <s v="un WiFi que funcione bien, dado que no llega la señal de red movil"/>
    <s v="Precio"/>
    <m/>
    <m/>
  </r>
  <r>
    <n v="362"/>
    <d v="2020-06-18T19:10:36"/>
    <n v="21"/>
    <s v="30 - 40 hs"/>
    <s v="No, no tengo"/>
    <x v="1"/>
    <s v="Estudiante"/>
    <n v="2"/>
    <s v="Sí"/>
    <s v="Sí, siempre / Si, a veces"/>
    <x v="3"/>
    <s v="$ 150 - 200"/>
    <x v="0"/>
    <s v="Me queda cómodo, Es rápido, Es barato"/>
    <n v="4"/>
    <n v="7"/>
    <n v="10"/>
    <n v="8"/>
    <n v="10"/>
    <s v="25 - 50%"/>
    <s v="No, la verdad que siempre es muy variado"/>
    <m/>
    <m/>
    <m/>
    <m/>
    <m/>
    <m/>
    <m/>
    <m/>
    <m/>
    <m/>
    <m/>
    <x v="0"/>
    <x v="0"/>
    <m/>
    <m/>
    <s v="$ 30 - 40"/>
    <s v="Sí, siempre / Sí, a veces"/>
    <s v="Es barato, Es rico, Es lo más cómodo"/>
    <s v="Más de 2 veces por día"/>
    <n v="8"/>
    <s v="Sí"/>
    <s v="Creo que suele pasar que la persona que atiende, sirve los cafés y pone los tostados es la misma y tal vez si fuesen dos personas sería más fluido y menos pesado para la persona que atiende la caja"/>
    <m/>
    <m/>
    <m/>
    <m/>
    <n v="6"/>
    <n v="5"/>
    <s v="Sí, pero para consumirlo eventualmente."/>
    <s v="$ 50 - 100"/>
    <m/>
    <n v="7"/>
    <n v="8"/>
    <n v="4"/>
    <n v="4"/>
    <n v="10"/>
    <s v="Si"/>
    <m/>
    <s v="Precio, Calidad"/>
    <m/>
    <m/>
  </r>
  <r>
    <n v="363"/>
    <d v="2020-06-18T19:11:24"/>
    <n v="20"/>
    <s v="30 - 40 hs"/>
    <s v="No, no tengo"/>
    <x v="1"/>
    <s v="Estudiante"/>
    <n v="2"/>
    <s v="No"/>
    <s v="Sí, siempre / Si, a veces"/>
    <x v="4"/>
    <s v="$ 200 - 250"/>
    <x v="2"/>
    <m/>
    <m/>
    <m/>
    <m/>
    <m/>
    <m/>
    <m/>
    <m/>
    <m/>
    <m/>
    <m/>
    <m/>
    <s v="Mal ambiente / No disfruto estar en el lugar, No me gusta la comida"/>
    <n v="2"/>
    <n v="5"/>
    <n v="5"/>
    <n v="2"/>
    <n v="4"/>
    <s v="25 - 50 %"/>
    <x v="1"/>
    <x v="2"/>
    <s v="Chino por peso"/>
    <m/>
    <s v="$ 40 -50"/>
    <s v="Sí, siempre / Sí, a veces"/>
    <s v="Es lo más cómodo"/>
    <s v="De 1 a 3 veces por semana"/>
    <n v="6"/>
    <s v="Sí"/>
    <m/>
    <m/>
    <m/>
    <m/>
    <m/>
    <n v="7"/>
    <n v="5"/>
    <s v="Sí, pero para consumirlo eventualmente."/>
    <s v="$ 50 - 100"/>
    <m/>
    <n v="9"/>
    <n v="2"/>
    <n v="1"/>
    <n v="3"/>
    <n v="4"/>
    <s v="No"/>
    <m/>
    <s v="Calidad"/>
    <m/>
    <m/>
  </r>
  <r>
    <n v="364"/>
    <d v="2020-06-18T19:12:17"/>
    <n v="21"/>
    <s v="20 - 30hs"/>
    <s v="No, no tengo"/>
    <x v="1"/>
    <s v="Estudiante"/>
    <n v="3"/>
    <s v="No"/>
    <s v="Sí, siempre / Si, a veces"/>
    <x v="0"/>
    <s v="$ 100 - 150"/>
    <x v="2"/>
    <m/>
    <m/>
    <m/>
    <m/>
    <m/>
    <m/>
    <m/>
    <m/>
    <m/>
    <m/>
    <m/>
    <m/>
    <s v="Mal ambiente / No disfruto estar en el lugar, Me traigo vianda"/>
    <n v="8"/>
    <n v="6"/>
    <n v="5"/>
    <n v="7"/>
    <n v="5"/>
    <s v="25 - 50 %"/>
    <x v="1"/>
    <x v="5"/>
    <s v="Chino por peso, Vianda propia, Kiosko PC"/>
    <m/>
    <s v="$ 20 - 30"/>
    <s v="Sí, siempre / Sí, a veces"/>
    <s v="Es barato, No tengo otra opción, Es lo más cómodo"/>
    <s v="Entre 1 y 2 veces por día"/>
    <n v="6"/>
    <s v="Tal vez"/>
    <m/>
    <m/>
    <m/>
    <m/>
    <m/>
    <n v="8"/>
    <n v="4"/>
    <s v="Sí, pero para consumirlo eventualmente."/>
    <s v="$ 50 - 100"/>
    <m/>
    <n v="9"/>
    <n v="6"/>
    <n v="4"/>
    <n v="5"/>
    <n v="6"/>
    <s v="Tal vez"/>
    <m/>
    <s v="Precio, Calidad"/>
    <m/>
    <m/>
  </r>
  <r>
    <n v="365"/>
    <d v="2020-06-18T19:12:34"/>
    <n v="21"/>
    <s v="20 - 30hs"/>
    <s v="No, no tengo"/>
    <x v="1"/>
    <s v="Estudiante"/>
    <n v="1"/>
    <s v="No"/>
    <s v="Sí, siempre / Si, a veces"/>
    <x v="2"/>
    <s v="$ 100 - 150"/>
    <x v="0"/>
    <s v="Me queda cómodo, Es barato"/>
    <n v="8"/>
    <n v="10"/>
    <n v="7"/>
    <n v="8"/>
    <n v="8"/>
    <s v="1 - 25%"/>
    <s v="Comida sana"/>
    <m/>
    <m/>
    <m/>
    <m/>
    <m/>
    <m/>
    <m/>
    <m/>
    <m/>
    <m/>
    <m/>
    <x v="0"/>
    <x v="0"/>
    <m/>
    <m/>
    <s v="$ 40 -50"/>
    <s v="Sí, siempre / Sí, a veces"/>
    <s v="Es lo más cómodo"/>
    <s v="De 1 a 3 veces por semana"/>
    <n v="7"/>
    <s v="Sí"/>
    <m/>
    <m/>
    <m/>
    <m/>
    <m/>
    <n v="8"/>
    <n v="5"/>
    <s v="Sí, pero para consumirlo eventualmente."/>
    <s v="$ 50 - 100"/>
    <s v="Más nutritivo"/>
    <n v="8"/>
    <n v="6"/>
    <n v="6"/>
    <n v="5"/>
    <n v="7"/>
    <s v="Si"/>
    <s v="Controlar la cantidad de palomas"/>
    <s v="Calidad"/>
    <m/>
    <m/>
  </r>
  <r>
    <n v="366"/>
    <d v="2020-06-18T19:15:25"/>
    <n v="20"/>
    <s v="20 - 30hs"/>
    <s v="No, no tengo"/>
    <x v="1"/>
    <s v="Estudiante"/>
    <n v="2"/>
    <s v="No"/>
    <s v="Sí, siempre / Si, a veces"/>
    <x v="0"/>
    <s v="$ 200 - 250"/>
    <x v="2"/>
    <m/>
    <m/>
    <m/>
    <m/>
    <m/>
    <m/>
    <m/>
    <m/>
    <m/>
    <m/>
    <m/>
    <m/>
    <s v="Mal ambiente / No disfruto estar en el lugar, Prefiero darme un gusto y comer más rico"/>
    <n v="6"/>
    <n v="9"/>
    <n v="8"/>
    <n v="9"/>
    <n v="9"/>
    <s v="1 - 25 %"/>
    <x v="2"/>
    <x v="3"/>
    <s v="Chino por peso, Cadena fast-food, Bodegón-Resto, Otro"/>
    <m/>
    <s v="$ 40 -50"/>
    <s v="No, nunca"/>
    <m/>
    <m/>
    <m/>
    <m/>
    <m/>
    <s v="No me gusta el café, en general"/>
    <s v="No tomo café en otro lado tampoco"/>
    <s v="Sí"/>
    <m/>
    <n v="10"/>
    <n v="9"/>
    <s v="Sí, lo consumiría con frecuencia."/>
    <s v="$ 100 - 150"/>
    <m/>
    <n v="5"/>
    <n v="6"/>
    <n v="5"/>
    <n v="7"/>
    <n v="9"/>
    <s v="Si"/>
    <m/>
    <s v="Precio, Calidad, Ambiente"/>
    <m/>
    <m/>
  </r>
  <r>
    <n v="367"/>
    <d v="2020-06-18T19:16:44"/>
    <n v="24"/>
    <s v="20 - 30hs"/>
    <s v="No, no tengo"/>
    <x v="0"/>
    <s v="Estudiante"/>
    <n v="5"/>
    <s v="No"/>
    <s v="No, nunca."/>
    <x v="1"/>
    <m/>
    <x v="1"/>
    <m/>
    <m/>
    <m/>
    <m/>
    <m/>
    <m/>
    <m/>
    <m/>
    <m/>
    <m/>
    <m/>
    <m/>
    <m/>
    <m/>
    <m/>
    <m/>
    <m/>
    <m/>
    <m/>
    <x v="0"/>
    <x v="0"/>
    <m/>
    <m/>
    <s v="$ 40 -50"/>
    <s v="Sí, siempre / Sí, a veces"/>
    <s v="Es lo más cómodo"/>
    <s v="De 1 a 3 veces por semana"/>
    <n v="4"/>
    <s v="Tal vez"/>
    <s v="Si es posible mejorar un poco el ambiente para que motive quedare un rato consumiendo en el comedor. En cuanto a los productos satisfcaen las necesidades basicas y de urgencia."/>
    <m/>
    <m/>
    <m/>
    <m/>
    <n v="4"/>
    <n v="2"/>
    <s v="No, prefiero un snack (Alfajor, galletitas, facturas)"/>
    <s v="$ 100 - 150"/>
    <s v="Alimentos frescos como frutas y preparaciones simples (tostadas, huevos revueltos, etc)"/>
    <n v="3"/>
    <n v="3"/>
    <n v="2"/>
    <n v="1"/>
    <n v="3"/>
    <s v="Si"/>
    <s v="Modernizarlo y mejorar mucho lo que es el tema ventilacion y climatización."/>
    <s v="Calidad, Ambiente"/>
    <m/>
    <m/>
  </r>
  <r>
    <n v="368"/>
    <d v="2020-06-18T19:18:00"/>
    <n v="25"/>
    <s v="10 - 20 hs"/>
    <s v="No, no tengo"/>
    <x v="0"/>
    <s v="Estudiante"/>
    <n v="4"/>
    <s v="Sí"/>
    <s v="No, nunca."/>
    <x v="1"/>
    <m/>
    <x v="1"/>
    <m/>
    <m/>
    <m/>
    <m/>
    <m/>
    <m/>
    <m/>
    <m/>
    <m/>
    <m/>
    <m/>
    <m/>
    <m/>
    <m/>
    <m/>
    <m/>
    <m/>
    <m/>
    <m/>
    <x v="0"/>
    <x v="0"/>
    <m/>
    <m/>
    <s v="$ 40 -50"/>
    <s v="No, nunca"/>
    <m/>
    <m/>
    <m/>
    <m/>
    <m/>
    <s v="No tomo café generalmente"/>
    <s v="No tomo café en otro lado tampoco"/>
    <s v="Sí"/>
    <m/>
    <n v="5"/>
    <n v="4"/>
    <s v="Sí, lo consumiría con frecuencia."/>
    <s v="$ 100 - 150"/>
    <m/>
    <n v="6"/>
    <n v="7"/>
    <n v="5"/>
    <n v="2"/>
    <n v="5"/>
    <s v="Tal vez"/>
    <m/>
    <s v="Precio, Calidad"/>
    <m/>
    <m/>
  </r>
  <r>
    <n v="369"/>
    <d v="2020-06-18T19:18:09"/>
    <n v="25"/>
    <s v="Menos de 10 hs"/>
    <s v="No, no tengo"/>
    <x v="0"/>
    <s v="Estudiante"/>
    <n v="5"/>
    <s v="Sí"/>
    <s v="No, nunca."/>
    <x v="1"/>
    <m/>
    <x v="1"/>
    <m/>
    <m/>
    <m/>
    <m/>
    <m/>
    <m/>
    <m/>
    <m/>
    <m/>
    <m/>
    <m/>
    <m/>
    <m/>
    <m/>
    <m/>
    <m/>
    <m/>
    <m/>
    <m/>
    <x v="0"/>
    <x v="0"/>
    <m/>
    <m/>
    <s v="$ 40 -50"/>
    <s v="Sí, siempre / Sí, a veces"/>
    <s v="No tengo otra opción, Es lo más cómodo"/>
    <s v="Entre 1 y 2 veces por día"/>
    <n v="1"/>
    <s v="Sí"/>
    <s v="CAMBIEN EL CAFÉ QUEMADO POR FAVOR!!!! Creo que debería haber más opciones de café, por ejemplo algún café low cost y otro café para el que pueda pagar más con más calidad de café "/>
    <m/>
    <m/>
    <m/>
    <m/>
    <n v="4"/>
    <n v="1"/>
    <s v="Sí, pero para consumirlo eventualmente."/>
    <s v="$ 100 - 150"/>
    <s v="Frutas, yogurt casero (es muuuy fácil y barato hacerlo)"/>
    <n v="6"/>
    <n v="3"/>
    <n v="2"/>
    <n v="3"/>
    <n v="1"/>
    <s v="Si"/>
    <s v="Creo que el alumno se tiene que auto limpiar su espacio y brindarle bandejas y tachos de basura para que estos puedan colocar los residuos. La acústica y el ambiente podrían mejorar. No es un lugar agradable"/>
    <s v="Precio, Calidad"/>
    <m/>
    <m/>
  </r>
  <r>
    <n v="370"/>
    <d v="2020-06-18T19:18:37"/>
    <n v="25"/>
    <s v="20 - 30hs"/>
    <s v="No, no tengo"/>
    <x v="0"/>
    <s v="Estudiante"/>
    <n v="5"/>
    <s v="Sí"/>
    <s v="No, nunca."/>
    <x v="1"/>
    <m/>
    <x v="1"/>
    <m/>
    <m/>
    <m/>
    <m/>
    <m/>
    <m/>
    <m/>
    <m/>
    <m/>
    <m/>
    <m/>
    <m/>
    <m/>
    <m/>
    <m/>
    <m/>
    <m/>
    <m/>
    <m/>
    <x v="0"/>
    <x v="0"/>
    <m/>
    <m/>
    <s v="$ 40 -50"/>
    <s v="No, nunca"/>
    <m/>
    <m/>
    <m/>
    <m/>
    <m/>
    <s v="Es feo, Prefiero ir a tomar algo afuera y despejarme"/>
    <s v="Cadena de café, Kiosco exterior"/>
    <s v="Sí"/>
    <m/>
    <n v="5"/>
    <n v="3"/>
    <s v="Sí, lo consumiría con frecuencia."/>
    <s v="$ 200 - 250"/>
    <m/>
    <n v="7"/>
    <n v="8"/>
    <n v="6"/>
    <n v="4"/>
    <n v="5"/>
    <s v="Si"/>
    <m/>
    <s v="Precio, Calidad, Rapidez"/>
    <m/>
    <m/>
  </r>
  <r>
    <n v="371"/>
    <d v="2020-06-18T19:18:44"/>
    <n v="26"/>
    <s v="10 - 20 hs"/>
    <s v="No, no tengo"/>
    <x v="0"/>
    <s v="Estudiante"/>
    <n v="5"/>
    <s v="Sí"/>
    <s v="No, nunca."/>
    <x v="1"/>
    <m/>
    <x v="1"/>
    <m/>
    <m/>
    <m/>
    <m/>
    <m/>
    <m/>
    <m/>
    <m/>
    <m/>
    <m/>
    <m/>
    <m/>
    <m/>
    <m/>
    <m/>
    <m/>
    <m/>
    <m/>
    <m/>
    <x v="0"/>
    <x v="0"/>
    <m/>
    <m/>
    <s v="Más de 70"/>
    <s v="No, nunca"/>
    <m/>
    <m/>
    <m/>
    <m/>
    <m/>
    <s v="Es feo, Prefiero ir a tomar algo afuera y despejarme"/>
    <s v="No tomo café en otro lado tampoco"/>
    <s v="No"/>
    <m/>
    <n v="4"/>
    <n v="3"/>
    <s v="Sí, lo consumiría con frecuencia."/>
    <s v="$ 200 - 250"/>
    <m/>
    <n v="4"/>
    <n v="4"/>
    <n v="3"/>
    <n v="6"/>
    <n v="3"/>
    <s v="Si"/>
    <m/>
    <s v="Precio, Calidad, Ambiente"/>
    <m/>
    <m/>
  </r>
  <r>
    <n v="372"/>
    <d v="2020-06-18T19:18:44"/>
    <n v="34"/>
    <s v="Más de 40 hs"/>
    <s v="No, no tengo"/>
    <x v="1"/>
    <s v="Estudiante"/>
    <n v="5"/>
    <s v="Sí"/>
    <s v="Sí, siempre / Si, a veces"/>
    <x v="3"/>
    <s v="$ 200 - 250"/>
    <x v="0"/>
    <s v="Me queda cómodo"/>
    <n v="4"/>
    <n v="8"/>
    <n v="2"/>
    <n v="9"/>
    <n v="8"/>
    <s v="1 - 25%"/>
    <s v="Comida rica y de calidad. Cortemos con la boludes del pobrismo :P"/>
    <m/>
    <m/>
    <m/>
    <m/>
    <m/>
    <m/>
    <m/>
    <m/>
    <m/>
    <m/>
    <m/>
    <x v="0"/>
    <x v="0"/>
    <m/>
    <m/>
    <s v="$ 40 -50"/>
    <s v="Sí, siempre / Sí, a veces"/>
    <s v="No tengo otra opción, Es lo más cómodo"/>
    <s v="De 1 a 3 veces por semana"/>
    <n v="2"/>
    <s v="Sí"/>
    <s v="Vendan buenos productos que poder adquisitivo sobra en FIUBA."/>
    <m/>
    <m/>
    <m/>
    <m/>
    <n v="7"/>
    <n v="6"/>
    <s v="Sí, lo consumiría con frecuencia."/>
    <s v="$ 150 - 200"/>
    <m/>
    <n v="2"/>
    <n v="3"/>
    <n v="1"/>
    <n v="1"/>
    <n v="6"/>
    <s v="Si"/>
    <s v="Que el ambiente invite a quedarse y que no parezca una cárcel."/>
    <s v="Calidad"/>
    <m/>
    <m/>
  </r>
  <r>
    <n v="373"/>
    <d v="2020-06-18T19:18:51"/>
    <n v="21"/>
    <s v="10 - 20 hs"/>
    <s v="No, no tengo"/>
    <x v="1"/>
    <s v="Estudiante"/>
    <n v="2"/>
    <s v="No"/>
    <s v="Sí, siempre / Si, a veces"/>
    <x v="4"/>
    <s v="Más de $ 400"/>
    <x v="0"/>
    <s v="Me queda cómodo, Es rápido, Es barato"/>
    <n v="9"/>
    <n v="8"/>
    <n v="7"/>
    <n v="10"/>
    <n v="9"/>
    <s v="Nunca me ocurrió"/>
    <m/>
    <m/>
    <m/>
    <m/>
    <m/>
    <m/>
    <m/>
    <m/>
    <m/>
    <m/>
    <m/>
    <m/>
    <x v="0"/>
    <x v="0"/>
    <m/>
    <m/>
    <s v="$ 50 - 60"/>
    <s v="No, nunca"/>
    <m/>
    <m/>
    <m/>
    <m/>
    <m/>
    <s v="No me gusta el café, en general"/>
    <s v="No tomo café en otro lado tampoco"/>
    <s v="Sí"/>
    <m/>
    <n v="9"/>
    <n v="7"/>
    <s v="Sí, pero para consumirlo eventualmente."/>
    <s v="$ 200 - 250"/>
    <m/>
    <n v="9"/>
    <n v="10"/>
    <n v="5"/>
    <n v="6"/>
    <n v="8"/>
    <s v="Si"/>
    <m/>
    <s v="Precio, Calidad"/>
    <m/>
    <m/>
  </r>
  <r>
    <n v="374"/>
    <d v="2020-06-18T19:19:00"/>
    <n v="22"/>
    <s v="20 - 30hs"/>
    <s v="No, no tengo"/>
    <x v="0"/>
    <s v="Estudiante"/>
    <n v="4"/>
    <s v="No"/>
    <s v="No, nunca."/>
    <x v="1"/>
    <m/>
    <x v="1"/>
    <m/>
    <m/>
    <m/>
    <m/>
    <m/>
    <m/>
    <m/>
    <m/>
    <m/>
    <m/>
    <m/>
    <m/>
    <m/>
    <m/>
    <m/>
    <m/>
    <m/>
    <m/>
    <m/>
    <x v="0"/>
    <x v="0"/>
    <m/>
    <m/>
    <s v="$ 50 - 60"/>
    <s v="No, nunca"/>
    <m/>
    <m/>
    <m/>
    <m/>
    <m/>
    <s v="No me gusta el café, en general"/>
    <s v="Cadena de café"/>
    <s v="Sí"/>
    <m/>
    <n v="7"/>
    <n v="5"/>
    <s v="Sí, pero para consumirlo eventualmente."/>
    <s v="$ 100 - 150"/>
    <m/>
    <n v="6"/>
    <n v="5"/>
    <n v="4"/>
    <n v="7"/>
    <n v="6"/>
    <s v="Tal vez"/>
    <m/>
    <s v="Precio, Calidad"/>
    <m/>
    <m/>
  </r>
  <r>
    <n v="375"/>
    <d v="2020-06-18T19:23:05"/>
    <n v="22"/>
    <s v="20 - 30hs"/>
    <s v="No, no tengo"/>
    <x v="0"/>
    <s v="Estudiante"/>
    <n v="5"/>
    <s v="No"/>
    <s v="No, nunca."/>
    <x v="1"/>
    <m/>
    <x v="1"/>
    <m/>
    <m/>
    <m/>
    <m/>
    <m/>
    <m/>
    <m/>
    <m/>
    <m/>
    <m/>
    <m/>
    <m/>
    <m/>
    <m/>
    <m/>
    <m/>
    <m/>
    <m/>
    <m/>
    <x v="0"/>
    <x v="0"/>
    <m/>
    <m/>
    <s v="$ 40 -50"/>
    <s v="No, nunca"/>
    <m/>
    <m/>
    <m/>
    <m/>
    <m/>
    <s v="Tomo mace que llevo "/>
    <s v="No tomo café en otro lado tampoco"/>
    <s v="No"/>
    <m/>
    <n v="8"/>
    <n v="6"/>
    <s v="Sí, pero para consumirlo eventualmente."/>
    <s v="$ 100 - 150"/>
    <m/>
    <n v="6"/>
    <n v="7"/>
    <n v="5"/>
    <n v="5"/>
    <n v="6"/>
    <s v="Si"/>
    <m/>
    <s v="Calidad"/>
    <m/>
    <m/>
  </r>
  <r>
    <n v="376"/>
    <d v="2020-06-18T19:25:53"/>
    <n v="25"/>
    <s v="10 - 20 hs"/>
    <s v="No, no tengo"/>
    <x v="1"/>
    <s v="Estudiante"/>
    <n v="3"/>
    <s v="Sí"/>
    <s v="No, nunca."/>
    <x v="1"/>
    <m/>
    <x v="1"/>
    <m/>
    <m/>
    <m/>
    <m/>
    <m/>
    <m/>
    <m/>
    <m/>
    <m/>
    <m/>
    <m/>
    <m/>
    <m/>
    <m/>
    <m/>
    <m/>
    <m/>
    <m/>
    <m/>
    <x v="0"/>
    <x v="0"/>
    <m/>
    <m/>
    <s v="$ 30 - 40"/>
    <s v="Sí, siempre / Sí, a veces"/>
    <s v="Es barato, Es lo más cómodo"/>
    <s v="De 1 a 3 veces por semana"/>
    <n v="6"/>
    <s v="Sí"/>
    <m/>
    <m/>
    <m/>
    <m/>
    <m/>
    <n v="8"/>
    <n v="4"/>
    <s v="Sí, pero para consumirlo eventualmente."/>
    <s v="$ 50 - 100"/>
    <m/>
    <n v="6"/>
    <n v="7"/>
    <n v="4"/>
    <n v="5"/>
    <n v="6"/>
    <s v="Si"/>
    <s v="Limpiar las ventanas, que son un asco. Y mejorar el wifi."/>
    <s v="Precio, Calidad, Ambiente"/>
    <m/>
    <m/>
  </r>
  <r>
    <n v="377"/>
    <d v="2020-06-18T19:26:27"/>
    <n v="24"/>
    <s v="Más de 40 hs"/>
    <s v="No, no tengo"/>
    <x v="1"/>
    <s v="Estudiante"/>
    <n v="4"/>
    <s v="No"/>
    <s v="Sí, siempre / Si, a veces"/>
    <x v="4"/>
    <s v="$ 300 - 350"/>
    <x v="0"/>
    <s v="Me queda cómodo, Es barato"/>
    <n v="7"/>
    <n v="7"/>
    <n v="4"/>
    <n v="9"/>
    <n v="10"/>
    <s v="1 - 25%"/>
    <s v="Pizzetas"/>
    <m/>
    <m/>
    <m/>
    <m/>
    <m/>
    <m/>
    <m/>
    <m/>
    <m/>
    <m/>
    <m/>
    <x v="0"/>
    <x v="0"/>
    <m/>
    <m/>
    <s v="$ 30 - 40"/>
    <s v="Sí, siempre / Sí, a veces"/>
    <s v="Es barato"/>
    <s v="De 1 a 3 veces por semana"/>
    <n v="6"/>
    <s v="Sí"/>
    <m/>
    <m/>
    <m/>
    <m/>
    <m/>
    <n v="4"/>
    <n v="6"/>
    <s v="Sí, lo consumiría con frecuencia."/>
    <s v="$ 150 - 200"/>
    <m/>
    <n v="8"/>
    <n v="7"/>
    <n v="6"/>
    <n v="7"/>
    <n v="10"/>
    <s v="Tal vez"/>
    <m/>
    <s v="Calidad"/>
    <m/>
    <m/>
  </r>
  <r>
    <n v="378"/>
    <d v="2020-06-18T19:27:04"/>
    <n v="24"/>
    <s v="20 - 30hs"/>
    <s v="No, no tengo"/>
    <x v="0"/>
    <s v="Estudiante"/>
    <n v="5"/>
    <s v="Sí"/>
    <s v="No, nunca."/>
    <x v="1"/>
    <m/>
    <x v="1"/>
    <m/>
    <m/>
    <m/>
    <m/>
    <m/>
    <m/>
    <m/>
    <m/>
    <m/>
    <m/>
    <m/>
    <m/>
    <m/>
    <m/>
    <m/>
    <m/>
    <m/>
    <m/>
    <m/>
    <x v="0"/>
    <x v="0"/>
    <m/>
    <m/>
    <s v="$ 50 - 60"/>
    <s v="Sí, siempre / Sí, a veces"/>
    <s v="Es lo más cómodo"/>
    <s v="De 1 a 3 veces por semana"/>
    <n v="5"/>
    <s v="Sí"/>
    <m/>
    <m/>
    <m/>
    <m/>
    <m/>
    <n v="7"/>
    <n v="4"/>
    <s v="Sí, pero para consumirlo eventualmente."/>
    <s v="$ 150 - 200"/>
    <s v="Tostadas con queso crema y palta, combo con café con leche"/>
    <n v="6"/>
    <n v="6"/>
    <n v="3"/>
    <n v="3"/>
    <n v="7"/>
    <s v="Si"/>
    <m/>
    <s v="Calidad"/>
    <m/>
    <m/>
  </r>
  <r>
    <n v="379"/>
    <d v="2020-06-18T19:27:08"/>
    <n v="19"/>
    <s v="20 - 30hs"/>
    <s v="No, no tengo"/>
    <x v="1"/>
    <s v="Estudiante"/>
    <n v="1"/>
    <s v="No"/>
    <s v="Sí, siempre / Si, a veces"/>
    <x v="0"/>
    <s v="$ 150 - 200"/>
    <x v="2"/>
    <m/>
    <m/>
    <m/>
    <m/>
    <m/>
    <m/>
    <m/>
    <m/>
    <m/>
    <m/>
    <m/>
    <m/>
    <s v="Me traigo vianda"/>
    <n v="6"/>
    <n v="8"/>
    <n v="8"/>
    <n v="5"/>
    <n v="5"/>
    <s v="1 - 25 %"/>
    <x v="1"/>
    <x v="4"/>
    <s v="Vianda propia, Kiosko PC"/>
    <m/>
    <s v="$ 40 -50"/>
    <s v="No, nunca"/>
    <m/>
    <m/>
    <m/>
    <m/>
    <m/>
    <s v="Es feo"/>
    <s v="No tomo café en otro lado tampoco"/>
    <s v="Sí"/>
    <m/>
    <n v="8"/>
    <n v="5"/>
    <s v="No, prefiero un snack (Alfajor, galletitas, facturas)"/>
    <s v="Menos de $ 50"/>
    <m/>
    <n v="5"/>
    <n v="6"/>
    <n v="5"/>
    <n v="6"/>
    <n v="6"/>
    <s v="Tal vez"/>
    <m/>
    <s v="Precio, Calidad, Ambiente, Rapidez"/>
    <m/>
    <m/>
  </r>
  <r>
    <n v="380"/>
    <d v="2020-06-18T19:27:17"/>
    <n v="21"/>
    <s v="10 - 20 hs"/>
    <s v="No, no tengo"/>
    <x v="1"/>
    <s v="Estudiante"/>
    <n v="2"/>
    <s v="No"/>
    <s v="Sí, siempre / Si, a veces"/>
    <x v="0"/>
    <s v="$ 250 - 300"/>
    <x v="0"/>
    <s v="Me queda cómodo, Es rápido, Es barato"/>
    <n v="8"/>
    <n v="10"/>
    <n v="5"/>
    <n v="10"/>
    <n v="7"/>
    <s v="25 - 50%"/>
    <m/>
    <m/>
    <m/>
    <m/>
    <m/>
    <m/>
    <m/>
    <m/>
    <m/>
    <m/>
    <m/>
    <m/>
    <x v="0"/>
    <x v="0"/>
    <m/>
    <m/>
    <s v="$ 40 -50"/>
    <s v="Sí, siempre / Sí, a veces"/>
    <s v="Es barato"/>
    <s v="De 3 a 5 veces por semana"/>
    <n v="5"/>
    <s v="Sí"/>
    <m/>
    <m/>
    <m/>
    <m/>
    <m/>
    <n v="9"/>
    <n v="4"/>
    <s v="Sí, lo consumiría con frecuencia."/>
    <s v="$ 100 - 150"/>
    <m/>
    <n v="4"/>
    <n v="7"/>
    <n v="3"/>
    <n v="1"/>
    <n v="10"/>
    <s v="Tal vez"/>
    <m/>
    <s v="Precio, Calidad, Ambiente"/>
    <m/>
    <m/>
  </r>
  <r>
    <n v="381"/>
    <d v="2020-06-18T19:28:02"/>
    <n v="23"/>
    <s v="10 - 20 hs"/>
    <s v="No, no tengo"/>
    <x v="0"/>
    <s v="Estudiante"/>
    <n v="5"/>
    <s v="Sí"/>
    <s v="No, nunca."/>
    <x v="1"/>
    <m/>
    <x v="1"/>
    <m/>
    <m/>
    <m/>
    <m/>
    <m/>
    <m/>
    <m/>
    <m/>
    <m/>
    <m/>
    <m/>
    <m/>
    <m/>
    <m/>
    <m/>
    <m/>
    <m/>
    <m/>
    <m/>
    <x v="0"/>
    <x v="0"/>
    <m/>
    <m/>
    <s v="$ 40 -50"/>
    <s v="Sí, siempre / Sí, a veces"/>
    <s v="Es barato, No tengo otra opción"/>
    <s v="De 1 a 3 veces por semana"/>
    <n v="5"/>
    <s v="Tal vez"/>
    <s v="-"/>
    <m/>
    <m/>
    <m/>
    <m/>
    <n v="6"/>
    <n v="4"/>
    <s v="Sí, pero para consumirlo eventualmente."/>
    <s v="$ 50 - 100"/>
    <s v="Granola con yogurt"/>
    <n v="6"/>
    <n v="6"/>
    <n v="4"/>
    <n v="4"/>
    <n v="6"/>
    <s v="No"/>
    <m/>
    <s v="Precio, Calidad, Rapidez"/>
    <m/>
    <m/>
  </r>
  <r>
    <n v="382"/>
    <d v="2020-06-18T19:28:15"/>
    <n v="23"/>
    <s v="20 - 30hs"/>
    <s v="No, no tengo"/>
    <x v="0"/>
    <s v="Estudiante"/>
    <n v="4"/>
    <s v="No"/>
    <s v="No, nunca."/>
    <x v="1"/>
    <m/>
    <x v="1"/>
    <m/>
    <m/>
    <m/>
    <m/>
    <m/>
    <m/>
    <m/>
    <m/>
    <m/>
    <m/>
    <m/>
    <m/>
    <m/>
    <m/>
    <m/>
    <m/>
    <m/>
    <m/>
    <m/>
    <x v="0"/>
    <x v="0"/>
    <m/>
    <m/>
    <s v="$ 40 -50"/>
    <s v="No, nunca"/>
    <m/>
    <m/>
    <m/>
    <m/>
    <m/>
    <s v="Es feo"/>
    <s v="Cadena de café"/>
    <s v="Sí"/>
    <m/>
    <n v="6"/>
    <n v="5"/>
    <s v="No, prefiero un snack (Alfajor, galletitas, facturas)"/>
    <s v="$ 50 - 100"/>
    <m/>
    <n v="5"/>
    <n v="3"/>
    <n v="5"/>
    <n v="6"/>
    <n v="4"/>
    <s v="Si"/>
    <m/>
    <s v="Precio, Calidad, Rapidez"/>
    <m/>
    <m/>
  </r>
  <r>
    <n v="383"/>
    <d v="2020-06-18T19:29:26"/>
    <n v="23"/>
    <s v="Menos de 10 hs"/>
    <s v="No, no tengo"/>
    <x v="1"/>
    <s v="Estudiante"/>
    <n v="4"/>
    <s v="No"/>
    <s v="Sí, siempre / Si, a veces"/>
    <x v="5"/>
    <s v="$ 150 - 200"/>
    <x v="2"/>
    <m/>
    <m/>
    <m/>
    <m/>
    <m/>
    <m/>
    <m/>
    <m/>
    <m/>
    <m/>
    <m/>
    <m/>
    <s v="Me traigo vianda"/>
    <n v="7"/>
    <n v="8"/>
    <n v="8"/>
    <n v="9"/>
    <n v="9"/>
    <s v="1 - 25 %"/>
    <x v="1"/>
    <x v="3"/>
    <s v="Chino por peso"/>
    <m/>
    <s v="$ 30 - 40"/>
    <s v="Sí, siempre / Sí, a veces"/>
    <s v="Es lo más cómodo"/>
    <s v="De 1 a 3 veces por semana"/>
    <n v="6"/>
    <s v="No"/>
    <m/>
    <m/>
    <m/>
    <m/>
    <m/>
    <n v="6"/>
    <n v="7"/>
    <s v="Sí, pero para consumirlo eventualmente."/>
    <s v="$ 100 - 150"/>
    <m/>
    <n v="7"/>
    <n v="5"/>
    <n v="5"/>
    <n v="5"/>
    <n v="6"/>
    <s v="Si"/>
    <m/>
    <s v="Calidad"/>
    <m/>
    <m/>
  </r>
  <r>
    <n v="384"/>
    <d v="2020-06-18T19:30:06"/>
    <n v="29"/>
    <s v="Menos de 10 hs"/>
    <s v="No, no tengo"/>
    <x v="0"/>
    <s v="Estudiante"/>
    <n v="5"/>
    <s v="Sí"/>
    <s v="No, nunca."/>
    <x v="1"/>
    <m/>
    <x v="1"/>
    <m/>
    <m/>
    <m/>
    <m/>
    <m/>
    <m/>
    <m/>
    <m/>
    <m/>
    <m/>
    <m/>
    <m/>
    <m/>
    <m/>
    <m/>
    <m/>
    <m/>
    <m/>
    <m/>
    <x v="0"/>
    <x v="0"/>
    <m/>
    <m/>
    <s v="$ 60 - 70"/>
    <s v="No, nunca"/>
    <m/>
    <m/>
    <m/>
    <m/>
    <m/>
    <s v="Es feo"/>
    <s v="Cadena de café"/>
    <s v="Sí"/>
    <m/>
    <n v="2"/>
    <n v="3"/>
    <s v="Sí, pero para consumirlo eventualmente."/>
    <s v="$ 150 - 200"/>
    <m/>
    <n v="3"/>
    <n v="3"/>
    <n v="1"/>
    <n v="6"/>
    <n v="6"/>
    <s v="Si"/>
    <m/>
    <s v="Calidad"/>
    <m/>
    <m/>
  </r>
  <r>
    <n v="385"/>
    <d v="2020-06-18T19:30:24"/>
    <n v="22"/>
    <s v="20 - 30hs"/>
    <s v="No, no tengo"/>
    <x v="1"/>
    <s v="Estudiante"/>
    <n v="4"/>
    <s v="No"/>
    <s v="Sí, siempre / Si, a veces"/>
    <x v="2"/>
    <s v="$ 150 - 200"/>
    <x v="2"/>
    <m/>
    <m/>
    <m/>
    <m/>
    <m/>
    <m/>
    <m/>
    <m/>
    <m/>
    <m/>
    <m/>
    <m/>
    <s v="Me traigo vianda, Prefiero darme un gusto y comer más rico"/>
    <n v="6"/>
    <n v="6"/>
    <n v="6"/>
    <n v="7"/>
    <n v="6"/>
    <s v="1 - 25 %"/>
    <x v="2"/>
    <x v="3"/>
    <s v="Chino por peso, Vianda propia"/>
    <m/>
    <s v="$ 20 - 30"/>
    <s v="No, nunca"/>
    <m/>
    <m/>
    <m/>
    <m/>
    <m/>
    <s v="Prefiero ir a tomar algo afuera y despejarme"/>
    <s v="No tomo café en otro lado tampoco"/>
    <s v="Sí"/>
    <m/>
    <n v="6"/>
    <n v="6"/>
    <s v="Sí, lo consumiría con frecuencia."/>
    <s v="$ 50 - 100"/>
    <m/>
    <n v="9"/>
    <n v="8"/>
    <n v="8"/>
    <n v="7"/>
    <n v="9"/>
    <s v="Si"/>
    <m/>
    <s v="Precio"/>
    <m/>
    <m/>
  </r>
  <r>
    <n v="386"/>
    <d v="2020-06-18T19:31:04"/>
    <n v="25"/>
    <s v="Menos de 10 hs"/>
    <s v="No, no tengo"/>
    <x v="1"/>
    <s v="Estudiante"/>
    <n v="5"/>
    <s v="Sí"/>
    <s v="No, nunca."/>
    <x v="1"/>
    <m/>
    <x v="1"/>
    <m/>
    <m/>
    <m/>
    <m/>
    <m/>
    <m/>
    <m/>
    <m/>
    <m/>
    <m/>
    <m/>
    <m/>
    <m/>
    <m/>
    <m/>
    <m/>
    <m/>
    <m/>
    <m/>
    <x v="0"/>
    <x v="0"/>
    <m/>
    <m/>
    <s v="$ 40 -50"/>
    <s v="No, nunca"/>
    <m/>
    <m/>
    <m/>
    <m/>
    <m/>
    <s v="Es feo, Prefiero ir a tomar algo afuera y despejarme"/>
    <s v="Kiosco PC/Máquinas"/>
    <s v="Sí"/>
    <s v="Ofrecer cafe espresso de mejor calidad."/>
    <n v="7"/>
    <n v="5"/>
    <s v="No, prefiero un snack (Alfajor, galletitas, facturas)"/>
    <s v="$ 50 - 100"/>
    <m/>
    <n v="2"/>
    <n v="3"/>
    <n v="3"/>
    <n v="4"/>
    <n v="6"/>
    <s v="Si"/>
    <s v="Mejorar la iluminacion / agrandar las ventanas. Dado que esta en un subsuelo, es un lugar que genera encierro. "/>
    <s v="Calidad, Ambiente"/>
    <m/>
    <m/>
  </r>
  <r>
    <n v="387"/>
    <d v="2020-06-18T19:31:47"/>
    <n v="23"/>
    <s v="20 - 30hs"/>
    <s v="No, no tengo"/>
    <x v="1"/>
    <s v="Estudiante"/>
    <n v="1"/>
    <s v="No"/>
    <s v="Sí, siempre / Si, a veces"/>
    <x v="4"/>
    <s v="$ 200 - 250"/>
    <x v="2"/>
    <m/>
    <m/>
    <m/>
    <m/>
    <m/>
    <m/>
    <m/>
    <m/>
    <m/>
    <m/>
    <m/>
    <m/>
    <s v="Me traigo vianda, No me gusta la comida"/>
    <n v="6"/>
    <n v="6"/>
    <n v="5"/>
    <n v="6"/>
    <n v="6"/>
    <s v="50 - 75 %"/>
    <x v="2"/>
    <x v="3"/>
    <s v="Chino por peso, Vianda propia, Kiosko PC"/>
    <m/>
    <s v="$ 50 - 60"/>
    <s v="Sí, siempre / Sí, a veces"/>
    <s v="Es barato"/>
    <s v="De 1 a 3 veces por semana"/>
    <n v="4"/>
    <s v="Sí"/>
    <m/>
    <m/>
    <m/>
    <m/>
    <m/>
    <n v="5"/>
    <n v="6"/>
    <s v="Sí, pero para consumirlo eventualmente."/>
    <s v="$ 200 - 250"/>
    <m/>
    <n v="6"/>
    <n v="5"/>
    <n v="6"/>
    <n v="1"/>
    <n v="6"/>
    <s v="Si"/>
    <m/>
    <s v="Precio, Calidad, Ambiente"/>
    <m/>
    <m/>
  </r>
  <r>
    <n v="388"/>
    <d v="2020-06-18T19:31:55"/>
    <n v="23"/>
    <s v="10 - 20 hs"/>
    <s v="No, no tengo"/>
    <x v="1"/>
    <s v="Estudiante"/>
    <n v="3"/>
    <s v="No"/>
    <s v="Sí, siempre / Si, a veces"/>
    <x v="4"/>
    <s v="$ 250 - 300"/>
    <x v="2"/>
    <m/>
    <m/>
    <m/>
    <m/>
    <m/>
    <m/>
    <m/>
    <m/>
    <m/>
    <m/>
    <m/>
    <m/>
    <s v="Me traigo vianda"/>
    <n v="6"/>
    <n v="6"/>
    <n v="6"/>
    <n v="9"/>
    <n v="8"/>
    <s v="25 - 50 %"/>
    <x v="2"/>
    <x v="5"/>
    <s v="Vianda propia, Cadena fast-food, Kiosko PC"/>
    <m/>
    <s v="$ 40 -50"/>
    <s v="Sí, siempre / Sí, a veces"/>
    <s v="Es rico, Es lo más cómodo"/>
    <s v="De 1 a 3 veces por semana"/>
    <n v="8"/>
    <s v="Sí"/>
    <m/>
    <m/>
    <m/>
    <m/>
    <m/>
    <n v="7"/>
    <n v="8"/>
    <s v="Sí, pero para consumirlo eventualmente."/>
    <s v="$ 100 - 150"/>
    <m/>
    <n v="7"/>
    <n v="4"/>
    <n v="5"/>
    <n v="4"/>
    <n v="8"/>
    <s v="Si"/>
    <m/>
    <s v="Precio, Calidad"/>
    <m/>
    <m/>
  </r>
  <r>
    <n v="389"/>
    <d v="2020-06-18T19:32:43"/>
    <n v="24"/>
    <s v="20 - 30hs"/>
    <s v="Vegetariano/a"/>
    <x v="1"/>
    <s v="Estudiante"/>
    <n v="2"/>
    <s v="No"/>
    <s v="Sí, siempre / Si, a veces"/>
    <x v="5"/>
    <s v="$ 150 - 200"/>
    <x v="2"/>
    <m/>
    <m/>
    <m/>
    <m/>
    <m/>
    <m/>
    <m/>
    <m/>
    <m/>
    <m/>
    <m/>
    <m/>
    <s v="A veces no hay buenas opciones vegetarianas, o hay mucha gente haciendo fila y tengo poco margen de tiempo"/>
    <n v="6"/>
    <n v="9"/>
    <n v="4"/>
    <n v="8"/>
    <n v="4"/>
    <s v="25 - 50 %"/>
    <x v="2"/>
    <x v="3"/>
    <s v="Chino por peso, Vuelvo a mi casa, Kiosko PC"/>
    <m/>
    <s v="$ 40 -50"/>
    <s v="Sí, siempre / Sí, a veces"/>
    <s v="Es barato"/>
    <s v="De 1 a 3 veces por semana"/>
    <n v="6"/>
    <s v="Sí"/>
    <s v="A veces hay mucha fila para el café, y teniendo en cuenta el tiempo que toma bajar y volver a subir al aula, te pasas del tiempo de receso"/>
    <m/>
    <m/>
    <m/>
    <m/>
    <n v="7"/>
    <n v="5"/>
    <s v="Sí, lo consumiría con frecuencia."/>
    <s v="$ 100 - 150"/>
    <s v="Más opciones sanas"/>
    <n v="10"/>
    <n v="9"/>
    <n v="7"/>
    <n v="4"/>
    <n v="9"/>
    <s v="Si"/>
    <s v="A veces hay mucha gente y se vuelve muy ruidoso, o quedan mesas sucias. Entiendo que igual eso no depende de ustedes."/>
    <s v="Precio, Rapidez"/>
    <m/>
    <m/>
  </r>
  <r>
    <n v="390"/>
    <d v="2020-06-18T19:36:29"/>
    <n v="23"/>
    <s v="20 - 30hs"/>
    <s v="No, no tengo"/>
    <x v="0"/>
    <s v="Estudiante"/>
    <n v="4"/>
    <s v="No"/>
    <s v="No, nunca."/>
    <x v="1"/>
    <m/>
    <x v="1"/>
    <m/>
    <m/>
    <m/>
    <m/>
    <m/>
    <m/>
    <m/>
    <m/>
    <m/>
    <m/>
    <m/>
    <m/>
    <m/>
    <m/>
    <m/>
    <m/>
    <m/>
    <m/>
    <m/>
    <x v="0"/>
    <x v="0"/>
    <m/>
    <m/>
    <s v="$ 60 - 70"/>
    <s v="Sí, siempre / Sí, a veces"/>
    <s v="Es lo más cómodo"/>
    <s v="De 1 a 3 veces por semana"/>
    <n v="6"/>
    <s v="Sí"/>
    <m/>
    <m/>
    <m/>
    <m/>
    <m/>
    <n v="7"/>
    <n v="8"/>
    <s v="Sí, lo consumiría con frecuencia."/>
    <s v="$ 200 - 250"/>
    <m/>
    <n v="4"/>
    <n v="8"/>
    <n v="8"/>
    <n v="6"/>
    <n v="8"/>
    <s v="Si"/>
    <m/>
    <s v="Calidad"/>
    <m/>
    <m/>
  </r>
  <r>
    <n v="391"/>
    <d v="2020-06-18T19:36:41"/>
    <n v="24"/>
    <s v="10 - 20 hs"/>
    <s v="No, no tengo"/>
    <x v="0"/>
    <s v="Estudiante"/>
    <n v="4"/>
    <s v="Sí"/>
    <s v="Sí, siempre / Si, a veces"/>
    <x v="5"/>
    <s v="$ 150 - 200"/>
    <x v="3"/>
    <m/>
    <m/>
    <m/>
    <m/>
    <m/>
    <m/>
    <m/>
    <m/>
    <s v="Mal ambiente / No disfruto estar en el lugar, La comida es fea, Poco nutritivo, No cumple mis necesidades"/>
    <s v="Sí"/>
    <s v="Chino por peso, Vianda propia"/>
    <m/>
    <m/>
    <m/>
    <m/>
    <m/>
    <m/>
    <m/>
    <m/>
    <x v="0"/>
    <x v="0"/>
    <m/>
    <m/>
    <s v="$ 50 - 60"/>
    <s v="No, nunca"/>
    <m/>
    <m/>
    <m/>
    <m/>
    <m/>
    <s v="Es feo, Prefiero ir a tomar algo afuera y despejarme"/>
    <s v="Cadena de café"/>
    <s v="Sí"/>
    <m/>
    <n v="2"/>
    <n v="3"/>
    <s v="Sí, lo consumiría con frecuencia."/>
    <s v="$ 150 - 200"/>
    <m/>
    <n v="3"/>
    <n v="2"/>
    <n v="1"/>
    <n v="2"/>
    <n v="3"/>
    <s v="Si"/>
    <m/>
    <s v="Calidad, Ambiente"/>
    <m/>
    <m/>
  </r>
  <r>
    <n v="392"/>
    <d v="2020-06-18T19:37:37"/>
    <n v="23"/>
    <s v="20 - 30hs"/>
    <s v="No, no tengo"/>
    <x v="0"/>
    <s v="Estudiante"/>
    <n v="4"/>
    <s v="Sí"/>
    <s v="No, nunca."/>
    <x v="1"/>
    <m/>
    <x v="1"/>
    <m/>
    <m/>
    <m/>
    <m/>
    <m/>
    <m/>
    <m/>
    <m/>
    <m/>
    <m/>
    <m/>
    <m/>
    <m/>
    <m/>
    <m/>
    <m/>
    <m/>
    <m/>
    <m/>
    <x v="0"/>
    <x v="0"/>
    <m/>
    <m/>
    <s v="$ 30 - 40"/>
    <s v="Sí, siempre / Sí, a veces"/>
    <s v="Es barato, Es lo más cómodo"/>
    <s v="De 1 a 3 veces por semana"/>
    <n v="8"/>
    <s v="No"/>
    <m/>
    <m/>
    <m/>
    <m/>
    <m/>
    <n v="7"/>
    <n v="8"/>
    <s v="Sí, pero para consumirlo eventualmente."/>
    <s v="$ 100 - 150"/>
    <m/>
    <n v="9"/>
    <n v="8"/>
    <n v="6"/>
    <n v="4"/>
    <n v="6"/>
    <s v="No"/>
    <m/>
    <s v="Precio, Rapidez"/>
    <m/>
    <m/>
  </r>
  <r>
    <n v="393"/>
    <d v="2020-06-18T19:38:56"/>
    <n v="24"/>
    <s v="30 - 40 hs"/>
    <s v="Intolerante a la lactosa"/>
    <x v="1"/>
    <s v="Estudiante"/>
    <n v="5"/>
    <s v="No"/>
    <s v="No, nunca."/>
    <x v="1"/>
    <m/>
    <x v="1"/>
    <m/>
    <m/>
    <m/>
    <m/>
    <m/>
    <m/>
    <m/>
    <m/>
    <m/>
    <m/>
    <m/>
    <m/>
    <m/>
    <m/>
    <m/>
    <m/>
    <m/>
    <m/>
    <m/>
    <x v="0"/>
    <x v="0"/>
    <m/>
    <m/>
    <s v="$ 40 -50"/>
    <s v="No, nunca"/>
    <m/>
    <m/>
    <m/>
    <m/>
    <m/>
    <s v="Me gusta con leche y no hay leche sin lactosa"/>
    <s v="No tomo café en otro lado tampoco"/>
    <s v="Sí"/>
    <s v="Entiendo que no tengan leche sin lactosa, no hay mucha gente intolerante a la lactosa, la leche sin lactosa es más cara y no rinde en ese sentido"/>
    <n v="4"/>
    <n v="2"/>
    <s v="Sí, lo consumiría con frecuencia."/>
    <s v="$ 150 - 200"/>
    <m/>
    <n v="5"/>
    <n v="6"/>
    <n v="4"/>
    <n v="4"/>
    <n v="7"/>
    <s v="Si"/>
    <m/>
    <s v="Calidad"/>
    <m/>
    <m/>
  </r>
  <r>
    <n v="394"/>
    <d v="2020-06-18T19:40:30"/>
    <n v="26"/>
    <s v="10 - 20 hs"/>
    <s v="No, no tengo"/>
    <x v="1"/>
    <s v="Estudiante"/>
    <n v="4"/>
    <s v="No"/>
    <s v="No, nunca."/>
    <x v="1"/>
    <m/>
    <x v="1"/>
    <m/>
    <m/>
    <m/>
    <m/>
    <m/>
    <m/>
    <m/>
    <m/>
    <m/>
    <m/>
    <m/>
    <m/>
    <m/>
    <m/>
    <m/>
    <m/>
    <m/>
    <m/>
    <m/>
    <x v="0"/>
    <x v="0"/>
    <m/>
    <m/>
    <s v="$ 40 -50"/>
    <s v="Sí, siempre / Sí, a veces"/>
    <s v="Es barato, Es rico"/>
    <s v="De 1 a 3 veces por semana"/>
    <n v="7"/>
    <s v="Sí"/>
    <m/>
    <m/>
    <m/>
    <m/>
    <m/>
    <n v="8"/>
    <n v="6"/>
    <s v="Sí, lo consumiría con frecuencia."/>
    <s v="$ 100 - 150"/>
    <m/>
    <n v="8"/>
    <n v="8"/>
    <n v="6"/>
    <n v="6"/>
    <n v="8"/>
    <s v="Si"/>
    <s v="limpiar las ventanas "/>
    <s v="Calidad"/>
    <m/>
    <m/>
  </r>
  <r>
    <n v="395"/>
    <d v="2020-06-18T19:44:23"/>
    <n v="21"/>
    <s v="10 - 20 hs"/>
    <s v="No, no tengo"/>
    <x v="1"/>
    <s v="Estudiante"/>
    <n v="2"/>
    <s v="No"/>
    <s v="Sí, siempre / Si, a veces"/>
    <x v="2"/>
    <s v="$ 100 - 150"/>
    <x v="2"/>
    <m/>
    <m/>
    <m/>
    <m/>
    <m/>
    <m/>
    <m/>
    <m/>
    <m/>
    <m/>
    <m/>
    <m/>
    <s v="Me traigo vianda"/>
    <n v="5"/>
    <n v="5"/>
    <n v="5"/>
    <n v="6"/>
    <n v="7"/>
    <s v="25 - 50 %"/>
    <x v="2"/>
    <x v="5"/>
    <s v="Vianda propia"/>
    <m/>
    <s v="$ 30 - 40"/>
    <s v="Sí, siempre / Sí, a veces"/>
    <s v="Es lo más cómodo"/>
    <s v="De 3 a 5 veces por semana"/>
    <n v="6"/>
    <s v="Sí"/>
    <m/>
    <m/>
    <m/>
    <m/>
    <m/>
    <n v="6"/>
    <n v="6"/>
    <s v="Sí, lo consumiría con frecuencia."/>
    <s v="$ 50 - 100"/>
    <m/>
    <n v="6"/>
    <n v="6"/>
    <n v="6"/>
    <n v="5"/>
    <n v="6"/>
    <s v="Si"/>
    <m/>
    <s v="Calidad"/>
    <m/>
    <m/>
  </r>
  <r>
    <n v="396"/>
    <d v="2020-06-18T19:51:23"/>
    <n v="25"/>
    <s v="20 - 30hs"/>
    <s v="Vegano/a"/>
    <x v="0"/>
    <s v="Estudiante"/>
    <n v="4"/>
    <s v="Sí"/>
    <s v="No, nunca."/>
    <x v="1"/>
    <m/>
    <x v="1"/>
    <m/>
    <m/>
    <m/>
    <m/>
    <m/>
    <m/>
    <m/>
    <m/>
    <m/>
    <m/>
    <m/>
    <m/>
    <m/>
    <m/>
    <m/>
    <m/>
    <m/>
    <m/>
    <m/>
    <x v="0"/>
    <x v="0"/>
    <m/>
    <m/>
    <s v="Más de 70"/>
    <s v="No, nunca"/>
    <m/>
    <m/>
    <m/>
    <m/>
    <m/>
    <s v="Es feo"/>
    <s v="Cadena de café"/>
    <s v="Sí"/>
    <s v="Mayor calidad e higiene en los productos. "/>
    <n v="1"/>
    <n v="1"/>
    <s v="Sí, lo consumiría con frecuencia."/>
    <s v="$ 200 - 250"/>
    <s v="Tostadas con queso/mermelada. "/>
    <n v="4"/>
    <n v="1"/>
    <n v="2"/>
    <n v="6"/>
    <n v="1"/>
    <s v="Si"/>
    <m/>
    <s v="Calidad, Ambiente"/>
    <m/>
    <m/>
  </r>
  <r>
    <n v="397"/>
    <d v="2020-06-18T19:52:37"/>
    <n v="20"/>
    <s v="10 - 20 hs"/>
    <s v="No, no tengo"/>
    <x v="1"/>
    <s v="Estudiante"/>
    <n v="1"/>
    <s v="Sí"/>
    <s v="No, nunca."/>
    <x v="1"/>
    <m/>
    <x v="1"/>
    <m/>
    <m/>
    <m/>
    <m/>
    <m/>
    <m/>
    <m/>
    <m/>
    <m/>
    <m/>
    <m/>
    <m/>
    <m/>
    <m/>
    <m/>
    <m/>
    <m/>
    <m/>
    <m/>
    <x v="0"/>
    <x v="0"/>
    <m/>
    <m/>
    <s v="$ 30 - 40"/>
    <s v="No, nunca"/>
    <m/>
    <m/>
    <m/>
    <m/>
    <m/>
    <s v="."/>
    <s v="No tomo café en otro lado tampoco"/>
    <s v="Sí"/>
    <m/>
    <n v="8"/>
    <n v="9"/>
    <s v="No, prefiero un snack (Alfajor, galletitas, facturas)"/>
    <s v="$ 50 - 100"/>
    <m/>
    <n v="7"/>
    <n v="8"/>
    <n v="7"/>
    <n v="5"/>
    <n v="8"/>
    <s v="Tal vez"/>
    <m/>
    <s v="Precio"/>
    <m/>
    <m/>
  </r>
  <r>
    <n v="398"/>
    <d v="2020-06-18T19:53:53"/>
    <n v="20"/>
    <s v="20 - 30hs"/>
    <s v="No, no tengo"/>
    <x v="1"/>
    <s v="Estudiante"/>
    <n v="2"/>
    <s v="No"/>
    <s v="Sí, siempre / Si, a veces"/>
    <x v="4"/>
    <s v="$ 100 - 150"/>
    <x v="2"/>
    <m/>
    <m/>
    <m/>
    <m/>
    <m/>
    <m/>
    <m/>
    <m/>
    <m/>
    <m/>
    <m/>
    <m/>
    <s v="Mal ambiente / No disfruto estar en el lugar, Me traigo vianda"/>
    <n v="6"/>
    <n v="7"/>
    <n v="8"/>
    <n v="9"/>
    <n v="8"/>
    <s v="Nunca me ocurrió"/>
    <x v="2"/>
    <x v="1"/>
    <s v="Vianda propia"/>
    <m/>
    <s v="$ 40 -50"/>
    <s v="No, nunca"/>
    <m/>
    <m/>
    <m/>
    <m/>
    <m/>
    <s v="No me gusta el café, en general"/>
    <s v="No tomo café en otro lado tampoco"/>
    <s v="Sí"/>
    <m/>
    <n v="7"/>
    <n v="7"/>
    <s v="No, prefiero un snack (Alfajor, galletitas, facturas)"/>
    <s v="$ 50 - 100"/>
    <m/>
    <n v="5"/>
    <n v="5"/>
    <n v="5"/>
    <n v="4"/>
    <n v="6"/>
    <s v="Si"/>
    <m/>
    <s v="Precio, Calidad, Ambiente"/>
    <m/>
    <m/>
  </r>
  <r>
    <n v="399"/>
    <d v="2020-06-18T19:56:43"/>
    <n v="21"/>
    <s v="10 - 20 hs"/>
    <s v="No, no tengo"/>
    <x v="1"/>
    <s v="Estudiante"/>
    <n v="3"/>
    <s v="No"/>
    <s v="No, nunca."/>
    <x v="1"/>
    <m/>
    <x v="1"/>
    <m/>
    <m/>
    <m/>
    <m/>
    <m/>
    <m/>
    <m/>
    <m/>
    <m/>
    <m/>
    <m/>
    <m/>
    <m/>
    <m/>
    <m/>
    <m/>
    <m/>
    <m/>
    <m/>
    <x v="0"/>
    <x v="0"/>
    <m/>
    <m/>
    <s v="$ 30 - 40"/>
    <s v="Sí, siempre / Sí, a veces"/>
    <s v="Es barato, Es lo más cómodo"/>
    <s v="De 1 a 3 veces por semana"/>
    <n v="5"/>
    <s v="Sí"/>
    <m/>
    <m/>
    <m/>
    <m/>
    <m/>
    <n v="7"/>
    <n v="6"/>
    <s v="Sí, lo consumiría con frecuencia."/>
    <s v="$ 100 - 150"/>
    <m/>
    <n v="9"/>
    <n v="6"/>
    <n v="4"/>
    <n v="2"/>
    <n v="8"/>
    <s v="Si"/>
    <m/>
    <s v="Calidad"/>
    <m/>
    <m/>
  </r>
  <r>
    <n v="400"/>
    <d v="2020-06-18T19:58:23"/>
    <n v="24"/>
    <s v="10 - 20 hs"/>
    <s v="No, no tengo"/>
    <x v="1"/>
    <s v="Estudiante"/>
    <n v="3"/>
    <s v="No"/>
    <s v="Sí, siempre / Si, a veces"/>
    <x v="4"/>
    <s v="$ 250 - 300"/>
    <x v="0"/>
    <s v="Me queda cómodo"/>
    <n v="7"/>
    <n v="8"/>
    <n v="7"/>
    <n v="8"/>
    <n v="8"/>
    <s v="1 - 25%"/>
    <m/>
    <m/>
    <m/>
    <m/>
    <m/>
    <m/>
    <m/>
    <m/>
    <m/>
    <m/>
    <m/>
    <m/>
    <x v="0"/>
    <x v="0"/>
    <m/>
    <m/>
    <s v="$ 40 -50"/>
    <s v="No, nunca"/>
    <m/>
    <m/>
    <m/>
    <m/>
    <m/>
    <s v="No me gusta el café, en general"/>
    <s v="No tomo café en otro lado tampoco"/>
    <s v="No"/>
    <m/>
    <n v="8"/>
    <n v="8"/>
    <s v="Sí, pero para consumirlo eventualmente."/>
    <s v="$ 150 - 200"/>
    <m/>
    <n v="8"/>
    <n v="8"/>
    <n v="8"/>
    <n v="8"/>
    <n v="8"/>
    <s v="Si"/>
    <m/>
    <s v="Precio, Calidad, Ambiente"/>
    <m/>
    <m/>
  </r>
  <r>
    <n v="401"/>
    <d v="2020-06-18T19:59:32"/>
    <n v="34"/>
    <s v="20 - 30hs"/>
    <s v="No, no tengo"/>
    <x v="1"/>
    <s v="Estudiante"/>
    <n v="3"/>
    <s v="Sí"/>
    <s v="Sí, siempre / Si, a veces"/>
    <x v="0"/>
    <s v="$ 250 - 300"/>
    <x v="0"/>
    <s v="Me queda cómodo, Es rápido, Tengo Beca"/>
    <n v="5"/>
    <n v="5"/>
    <n v="5"/>
    <n v="8"/>
    <n v="8"/>
    <s v="1 - 25%"/>
    <s v="Variedad"/>
    <m/>
    <m/>
    <m/>
    <m/>
    <m/>
    <m/>
    <m/>
    <m/>
    <m/>
    <m/>
    <m/>
    <x v="0"/>
    <x v="0"/>
    <m/>
    <m/>
    <s v="$ 60 - 70"/>
    <s v="Sí, siempre / Sí, a veces"/>
    <s v="Es barato, Es lo más cómodo"/>
    <s v="De 3 a 5 veces por semana"/>
    <n v="7"/>
    <s v="Sí"/>
    <m/>
    <m/>
    <m/>
    <m/>
    <m/>
    <n v="6"/>
    <n v="5"/>
    <s v="Sí, lo consumiría con frecuencia."/>
    <s v="$ 150 - 200"/>
    <m/>
    <n v="7"/>
    <n v="7"/>
    <n v="5"/>
    <n v="6"/>
    <n v="6"/>
    <s v="Si"/>
    <m/>
    <s v="Calidad, Ambiente"/>
    <m/>
    <m/>
  </r>
  <r>
    <n v="402"/>
    <d v="2020-06-18T20:02:18"/>
    <n v="26"/>
    <s v="10 - 20 hs"/>
    <s v="No, no tengo"/>
    <x v="0"/>
    <s v="Estudiante"/>
    <n v="4"/>
    <s v="No"/>
    <s v="No, nunca."/>
    <x v="1"/>
    <m/>
    <x v="1"/>
    <m/>
    <m/>
    <m/>
    <m/>
    <m/>
    <m/>
    <m/>
    <m/>
    <m/>
    <m/>
    <m/>
    <m/>
    <m/>
    <m/>
    <m/>
    <m/>
    <m/>
    <m/>
    <m/>
    <x v="0"/>
    <x v="0"/>
    <m/>
    <m/>
    <s v="$ 50 - 60"/>
    <s v="No, nunca"/>
    <m/>
    <m/>
    <m/>
    <m/>
    <m/>
    <s v="No me gusta el café, en general"/>
    <s v="No tomo café en otro lado tampoco"/>
    <s v="No"/>
    <m/>
    <n v="8"/>
    <n v="6"/>
    <s v="Sí, pero para consumirlo eventualmente."/>
    <s v="$ 200 - 250"/>
    <m/>
    <n v="9"/>
    <n v="9"/>
    <n v="9"/>
    <n v="8"/>
    <n v="9"/>
    <s v="No"/>
    <m/>
    <s v="Precio, Calidad, Ambiente"/>
    <m/>
    <m/>
  </r>
  <r>
    <n v="403"/>
    <d v="2020-06-18T20:03:19"/>
    <n v="21"/>
    <s v="10 - 20 hs"/>
    <s v="No, no tengo"/>
    <x v="1"/>
    <s v="Estudiante"/>
    <n v="2"/>
    <s v="No"/>
    <s v="No, nunca."/>
    <x v="1"/>
    <m/>
    <x v="1"/>
    <m/>
    <m/>
    <m/>
    <m/>
    <m/>
    <m/>
    <m/>
    <m/>
    <m/>
    <m/>
    <m/>
    <m/>
    <m/>
    <m/>
    <m/>
    <m/>
    <m/>
    <m/>
    <m/>
    <x v="0"/>
    <x v="0"/>
    <m/>
    <m/>
    <s v="$ 20 - 30"/>
    <s v="Sí, siempre / Sí, a veces"/>
    <s v="Es barato, Es lo más cómodo"/>
    <s v="De 1 a 3 veces por semana"/>
    <n v="5"/>
    <s v="Tal vez"/>
    <s v="Tapas que entren en el vasito y para no generar tanto desperdicio pondría algot tipo &quot;trae tu propia taza&quot; y así conseguir un descuento de 5 pesos o un monto posible"/>
    <m/>
    <m/>
    <m/>
    <m/>
    <n v="7"/>
    <n v="6"/>
    <s v="Sí, pero para consumirlo eventualmente."/>
    <s v="$ 50 - 100"/>
    <m/>
    <n v="7"/>
    <n v="6"/>
    <n v="4"/>
    <n v="4"/>
    <n v="4"/>
    <s v="Si"/>
    <s v="En cuestión de ventilación y espacio lo veo difícil ya que depende del inmueble._x000a_Respecto a la limpieza creo que se podría conseguir a alguien que realize una limpieza después de los horarios picos (almuerzo tipo 15 y desayuno tipo 11)"/>
    <s v="Precio, Calidad"/>
    <m/>
    <m/>
  </r>
  <r>
    <n v="404"/>
    <d v="2020-06-18T20:03:44"/>
    <n v="28"/>
    <s v="20 - 30hs"/>
    <s v="Vegano/a"/>
    <x v="0"/>
    <s v="Estudiante"/>
    <n v="5"/>
    <s v="Sí"/>
    <s v="Sí, siempre / Si, a veces"/>
    <x v="4"/>
    <s v="$ 50 - 100"/>
    <x v="0"/>
    <s v="Me queda cómodo, Es barato"/>
    <n v="6"/>
    <n v="6"/>
    <n v="5"/>
    <n v="6"/>
    <n v="6"/>
    <s v="1 - 25%"/>
    <s v="Comida más nutritiva ."/>
    <m/>
    <m/>
    <m/>
    <m/>
    <m/>
    <m/>
    <m/>
    <m/>
    <m/>
    <m/>
    <m/>
    <x v="0"/>
    <x v="0"/>
    <m/>
    <m/>
    <s v="$ 30 - 40"/>
    <s v="No, nunca"/>
    <m/>
    <m/>
    <m/>
    <m/>
    <m/>
    <s v="Es feo"/>
    <s v="No tomo café en otro lado tampoco"/>
    <s v="No"/>
    <m/>
    <n v="7"/>
    <n v="5"/>
    <s v="Sí, lo consumiría con frecuencia."/>
    <s v="$ 50 - 100"/>
    <m/>
    <n v="6"/>
    <n v="6"/>
    <n v="6"/>
    <n v="8"/>
    <n v="7"/>
    <s v="Tal vez"/>
    <m/>
    <s v="Precio, Calidad"/>
    <m/>
    <m/>
  </r>
  <r>
    <n v="405"/>
    <d v="2020-06-18T20:06:32"/>
    <n v="20"/>
    <s v="20 - 30hs"/>
    <s v="Celíaco/a"/>
    <x v="1"/>
    <s v="Estudiante"/>
    <n v="3"/>
    <s v="No"/>
    <s v="Sí, siempre / Si, a veces"/>
    <x v="4"/>
    <s v="$ 100 - 150"/>
    <x v="2"/>
    <m/>
    <m/>
    <m/>
    <m/>
    <m/>
    <m/>
    <m/>
    <m/>
    <m/>
    <m/>
    <m/>
    <m/>
    <s v="Me traigo vianda, Prefiero darme un gusto y comer más rico, Me parece poco sana la comida"/>
    <n v="3"/>
    <n v="4"/>
    <n v="3"/>
    <n v="7"/>
    <n v="8"/>
    <s v="25 - 50 %"/>
    <x v="2"/>
    <x v="2"/>
    <s v="Chino por peso, Vianda propia"/>
    <s v="Comida más sana, mas verduras cocinadas"/>
    <s v="$ 60 - 70"/>
    <s v="Sí, siempre / Sí, a veces"/>
    <s v="Es lo más cómodo"/>
    <s v="De 1 a 3 veces por semana"/>
    <n v="6"/>
    <s v="Sí"/>
    <m/>
    <m/>
    <m/>
    <m/>
    <m/>
    <n v="9"/>
    <n v="6"/>
    <s v="Sí, pero para consumirlo eventualmente."/>
    <s v="$ 100 - 150"/>
    <m/>
    <n v="6"/>
    <n v="7"/>
    <n v="6"/>
    <n v="3"/>
    <n v="9"/>
    <s v="Si"/>
    <m/>
    <s v="Precio, Calidad"/>
    <m/>
    <m/>
  </r>
  <r>
    <n v="406"/>
    <d v="2020-06-18T20:09:25"/>
    <n v="20"/>
    <s v="30 - 40 hs"/>
    <s v="No, no tengo"/>
    <x v="1"/>
    <s v="Estudiante"/>
    <n v="3"/>
    <s v="No"/>
    <s v="Sí, siempre / Si, a veces"/>
    <x v="5"/>
    <s v="$ 150 - 200"/>
    <x v="2"/>
    <m/>
    <m/>
    <m/>
    <m/>
    <m/>
    <m/>
    <m/>
    <m/>
    <m/>
    <m/>
    <m/>
    <m/>
    <s v="No me gusta la comida"/>
    <n v="5"/>
    <n v="5"/>
    <n v="3"/>
    <n v="8"/>
    <n v="9"/>
    <s v="1 - 25 %"/>
    <x v="2"/>
    <x v="3"/>
    <s v="Chino por peso, Vianda propia"/>
    <s v="Mas opciones saludables "/>
    <s v="$ 20 - 30"/>
    <s v="Sí, siempre / Sí, a veces"/>
    <s v="Es barato, Es rico"/>
    <s v="De 3 a 5 veces por semana"/>
    <n v="6"/>
    <s v="Sí"/>
    <m/>
    <m/>
    <m/>
    <m/>
    <m/>
    <n v="4"/>
    <n v="1"/>
    <s v="Sí, pero para consumirlo eventualmente."/>
    <s v="$ 50 - 100"/>
    <m/>
    <n v="8"/>
    <n v="7"/>
    <n v="5"/>
    <n v="5"/>
    <n v="9"/>
    <s v="Si"/>
    <m/>
    <s v="Calidad"/>
    <m/>
    <m/>
  </r>
  <r>
    <n v="407"/>
    <d v="2020-06-18T20:11:14"/>
    <n v="25"/>
    <s v="10 - 20 hs"/>
    <s v="No, no tengo"/>
    <x v="0"/>
    <s v="Estudiante"/>
    <n v="5"/>
    <s v="Sí"/>
    <s v="No, nunca."/>
    <x v="1"/>
    <m/>
    <x v="1"/>
    <m/>
    <m/>
    <m/>
    <m/>
    <m/>
    <m/>
    <m/>
    <m/>
    <m/>
    <m/>
    <m/>
    <m/>
    <m/>
    <m/>
    <m/>
    <m/>
    <m/>
    <m/>
    <m/>
    <x v="0"/>
    <x v="0"/>
    <m/>
    <m/>
    <s v="$ 30 - 40"/>
    <s v="No, nunca"/>
    <m/>
    <m/>
    <m/>
    <m/>
    <m/>
    <s v="No me gusta el café, en general"/>
    <s v="No tomo café en otro lado tampoco"/>
    <s v="Sí"/>
    <m/>
    <n v="6"/>
    <n v="3"/>
    <s v="Sí, lo consumiría con frecuencia."/>
    <s v="$ 100 - 150"/>
    <m/>
    <n v="5"/>
    <n v="6"/>
    <n v="3"/>
    <n v="6"/>
    <n v="5"/>
    <s v="Si"/>
    <m/>
    <s v="Calidad"/>
    <m/>
    <m/>
  </r>
  <r>
    <n v="408"/>
    <d v="2020-06-18T20:12:45"/>
    <n v="25"/>
    <s v="30 - 40 hs"/>
    <s v="No, no tengo"/>
    <x v="0"/>
    <s v="Estudiante"/>
    <n v="2"/>
    <s v="Sí"/>
    <s v="Sí, siempre / Si, a veces"/>
    <x v="2"/>
    <s v="$ 50 - 100"/>
    <x v="0"/>
    <s v="No lo uso frecuenteebte "/>
    <n v="2"/>
    <n v="3"/>
    <n v="3"/>
    <n v="2"/>
    <n v="6"/>
    <s v="25 - 50%"/>
    <s v="Precios cómodos "/>
    <m/>
    <m/>
    <m/>
    <m/>
    <m/>
    <m/>
    <m/>
    <m/>
    <m/>
    <m/>
    <m/>
    <x v="0"/>
    <x v="0"/>
    <m/>
    <m/>
    <s v="$ 20 - 30"/>
    <s v="Sí, siempre / Sí, a veces"/>
    <s v="No tengo otra opción"/>
    <s v="De 3 a 5 veces por semana"/>
    <n v="3"/>
    <s v="Sí"/>
    <s v="Precios cómodos "/>
    <m/>
    <m/>
    <m/>
    <m/>
    <n v="3"/>
    <n v="2"/>
    <s v="Sí, lo consumiría con frecuencia."/>
    <s v="Menos de $ 50"/>
    <m/>
    <n v="7"/>
    <n v="6"/>
    <n v="4"/>
    <n v="6"/>
    <n v="7"/>
    <s v="Si"/>
    <s v="Precios cómodos "/>
    <s v="Precio, Calidad"/>
    <m/>
    <m/>
  </r>
  <r>
    <n v="409"/>
    <d v="2020-06-18T20:15:32"/>
    <n v="22"/>
    <s v="20 - 30hs"/>
    <s v="No, no tengo"/>
    <x v="1"/>
    <s v="Estudiante"/>
    <n v="1"/>
    <s v="Sí"/>
    <s v="Sí, siempre / Si, a veces"/>
    <x v="0"/>
    <s v="$ 100 - 150"/>
    <x v="2"/>
    <m/>
    <m/>
    <m/>
    <m/>
    <m/>
    <m/>
    <m/>
    <m/>
    <m/>
    <m/>
    <m/>
    <m/>
    <s v="Prefiero darme un gusto y comer más rico, Depende el menú"/>
    <n v="7"/>
    <n v="5"/>
    <n v="3"/>
    <n v="8"/>
    <n v="7"/>
    <s v="50 - 75 %"/>
    <x v="2"/>
    <x v="3"/>
    <s v="Chino por peso, Vianda propia, Cadena fast-food, Kiosko PC"/>
    <m/>
    <s v="$ 20 - 30"/>
    <s v="Sí, siempre / Sí, a veces"/>
    <s v="Es barato, No tengo otra opción, Es lo más cómodo"/>
    <s v="Entre 1 y 2 veces por día"/>
    <n v="6"/>
    <s v="Sí"/>
    <m/>
    <m/>
    <m/>
    <m/>
    <m/>
    <n v="6"/>
    <n v="4"/>
    <s v="Sí, pero para consumirlo eventualmente."/>
    <s v="$ 50 - 100"/>
    <m/>
    <n v="9"/>
    <n v="6"/>
    <n v="6"/>
    <n v="10"/>
    <n v="10"/>
    <s v="Si"/>
    <m/>
    <s v="Precio, Calidad"/>
    <m/>
    <m/>
  </r>
  <r>
    <n v="410"/>
    <d v="2020-06-18T20:15:55"/>
    <n v="22"/>
    <s v="20 - 30hs"/>
    <s v="No, no tengo"/>
    <x v="0"/>
    <s v="Estudiante"/>
    <n v="4"/>
    <s v="Sí"/>
    <s v="No, nunca."/>
    <x v="1"/>
    <m/>
    <x v="1"/>
    <m/>
    <m/>
    <m/>
    <m/>
    <m/>
    <m/>
    <m/>
    <m/>
    <m/>
    <m/>
    <m/>
    <m/>
    <m/>
    <m/>
    <m/>
    <m/>
    <m/>
    <m/>
    <m/>
    <x v="0"/>
    <x v="0"/>
    <m/>
    <m/>
    <s v="$ 50 - 60"/>
    <s v="No, nunca"/>
    <m/>
    <m/>
    <m/>
    <m/>
    <m/>
    <s v="No me gusta el café, en general"/>
    <s v="No tomo café en otro lado tampoco"/>
    <s v="No"/>
    <m/>
    <n v="8"/>
    <n v="6"/>
    <s v="Sí, pero para consumirlo eventualmente."/>
    <s v="$ 100 - 150"/>
    <m/>
    <n v="2"/>
    <n v="1"/>
    <n v="1"/>
    <n v="4"/>
    <n v="2"/>
    <s v="Si"/>
    <m/>
    <s v="Precio, Calidad"/>
    <m/>
    <m/>
  </r>
  <r>
    <n v="411"/>
    <d v="2020-06-18T20:18:20"/>
    <n v="20"/>
    <s v="20 - 30hs"/>
    <s v="No, no tengo"/>
    <x v="1"/>
    <s v="Estudiante"/>
    <n v="2"/>
    <s v="No"/>
    <s v="Sí, siempre / Si, a veces"/>
    <x v="0"/>
    <s v="$ 200 - 250"/>
    <x v="2"/>
    <m/>
    <m/>
    <m/>
    <m/>
    <m/>
    <m/>
    <m/>
    <m/>
    <m/>
    <m/>
    <m/>
    <m/>
    <s v="Depende el menú"/>
    <n v="7"/>
    <n v="7"/>
    <n v="5"/>
    <n v="7"/>
    <n v="6"/>
    <s v="25 - 50 %"/>
    <x v="2"/>
    <x v="5"/>
    <s v="Vianda propia"/>
    <m/>
    <s v="$ 30 - 40"/>
    <s v="Sí, siempre / Sí, a veces"/>
    <s v="Es lo más cómodo"/>
    <s v="De 1 a 3 veces por semana"/>
    <n v="6"/>
    <s v="Sí"/>
    <m/>
    <m/>
    <m/>
    <m/>
    <m/>
    <n v="7"/>
    <n v="6"/>
    <s v="Sí, lo consumiría con frecuencia."/>
    <s v="$ 150 - 200"/>
    <m/>
    <n v="7"/>
    <n v="8"/>
    <n v="5"/>
    <n v="6"/>
    <n v="8"/>
    <s v="Si"/>
    <m/>
    <s v="Rapidez"/>
    <m/>
    <m/>
  </r>
  <r>
    <n v="412"/>
    <d v="2020-06-18T20:18:56"/>
    <n v="24"/>
    <s v="10 - 20 hs"/>
    <s v="No, no tengo"/>
    <x v="0"/>
    <s v="Estudiante"/>
    <n v="4"/>
    <s v="No"/>
    <s v="No, nunca."/>
    <x v="1"/>
    <m/>
    <x v="1"/>
    <m/>
    <m/>
    <m/>
    <m/>
    <m/>
    <m/>
    <m/>
    <m/>
    <m/>
    <m/>
    <m/>
    <m/>
    <m/>
    <m/>
    <m/>
    <m/>
    <m/>
    <m/>
    <m/>
    <x v="0"/>
    <x v="0"/>
    <m/>
    <m/>
    <s v="Más de 70"/>
    <s v="No, nunca"/>
    <m/>
    <m/>
    <m/>
    <m/>
    <m/>
    <s v="Prefiero ir a tomar algo afuera y despejarme"/>
    <s v="Cadena de café"/>
    <s v="Sí"/>
    <m/>
    <n v="6"/>
    <n v="3"/>
    <s v="Sí, pero para consumirlo eventualmente."/>
    <s v="$ 100 - 150"/>
    <m/>
    <n v="1"/>
    <n v="1"/>
    <n v="1"/>
    <n v="1"/>
    <n v="3"/>
    <s v="Tal vez"/>
    <m/>
    <s v="Ambiente"/>
    <m/>
    <m/>
  </r>
  <r>
    <n v="413"/>
    <d v="2020-06-18T20:23:07"/>
    <n v="32"/>
    <s v="20 - 30hs"/>
    <s v="No, no tengo"/>
    <x v="0"/>
    <s v="Estudiante"/>
    <n v="4"/>
    <s v="Sí"/>
    <s v="No, nunca."/>
    <x v="1"/>
    <m/>
    <x v="1"/>
    <m/>
    <m/>
    <m/>
    <m/>
    <m/>
    <m/>
    <m/>
    <m/>
    <m/>
    <m/>
    <m/>
    <m/>
    <m/>
    <m/>
    <m/>
    <m/>
    <m/>
    <m/>
    <m/>
    <x v="0"/>
    <x v="0"/>
    <m/>
    <m/>
    <s v="$ 40 -50"/>
    <s v="Sí, siempre / Sí, a veces"/>
    <s v="Es barato"/>
    <s v="De 1 a 3 veces por semana"/>
    <n v="3"/>
    <s v="Sí"/>
    <s v="Cambiar el tipo de grano de café. El café doble es muy fuerte y sin gusto a nada"/>
    <m/>
    <m/>
    <m/>
    <m/>
    <n v="7"/>
    <n v="7"/>
    <s v="Sí, pero para consumirlo eventualmente."/>
    <s v="$ 150 - 200"/>
    <s v="Mejorar la exhibición de lo que se consume, y mantener la limpieza. Note bastante sucio el lugar de donde se sacan las facturas y muy desordenado en general "/>
    <n v="8"/>
    <n v="8"/>
    <n v="2"/>
    <n v="8"/>
    <n v="2"/>
    <s v="Si"/>
    <s v="Agregar 2 ventiladores de techo y cambiar o refaccionar las ventanas que dan al exterior. En días calurosos es insoportable permanecer allí "/>
    <s v="Calidad"/>
    <m/>
    <m/>
  </r>
  <r>
    <n v="414"/>
    <d v="2020-06-18T20:23:11"/>
    <n v="24"/>
    <s v="10 - 20 hs"/>
    <s v="No, no tengo"/>
    <x v="0"/>
    <s v="Estudiante"/>
    <n v="5"/>
    <s v="No"/>
    <s v="No, nunca."/>
    <x v="1"/>
    <m/>
    <x v="1"/>
    <m/>
    <m/>
    <m/>
    <m/>
    <m/>
    <m/>
    <m/>
    <m/>
    <m/>
    <m/>
    <m/>
    <m/>
    <m/>
    <m/>
    <m/>
    <m/>
    <m/>
    <m/>
    <m/>
    <x v="0"/>
    <x v="0"/>
    <m/>
    <m/>
    <s v="$ 20 - 30"/>
    <s v="No, nunca"/>
    <m/>
    <m/>
    <m/>
    <m/>
    <m/>
    <s v="No me gusta el café, en general"/>
    <s v="No tomo café en otro lado tampoco"/>
    <s v="No"/>
    <m/>
    <n v="7"/>
    <n v="8"/>
    <s v="No, prefiero un snack (Alfajor, galletitas, facturas)"/>
    <s v="$ 50 - 100"/>
    <m/>
    <n v="8"/>
    <n v="8"/>
    <n v="8"/>
    <n v="7"/>
    <n v="7"/>
    <s v="Si"/>
    <m/>
    <s v="Precio, Calidad"/>
    <m/>
    <m/>
  </r>
  <r>
    <n v="415"/>
    <d v="2020-06-18T20:24:06"/>
    <n v="20"/>
    <s v="30 - 40 hs"/>
    <s v="No, no tengo"/>
    <x v="1"/>
    <s v="Estudiante"/>
    <n v="2"/>
    <s v="No"/>
    <s v="Sí, siempre / Si, a veces"/>
    <x v="0"/>
    <s v="$ 200 - 250"/>
    <x v="0"/>
    <s v="Me queda cómodo, Es rápido, Es barato"/>
    <n v="4"/>
    <n v="4"/>
    <n v="6"/>
    <n v="4"/>
    <n v="7"/>
    <s v="1 - 25%"/>
    <m/>
    <m/>
    <m/>
    <m/>
    <m/>
    <m/>
    <m/>
    <m/>
    <m/>
    <m/>
    <m/>
    <m/>
    <x v="0"/>
    <x v="0"/>
    <m/>
    <m/>
    <s v="$ 40 -50"/>
    <s v="No, nunca"/>
    <m/>
    <m/>
    <m/>
    <m/>
    <m/>
    <s v="Prefiero ir a tomar algo afuera y despejarme"/>
    <s v="Kiosco PC/Máquinas"/>
    <s v="Sí"/>
    <m/>
    <n v="8"/>
    <n v="8"/>
    <s v="Sí, pero para consumirlo eventualmente."/>
    <s v="$ 200 - 250"/>
    <m/>
    <n v="7"/>
    <n v="5"/>
    <n v="8"/>
    <n v="6"/>
    <n v="7"/>
    <s v="Si"/>
    <m/>
    <s v="Calidad"/>
    <m/>
    <m/>
  </r>
  <r>
    <n v="416"/>
    <d v="2020-06-18T20:25:53"/>
    <n v="21"/>
    <s v="20 - 30hs"/>
    <s v="No, no tengo"/>
    <x v="1"/>
    <s v="Estudiante"/>
    <n v="4"/>
    <s v="Sí"/>
    <s v="No, nunca."/>
    <x v="1"/>
    <m/>
    <x v="1"/>
    <m/>
    <m/>
    <m/>
    <m/>
    <m/>
    <m/>
    <m/>
    <m/>
    <m/>
    <m/>
    <m/>
    <m/>
    <m/>
    <m/>
    <m/>
    <m/>
    <m/>
    <m/>
    <m/>
    <x v="0"/>
    <x v="0"/>
    <m/>
    <m/>
    <s v="$ 20 - 30"/>
    <s v="Sí, siempre / Sí, a veces"/>
    <s v="Es barato, No tengo otra opción, Es lo más cómodo"/>
    <s v="De 1 a 3 veces por semana"/>
    <n v="3"/>
    <s v="Tal vez"/>
    <m/>
    <m/>
    <m/>
    <m/>
    <m/>
    <n v="7"/>
    <n v="8"/>
    <s v="Sí, pero para consumirlo eventualmente."/>
    <s v="$ 50 - 100"/>
    <m/>
    <n v="9"/>
    <n v="9"/>
    <n v="6"/>
    <n v="3"/>
    <n v="6"/>
    <s v="Tal vez"/>
    <m/>
    <s v="Precio, Calidad, Rapidez"/>
    <m/>
    <m/>
  </r>
  <r>
    <n v="417"/>
    <d v="2020-06-18T20:27:17"/>
    <n v="24"/>
    <s v="Menos de 10 hs"/>
    <s v="No, no tengo"/>
    <x v="0"/>
    <s v="Estudiante"/>
    <n v="5"/>
    <s v="Sí"/>
    <s v="Sí, siempre / Si, a veces"/>
    <x v="5"/>
    <s v="$ 200 - 250"/>
    <x v="2"/>
    <m/>
    <m/>
    <m/>
    <m/>
    <m/>
    <m/>
    <m/>
    <m/>
    <m/>
    <m/>
    <m/>
    <m/>
    <s v="Mal ambiente / No disfruto estar en el lugar, Me traigo vianda"/>
    <n v="5"/>
    <n v="5"/>
    <n v="7"/>
    <n v="8"/>
    <n v="8"/>
    <s v="1 - 25 %"/>
    <x v="2"/>
    <x v="5"/>
    <s v="Chino por peso, Vianda propia"/>
    <m/>
    <s v="$ 30 - 40"/>
    <s v="Sí, siempre / Sí, a veces"/>
    <s v="Es barato, Es lo más cómodo"/>
    <s v="De 1 a 3 veces por semana"/>
    <n v="6"/>
    <s v="Sí"/>
    <m/>
    <m/>
    <m/>
    <m/>
    <m/>
    <n v="7"/>
    <n v="5"/>
    <s v="Sí, pero para consumirlo eventualmente."/>
    <s v="$ 100 - 150"/>
    <m/>
    <n v="4"/>
    <n v="5"/>
    <n v="4"/>
    <n v="6"/>
    <n v="5"/>
    <s v="Si"/>
    <m/>
    <s v="Precio, Calidad"/>
    <m/>
    <m/>
  </r>
  <r>
    <n v="418"/>
    <d v="2020-06-18T20:28:00"/>
    <n v="29"/>
    <s v="Menos de 10 hs"/>
    <s v="No, no tengo"/>
    <x v="0"/>
    <s v="Docente/investigador/Autoridad"/>
    <m/>
    <m/>
    <s v="No, nunca."/>
    <x v="1"/>
    <m/>
    <x v="1"/>
    <m/>
    <m/>
    <m/>
    <m/>
    <m/>
    <m/>
    <m/>
    <m/>
    <m/>
    <m/>
    <m/>
    <m/>
    <m/>
    <m/>
    <m/>
    <m/>
    <m/>
    <m/>
    <m/>
    <x v="0"/>
    <x v="0"/>
    <m/>
    <m/>
    <s v="$ 50 - 60"/>
    <s v="Sí, siempre / Sí, a veces"/>
    <s v="No tengo otra opción, Es lo más cómodo"/>
    <s v="De 1 a 3 veces por semana"/>
    <n v="6"/>
    <s v="Sí"/>
    <m/>
    <m/>
    <m/>
    <m/>
    <m/>
    <n v="7"/>
    <n v="6"/>
    <s v="Sí, lo consumiría con frecuencia."/>
    <s v="$ 100 - 150"/>
    <m/>
    <n v="6"/>
    <n v="6"/>
    <n v="8"/>
    <n v="8"/>
    <n v="8"/>
    <s v="Si"/>
    <m/>
    <m/>
    <m/>
    <m/>
  </r>
  <r>
    <n v="419"/>
    <d v="2020-06-18T20:29:30"/>
    <n v="21"/>
    <s v="30 - 40 hs"/>
    <s v="No, no tengo"/>
    <x v="0"/>
    <s v="Estudiante"/>
    <n v="1"/>
    <s v="Sí"/>
    <s v="Sí, siempre / Si, a veces"/>
    <x v="4"/>
    <s v="$ 150 - 200"/>
    <x v="2"/>
    <m/>
    <m/>
    <m/>
    <m/>
    <m/>
    <m/>
    <m/>
    <m/>
    <m/>
    <m/>
    <m/>
    <m/>
    <s v="Me traigo vianda"/>
    <n v="6"/>
    <n v="8"/>
    <n v="8"/>
    <n v="9"/>
    <n v="7"/>
    <s v="25 - 50 %"/>
    <x v="3"/>
    <x v="4"/>
    <s v="Vianda propia"/>
    <m/>
    <s v="$ 30 - 40"/>
    <s v="Sí, siempre / Sí, a veces"/>
    <s v="Es barato, Es lo más cómodo"/>
    <s v="De 1 a 3 veces por semana"/>
    <n v="5"/>
    <s v="Sí"/>
    <m/>
    <m/>
    <m/>
    <m/>
    <m/>
    <n v="9"/>
    <n v="5"/>
    <s v="Sí, lo consumiría con frecuencia."/>
    <s v="$ 50 - 100"/>
    <m/>
    <n v="5"/>
    <n v="7"/>
    <n v="5"/>
    <n v="6"/>
    <n v="6"/>
    <s v="Si"/>
    <m/>
    <s v="Precio, Calidad, Rapidez"/>
    <m/>
    <m/>
  </r>
  <r>
    <n v="420"/>
    <d v="2020-06-18T20:30:40"/>
    <n v="24"/>
    <s v="Menos de 10 hs"/>
    <s v="No, no tengo"/>
    <x v="1"/>
    <s v="Estudiante"/>
    <n v="5"/>
    <s v="Sí"/>
    <s v="No, nunca."/>
    <x v="1"/>
    <m/>
    <x v="1"/>
    <m/>
    <m/>
    <m/>
    <m/>
    <m/>
    <m/>
    <m/>
    <m/>
    <m/>
    <m/>
    <m/>
    <m/>
    <m/>
    <m/>
    <m/>
    <m/>
    <m/>
    <m/>
    <m/>
    <x v="0"/>
    <x v="0"/>
    <m/>
    <m/>
    <s v="$ 30 - 40"/>
    <s v="Sí, siempre / Sí, a veces"/>
    <s v="Es lo más cómodo"/>
    <s v="De 1 a 3 veces por semana"/>
    <n v="6"/>
    <s v="Sí"/>
    <m/>
    <m/>
    <m/>
    <m/>
    <m/>
    <n v="7"/>
    <n v="6"/>
    <s v="Sí, lo consumiría con frecuencia."/>
    <s v="$ 50 - 100"/>
    <m/>
    <n v="7"/>
    <n v="6"/>
    <n v="4"/>
    <n v="5"/>
    <n v="3"/>
    <s v="Si"/>
    <m/>
    <s v="Calidad, Ambiente"/>
    <m/>
    <m/>
  </r>
  <r>
    <n v="421"/>
    <d v="2020-06-18T20:32:52"/>
    <n v="29"/>
    <s v="10 - 20 hs"/>
    <s v="No, no tengo"/>
    <x v="0"/>
    <s v="Estudiante"/>
    <n v="5"/>
    <s v="Sí"/>
    <s v="No, nunca."/>
    <x v="1"/>
    <m/>
    <x v="1"/>
    <m/>
    <m/>
    <m/>
    <m/>
    <m/>
    <m/>
    <m/>
    <m/>
    <m/>
    <m/>
    <m/>
    <m/>
    <m/>
    <m/>
    <m/>
    <m/>
    <m/>
    <m/>
    <m/>
    <x v="0"/>
    <x v="0"/>
    <m/>
    <m/>
    <s v="$ 40 -50"/>
    <s v="Sí, siempre / Sí, a veces"/>
    <s v="Es barato, Es lo más cómodo"/>
    <s v="De 1 a 3 veces por semana"/>
    <n v="7"/>
    <s v="No"/>
    <m/>
    <m/>
    <m/>
    <m/>
    <m/>
    <n v="8"/>
    <n v="5"/>
    <s v="Sí, pero para consumirlo eventualmente."/>
    <s v="$ 100 - 150"/>
    <m/>
    <n v="6"/>
    <n v="8"/>
    <n v="6"/>
    <n v="7"/>
    <n v="7"/>
    <s v="No"/>
    <m/>
    <s v="Precio"/>
    <m/>
    <m/>
  </r>
  <r>
    <n v="422"/>
    <d v="2020-06-18T20:35:00"/>
    <n v="21"/>
    <s v="20 - 30hs"/>
    <s v="No, no tengo"/>
    <x v="1"/>
    <s v="Estudiante"/>
    <n v="2"/>
    <s v="No"/>
    <s v="Sí, siempre / Si, a veces"/>
    <x v="5"/>
    <s v="$ 100 - 150"/>
    <x v="2"/>
    <m/>
    <m/>
    <m/>
    <m/>
    <m/>
    <m/>
    <m/>
    <m/>
    <m/>
    <m/>
    <m/>
    <m/>
    <s v="Prefiero darme un gusto y comer más rico"/>
    <n v="5"/>
    <n v="4"/>
    <n v="7"/>
    <n v="7"/>
    <n v="7"/>
    <s v="25 - 50 %"/>
    <x v="2"/>
    <x v="3"/>
    <s v="Chino por peso, Vianda propia"/>
    <m/>
    <s v="$ 30 - 40"/>
    <s v="Sí, siempre / Sí, a veces"/>
    <s v="Es barato, Es rico"/>
    <s v="De 1 a 3 veces por semana"/>
    <n v="6"/>
    <s v="Sí"/>
    <m/>
    <m/>
    <m/>
    <m/>
    <m/>
    <n v="7"/>
    <n v="4"/>
    <s v="Sí, pero para consumirlo eventualmente."/>
    <s v="$ 100 - 150"/>
    <m/>
    <n v="8"/>
    <n v="8"/>
    <n v="6"/>
    <n v="6"/>
    <n v="6"/>
    <s v="Si"/>
    <m/>
    <s v="Precio, Calidad"/>
    <m/>
    <m/>
  </r>
  <r>
    <n v="423"/>
    <d v="2020-06-18T20:35:07"/>
    <n v="24"/>
    <s v="20 - 30hs"/>
    <s v="No, no tengo"/>
    <x v="0"/>
    <s v="Estudiante"/>
    <n v="3"/>
    <s v="Sí"/>
    <s v="Sí, siempre / Si, a veces"/>
    <x v="4"/>
    <s v="$ 100 - 150"/>
    <x v="0"/>
    <s v="Me queda cómodo, Es barato"/>
    <n v="6"/>
    <n v="8"/>
    <n v="6"/>
    <n v="9"/>
    <n v="9"/>
    <s v="1 - 25%"/>
    <s v="Mas variedad estaria bueno en el comedor de las heras"/>
    <m/>
    <m/>
    <m/>
    <m/>
    <m/>
    <m/>
    <m/>
    <m/>
    <m/>
    <m/>
    <m/>
    <x v="0"/>
    <x v="0"/>
    <m/>
    <m/>
    <s v="$ 50 - 60"/>
    <s v="No, nunca"/>
    <m/>
    <m/>
    <m/>
    <m/>
    <m/>
    <s v="No me gusta el café, en general"/>
    <s v="No tomo café en otro lado tampoco"/>
    <s v="Sí"/>
    <s v="No soy de consumir en la cafeteria. "/>
    <n v="6"/>
    <n v="4"/>
    <s v="Sí, lo consumiría con frecuencia."/>
    <s v="$ 50 - 100"/>
    <m/>
    <n v="8"/>
    <n v="9"/>
    <n v="8"/>
    <n v="8"/>
    <n v="9"/>
    <s v="Si"/>
    <s v="Esta bien cuidado el espacio, por ahi limpiaria la zona del microondas un poco mas seguido a la hora del almuerzo, pero no es nada q impida usarlo"/>
    <s v="Precio, Calidad"/>
    <m/>
    <m/>
  </r>
  <r>
    <n v="424"/>
    <d v="2020-06-18T20:38:09"/>
    <n v="24"/>
    <s v="Menos de 10 hs"/>
    <s v="No, no tengo"/>
    <x v="0"/>
    <s v="Estudiante"/>
    <n v="5"/>
    <s v="Sí"/>
    <s v="No, nunca."/>
    <x v="1"/>
    <m/>
    <x v="1"/>
    <m/>
    <m/>
    <m/>
    <m/>
    <m/>
    <m/>
    <m/>
    <m/>
    <m/>
    <m/>
    <m/>
    <m/>
    <m/>
    <m/>
    <m/>
    <m/>
    <m/>
    <m/>
    <m/>
    <x v="0"/>
    <x v="0"/>
    <m/>
    <m/>
    <s v="$ 30 - 40"/>
    <s v="Sí, siempre / Sí, a veces"/>
    <s v="Es lo más cómodo"/>
    <s v="De 1 a 3 veces por semana"/>
    <n v="8"/>
    <s v="Tal vez"/>
    <m/>
    <m/>
    <m/>
    <m/>
    <m/>
    <n v="8"/>
    <n v="10"/>
    <s v="No, prefiero un snack (Alfajor, galletitas, facturas)"/>
    <s v="$ 100 - 150"/>
    <m/>
    <n v="9"/>
    <n v="10"/>
    <n v="7"/>
    <n v="9"/>
    <n v="8"/>
    <s v="No"/>
    <s v="Tener en cuenta la calefacción"/>
    <s v="Precio, Calidad"/>
    <m/>
    <m/>
  </r>
  <r>
    <n v="425"/>
    <d v="2020-06-18T20:39:42"/>
    <n v="27"/>
    <s v="20 - 30hs"/>
    <s v="No, no tengo"/>
    <x v="1"/>
    <s v="Estudiante"/>
    <n v="5"/>
    <s v="Sí"/>
    <s v="Sí, siempre / Si, a veces"/>
    <x v="0"/>
    <s v="$ 100 - 150"/>
    <x v="2"/>
    <m/>
    <m/>
    <m/>
    <m/>
    <m/>
    <m/>
    <m/>
    <m/>
    <m/>
    <m/>
    <m/>
    <m/>
    <s v="No me gusta la comida, Depende el menú"/>
    <n v="4"/>
    <n v="6"/>
    <n v="5"/>
    <n v="5"/>
    <n v="8"/>
    <s v="25 - 50 %"/>
    <x v="2"/>
    <x v="1"/>
    <s v="Kiosko PC, Otro"/>
    <s v="Mejorar los precios respecto a la calidad. Ademas no tener la comida al descubierto como los sanguches, es bastante anti higiénico mas teniendo en cuenta que es autoservicio..."/>
    <s v="$ 20 - 30"/>
    <s v="Sí, siempre / Sí, a veces"/>
    <s v="Es barato, Es lo más cómodo"/>
    <s v="De 3 a 5 veces por semana"/>
    <n v="6"/>
    <s v="Sí"/>
    <s v="No lo hagan tan lavado, hay veces que no tiene gusto o tiene gusto a quemado"/>
    <m/>
    <m/>
    <m/>
    <m/>
    <n v="6"/>
    <n v="5"/>
    <s v="Sí, lo consumiría con frecuencia."/>
    <s v="$ 50 - 100"/>
    <s v="tostadas con ddl o queso crema podria ser una buena opcion. "/>
    <n v="6"/>
    <n v="6"/>
    <n v="2"/>
    <n v="4"/>
    <n v="8"/>
    <s v="Si"/>
    <m/>
    <s v="Precio, Calidad"/>
    <m/>
    <m/>
  </r>
  <r>
    <n v="426"/>
    <d v="2020-06-18T20:39:46"/>
    <n v="22"/>
    <s v="20 - 30hs"/>
    <s v="No, no tengo"/>
    <x v="1"/>
    <s v="Estudiante"/>
    <n v="2"/>
    <s v="No"/>
    <s v="Sí, siempre / Si, a veces"/>
    <x v="0"/>
    <s v="$ 100 - 150"/>
    <x v="2"/>
    <m/>
    <m/>
    <m/>
    <m/>
    <m/>
    <m/>
    <m/>
    <m/>
    <m/>
    <m/>
    <m/>
    <m/>
    <s v="Me traigo vianda, Si somos muchos vamos al chino"/>
    <n v="6"/>
    <n v="5"/>
    <n v="4"/>
    <n v="9"/>
    <n v="8"/>
    <s v="25 - 50 %"/>
    <x v="2"/>
    <x v="3"/>
    <s v="Chino por peso, Vianda propia, Bodegón-Resto, Vuelvo a mi casa"/>
    <m/>
    <s v="$ 50 - 60"/>
    <s v="No, nunca"/>
    <m/>
    <m/>
    <m/>
    <m/>
    <m/>
    <s v="Es feo"/>
    <s v="No tomo café en otro lado tampoco"/>
    <s v="Sí"/>
    <m/>
    <n v="8"/>
    <n v="4"/>
    <s v="No, prefiero un snack (Alfajor, galletitas, facturas)"/>
    <s v="$ 50 - 100"/>
    <m/>
    <n v="4"/>
    <n v="5"/>
    <n v="1"/>
    <n v="2"/>
    <n v="7"/>
    <s v="Si"/>
    <s v="Intentaria facilitar la salida a las escaleras"/>
    <s v="Precio"/>
    <m/>
    <m/>
  </r>
  <r>
    <n v="427"/>
    <d v="2020-06-18T20:40:05"/>
    <n v="19"/>
    <s v="30 - 40 hs"/>
    <s v="Vegetariano/a"/>
    <x v="1"/>
    <s v="Estudiante"/>
    <n v="1"/>
    <s v="No"/>
    <s v="Sí, siempre / Si, a veces"/>
    <x v="0"/>
    <s v="$ 300 - 350"/>
    <x v="2"/>
    <m/>
    <m/>
    <m/>
    <m/>
    <m/>
    <m/>
    <m/>
    <m/>
    <m/>
    <m/>
    <m/>
    <m/>
    <s v="Prefiero darme un gusto y comer más rico"/>
    <n v="4"/>
    <n v="4"/>
    <n v="7"/>
    <n v="9"/>
    <n v="9"/>
    <s v="Nunca me ocurrió"/>
    <x v="2"/>
    <x v="1"/>
    <s v="Chino por peso, Cadena fast-food, Vuelvo a mi casa"/>
    <s v="Hay sandwiches que tienen demasiado pan en comparación a lo q hay de fiambre, así q cosas con menos pan quizá "/>
    <s v="$ 40 -50"/>
    <s v="No, nunca"/>
    <m/>
    <m/>
    <m/>
    <m/>
    <m/>
    <s v="Prefiero ir a tomar algo afuera y despejarme"/>
    <s v="Cadena de café"/>
    <s v="Sí"/>
    <s v="Me parecen imprácticos los vasos de café para llevarlo al aula por ejemplo. "/>
    <n v="6"/>
    <n v="3"/>
    <s v="Sí, lo consumiría con frecuencia."/>
    <s v="$ 50 - 100"/>
    <s v="Hay mucho alfajor, bizcochos o galletas y yogur con granola o barritas de cereal caseras como en Las Heras me parecen increíbles ideas"/>
    <n v="8"/>
    <n v="10"/>
    <n v="7"/>
    <n v="5"/>
    <n v="7"/>
    <s v="Si"/>
    <m/>
    <s v="Precio, Rapidez"/>
    <m/>
    <m/>
  </r>
  <r>
    <n v="428"/>
    <d v="2020-06-18T20:40:13"/>
    <n v="22"/>
    <s v="10 - 20 hs"/>
    <s v="No, no tengo"/>
    <x v="1"/>
    <s v="Estudiante"/>
    <n v="3"/>
    <s v="No"/>
    <s v="Sí, siempre / Si, a veces"/>
    <x v="4"/>
    <s v="$ 100 - 150"/>
    <x v="2"/>
    <m/>
    <m/>
    <m/>
    <m/>
    <m/>
    <m/>
    <m/>
    <m/>
    <m/>
    <m/>
    <m/>
    <m/>
    <s v="Mal ambiente / No disfruto estar en el lugar, Me traigo vianda"/>
    <n v="8"/>
    <n v="7"/>
    <n v="4"/>
    <n v="8"/>
    <n v="8"/>
    <s v="25 - 50 %"/>
    <x v="2"/>
    <x v="5"/>
    <s v="Chino por peso, Vianda propia, Kiosko PC"/>
    <m/>
    <s v="$ 30 - 40"/>
    <s v="Sí, siempre / Sí, a veces"/>
    <s v="Es barato, Es rico"/>
    <s v="De 1 a 3 veces por semana"/>
    <n v="8"/>
    <s v="Tal vez"/>
    <m/>
    <m/>
    <m/>
    <m/>
    <m/>
    <n v="8"/>
    <n v="5"/>
    <s v="Sí, pero para consumirlo eventualmente."/>
    <s v="$ 50 - 100"/>
    <m/>
    <n v="8"/>
    <n v="7"/>
    <n v="6"/>
    <n v="7"/>
    <n v="7"/>
    <s v="Si"/>
    <m/>
    <s v="Calidad"/>
    <m/>
    <m/>
  </r>
  <r>
    <n v="429"/>
    <d v="2020-06-18T20:40:19"/>
    <n v="19"/>
    <s v="10 - 20 hs"/>
    <s v="Vegetariano/a"/>
    <x v="1"/>
    <s v="Estudiante"/>
    <n v="1"/>
    <s v="No"/>
    <s v="Sí, siempre / Si, a veces"/>
    <x v="4"/>
    <s v="$ 200 - 250"/>
    <x v="2"/>
    <m/>
    <m/>
    <m/>
    <m/>
    <m/>
    <m/>
    <m/>
    <m/>
    <m/>
    <m/>
    <m/>
    <m/>
    <s v="Depende el menú"/>
    <n v="7"/>
    <n v="5"/>
    <n v="5"/>
    <n v="6"/>
    <n v="6"/>
    <s v="50 - 75 %"/>
    <x v="1"/>
    <x v="5"/>
    <s v="Chino por peso, Vuelvo a mi casa"/>
    <m/>
    <s v="$ 30 - 40"/>
    <s v="Sí, siempre / Sí, a veces"/>
    <s v="Es lo más cómodo"/>
    <s v="De 1 a 3 veces por semana"/>
    <n v="6"/>
    <s v="Tal vez"/>
    <m/>
    <m/>
    <m/>
    <m/>
    <m/>
    <n v="8"/>
    <n v="5"/>
    <s v="Sí, lo consumiría con frecuencia."/>
    <s v="$ 150 - 200"/>
    <m/>
    <n v="6"/>
    <n v="6"/>
    <n v="6"/>
    <n v="3"/>
    <n v="4"/>
    <s v="Tal vez"/>
    <m/>
    <s v="Precio, Calidad, Ambiente"/>
    <m/>
    <m/>
  </r>
  <r>
    <n v="430"/>
    <d v="2020-06-18T20:41:40"/>
    <n v="27"/>
    <s v="20 - 30hs"/>
    <s v="No, no tengo"/>
    <x v="1"/>
    <s v="Estudiante"/>
    <n v="5"/>
    <s v="Sí"/>
    <s v="Sí, siempre / Si, a veces"/>
    <x v="3"/>
    <s v="$ 150 - 200"/>
    <x v="2"/>
    <m/>
    <m/>
    <m/>
    <m/>
    <m/>
    <m/>
    <m/>
    <m/>
    <m/>
    <m/>
    <m/>
    <m/>
    <s v="Depende el menú"/>
    <n v="6"/>
    <n v="6"/>
    <n v="6"/>
    <n v="6"/>
    <n v="6"/>
    <s v="25 - 50 %"/>
    <x v="2"/>
    <x v="3"/>
    <s v="Vuelvo a mi casa"/>
    <m/>
    <s v="$ 30 - 40"/>
    <s v="Sí, siempre / Sí, a veces"/>
    <s v="Es lo más cómodo"/>
    <s v="De 1 a 3 veces por semana"/>
    <n v="6"/>
    <s v="Sí"/>
    <m/>
    <m/>
    <m/>
    <m/>
    <m/>
    <n v="6"/>
    <n v="6"/>
    <s v="Sí, lo consumiría con frecuencia."/>
    <s v="$ 50 - 100"/>
    <m/>
    <n v="6"/>
    <n v="7"/>
    <n v="6"/>
    <n v="6"/>
    <n v="7"/>
    <s v="Si"/>
    <m/>
    <s v="Precio"/>
    <m/>
    <m/>
  </r>
  <r>
    <n v="431"/>
    <d v="2020-06-18T20:50:11"/>
    <n v="25"/>
    <s v="10 - 20 hs"/>
    <s v="No, no tengo"/>
    <x v="1"/>
    <s v="Estudiante"/>
    <n v="3"/>
    <s v="Sí"/>
    <s v="Sí, siempre / Si, a veces"/>
    <x v="5"/>
    <s v="$ 150 - 200"/>
    <x v="2"/>
    <m/>
    <m/>
    <m/>
    <m/>
    <m/>
    <m/>
    <m/>
    <m/>
    <m/>
    <m/>
    <m/>
    <m/>
    <s v="Mal ambiente / No disfruto estar en el lugar, No me gusta la comida, Prefiero darme un gusto y comer más rico"/>
    <n v="4"/>
    <n v="5"/>
    <n v="5"/>
    <n v="7"/>
    <n v="7"/>
    <s v="25 - 50 %"/>
    <x v="1"/>
    <x v="2"/>
    <s v="Vianda propia, Cadena fast-food, Bodegón-Resto, Kiosko PC"/>
    <m/>
    <s v="$ 30 - 40"/>
    <s v="No, nunca"/>
    <m/>
    <m/>
    <m/>
    <m/>
    <m/>
    <s v="Prefiero ir a tomar algo afuera y despejarme"/>
    <s v="Cadena de café"/>
    <s v="Sí"/>
    <m/>
    <n v="4"/>
    <n v="4"/>
    <s v="Sí, pero para consumirlo eventualmente."/>
    <s v="$ 150 - 200"/>
    <m/>
    <n v="5"/>
    <n v="5"/>
    <n v="2"/>
    <n v="2"/>
    <n v="4"/>
    <s v="Tal vez"/>
    <m/>
    <s v="Precio, Calidad"/>
    <m/>
    <m/>
  </r>
  <r>
    <n v="432"/>
    <d v="2020-06-18T20:52:28"/>
    <n v="31"/>
    <s v="Menos de 10 hs"/>
    <s v="No, no tengo"/>
    <x v="0"/>
    <s v="Estudiante"/>
    <n v="5"/>
    <s v="Sí"/>
    <s v="No, nunca."/>
    <x v="1"/>
    <m/>
    <x v="1"/>
    <m/>
    <m/>
    <m/>
    <m/>
    <m/>
    <m/>
    <m/>
    <m/>
    <m/>
    <m/>
    <m/>
    <m/>
    <m/>
    <m/>
    <m/>
    <m/>
    <m/>
    <m/>
    <m/>
    <x v="0"/>
    <x v="0"/>
    <m/>
    <m/>
    <s v="$ 40 -50"/>
    <s v="Sí, siempre / Sí, a veces"/>
    <s v="Es lo más cómodo"/>
    <s v="De 1 a 3 veces por semana"/>
    <n v="6"/>
    <s v="Sí"/>
    <m/>
    <m/>
    <m/>
    <m/>
    <m/>
    <n v="6"/>
    <n v="4"/>
    <s v="No, prefiero un snack (Alfajor, galletitas, facturas)"/>
    <s v="$ 150 - 200"/>
    <m/>
    <n v="5"/>
    <n v="5"/>
    <n v="5"/>
    <n v="4"/>
    <n v="6"/>
    <s v="Si"/>
    <m/>
    <s v="Calidad, Rapidez"/>
    <m/>
    <m/>
  </r>
  <r>
    <n v="433"/>
    <d v="2020-06-18T20:53:52"/>
    <n v="23"/>
    <s v="20 - 30hs"/>
    <s v="Intolerante a la lactosa"/>
    <x v="1"/>
    <s v="Estudiante"/>
    <n v="5"/>
    <s v="Sí"/>
    <s v="Sí, siempre / Si, a veces"/>
    <x v="0"/>
    <s v="$ 100 - 150"/>
    <x v="2"/>
    <m/>
    <m/>
    <m/>
    <m/>
    <m/>
    <m/>
    <m/>
    <m/>
    <m/>
    <m/>
    <m/>
    <m/>
    <s v="No me gusta la comida, He encontrado comida en mal estado y me cuesta volver"/>
    <n v="3"/>
    <n v="7"/>
    <n v="3"/>
    <n v="4"/>
    <n v="8"/>
    <s v="1 - 25 %"/>
    <x v="2"/>
    <x v="1"/>
    <s v="Chino por peso, Vianda propia, Kiosko PC"/>
    <s v="-"/>
    <s v="$ 40 -50"/>
    <s v="No, nunca"/>
    <m/>
    <m/>
    <m/>
    <m/>
    <m/>
    <s v="Tomo solo cafe con leche y no hay opción sin lactosa -leche vegetal o deslactosada-"/>
    <s v="Cadena de café"/>
    <s v="Sí"/>
    <s v="Añadir opciones sin lactosa. Además la leche de soja sería apta vegana como plus"/>
    <n v="7"/>
    <n v="4"/>
    <s v="Sí, pero para consumirlo eventualmente."/>
    <s v="$ 50 - 100"/>
    <s v="En el Pab1 de CU ofrecen una bolsita con tostaditas y queso crema individual. Esta buenisimo y encima son sobras de pan de otras comidas, es como que hasta lo reciclas jajajaja"/>
    <n v="7"/>
    <n v="8"/>
    <n v="7"/>
    <n v="8"/>
    <n v="3"/>
    <s v="Si"/>
    <m/>
    <s v="Calidad"/>
    <m/>
    <m/>
  </r>
  <r>
    <n v="434"/>
    <d v="2020-06-18T20:55:34"/>
    <n v="25"/>
    <s v="10 - 20 hs"/>
    <s v="No, no tengo"/>
    <x v="0"/>
    <s v="Estudiante"/>
    <n v="2"/>
    <s v="Sí"/>
    <s v="Sí, siempre / Si, a veces"/>
    <x v="0"/>
    <s v="$ 100 - 150"/>
    <x v="2"/>
    <m/>
    <m/>
    <m/>
    <m/>
    <m/>
    <m/>
    <m/>
    <m/>
    <m/>
    <m/>
    <m/>
    <m/>
    <s v="Depende el menú"/>
    <n v="4"/>
    <n v="4"/>
    <n v="4"/>
    <n v="7"/>
    <n v="8"/>
    <s v="25 - 50 %"/>
    <x v="2"/>
    <x v="1"/>
    <s v="Chino por peso, Vianda propia, Otro"/>
    <s v="Menos fritura, mas comida sana "/>
    <s v="$ 60 - 70"/>
    <s v="Sí, siempre / Sí, a veces"/>
    <s v="No tengo otra opción"/>
    <s v="Entre 1 y 2 veces por día"/>
    <n v="4"/>
    <s v="Sí"/>
    <s v="Quizás se podría conseguir alguna una maquina de cafe espresso en concesion y tener mas opciones de fruta."/>
    <m/>
    <m/>
    <m/>
    <m/>
    <n v="6"/>
    <n v="5"/>
    <s v="Sí, lo consumiría con frecuencia."/>
    <s v="$ 100 - 150"/>
    <s v="Mas fruta"/>
    <n v="7"/>
    <n v="7"/>
    <n v="9"/>
    <n v="6"/>
    <n v="7"/>
    <s v="Si"/>
    <m/>
    <s v="Calidad"/>
    <m/>
    <m/>
  </r>
  <r>
    <n v="435"/>
    <d v="2020-06-18T20:57:17"/>
    <n v="27"/>
    <s v="20 - 30hs"/>
    <s v="No, no tengo"/>
    <x v="0"/>
    <s v="Estudiante"/>
    <n v="5"/>
    <s v="No"/>
    <s v="No, nunca."/>
    <x v="1"/>
    <m/>
    <x v="1"/>
    <m/>
    <m/>
    <m/>
    <m/>
    <m/>
    <m/>
    <m/>
    <m/>
    <m/>
    <m/>
    <m/>
    <m/>
    <m/>
    <m/>
    <m/>
    <m/>
    <m/>
    <m/>
    <m/>
    <x v="0"/>
    <x v="0"/>
    <m/>
    <m/>
    <s v="$ 30 - 40"/>
    <s v="Sí, siempre / Sí, a veces"/>
    <s v="Es barato, Es lo más cómodo"/>
    <s v="De 1 a 3 veces por semana"/>
    <n v="2"/>
    <s v="Sí"/>
    <s v="Wifi libre nos ayudaría un montón "/>
    <m/>
    <m/>
    <m/>
    <m/>
    <n v="5"/>
    <n v="3"/>
    <s v="Sí, pero para consumirlo eventualmente."/>
    <s v="$ 50 - 100"/>
    <m/>
    <n v="3"/>
    <n v="3"/>
    <n v="3"/>
    <n v="3"/>
    <n v="3"/>
    <s v="Si"/>
    <m/>
    <s v="Precio, Calidad"/>
    <m/>
    <m/>
  </r>
  <r>
    <n v="436"/>
    <d v="2020-06-18T20:57:55"/>
    <n v="20"/>
    <s v="20 - 30hs"/>
    <s v="No, no tengo"/>
    <x v="1"/>
    <s v="Estudiante"/>
    <n v="2"/>
    <s v="Sí"/>
    <s v="Sí, siempre / Si, a veces"/>
    <x v="0"/>
    <s v="$ 100 - 150"/>
    <x v="0"/>
    <s v="Me queda cómodo"/>
    <n v="4"/>
    <n v="4"/>
    <n v="2"/>
    <n v="5"/>
    <n v="7"/>
    <s v="25 - 50%"/>
    <m/>
    <m/>
    <m/>
    <m/>
    <m/>
    <m/>
    <m/>
    <m/>
    <m/>
    <m/>
    <m/>
    <m/>
    <x v="0"/>
    <x v="0"/>
    <m/>
    <m/>
    <s v="$ 20 - 30"/>
    <s v="No, nunca"/>
    <m/>
    <m/>
    <m/>
    <m/>
    <m/>
    <s v="No me gusta el café, en general"/>
    <s v="No tomo café en otro lado tampoco"/>
    <s v="Sí"/>
    <m/>
    <n v="5"/>
    <n v="5"/>
    <s v="No, prefiero un snack (Alfajor, galletitas, facturas)"/>
    <s v="Menos de $ 50"/>
    <m/>
    <n v="8"/>
    <n v="8"/>
    <n v="3"/>
    <n v="6"/>
    <n v="3"/>
    <s v="Si"/>
    <m/>
    <s v="Precio, Calidad"/>
    <m/>
    <m/>
  </r>
  <r>
    <n v="437"/>
    <d v="2020-06-18T20:58:06"/>
    <n v="24"/>
    <s v="10 - 20 hs"/>
    <s v="No, no tengo"/>
    <x v="0"/>
    <s v="Estudiante"/>
    <n v="5"/>
    <s v="Sí"/>
    <s v="No, nunca."/>
    <x v="1"/>
    <m/>
    <x v="1"/>
    <m/>
    <m/>
    <m/>
    <m/>
    <m/>
    <m/>
    <m/>
    <m/>
    <m/>
    <m/>
    <m/>
    <m/>
    <m/>
    <m/>
    <m/>
    <m/>
    <m/>
    <m/>
    <m/>
    <x v="0"/>
    <x v="0"/>
    <m/>
    <m/>
    <s v="$ 20 - 30"/>
    <s v="Sí, siempre / Sí, a veces"/>
    <s v="Es barato, Es lo más cómodo"/>
    <s v="De 1 a 3 veces por semana"/>
    <n v="4"/>
    <s v="Tal vez"/>
    <m/>
    <m/>
    <m/>
    <m/>
    <m/>
    <n v="5"/>
    <n v="7"/>
    <s v="Sí, pero para consumirlo eventualmente."/>
    <s v="$ 100 - 150"/>
    <m/>
    <n v="5"/>
    <n v="5"/>
    <n v="3"/>
    <n v="4"/>
    <n v="8"/>
    <s v="Si"/>
    <m/>
    <s v="Precio, Calidad, Rapidez"/>
    <m/>
    <m/>
  </r>
  <r>
    <n v="438"/>
    <d v="2020-06-18T21:00:40"/>
    <n v="21"/>
    <s v="20 - 30hs"/>
    <s v="No, no tengo"/>
    <x v="1"/>
    <s v="Estudiante"/>
    <n v="3"/>
    <s v="No"/>
    <s v="Sí, siempre / Si, a veces"/>
    <x v="4"/>
    <s v="$ 250 - 300"/>
    <x v="2"/>
    <m/>
    <m/>
    <m/>
    <m/>
    <m/>
    <m/>
    <m/>
    <m/>
    <m/>
    <m/>
    <m/>
    <m/>
    <s v="No curso todos los dias en horarios alrededor del mediodia"/>
    <n v="6"/>
    <n v="8"/>
    <n v="7"/>
    <n v="8"/>
    <n v="5"/>
    <s v="1 - 25 %"/>
    <x v="2"/>
    <x v="3"/>
    <s v="Chino por peso, Cadena fast-food"/>
    <m/>
    <s v="$ 20 - 30"/>
    <s v="No, nunca"/>
    <m/>
    <m/>
    <m/>
    <m/>
    <m/>
    <s v="No me gusta el café, en general"/>
    <s v="No tomo café en otro lado tampoco"/>
    <s v="No"/>
    <m/>
    <n v="6"/>
    <n v="5"/>
    <s v="No, prefiero un snack (Alfajor, galletitas, facturas)"/>
    <s v="Menos de $ 50"/>
    <s v="Si se puede más variedad de productos y marcas de snacks"/>
    <n v="5"/>
    <n v="6"/>
    <n v="5"/>
    <n v="4"/>
    <n v="5"/>
    <s v="Tal vez"/>
    <m/>
    <s v="Calidad, Rapidez"/>
    <m/>
    <m/>
  </r>
  <r>
    <n v="439"/>
    <d v="2020-06-18T21:01:04"/>
    <n v="25"/>
    <s v="30 - 40 hs"/>
    <s v="No, no tengo"/>
    <x v="1"/>
    <s v="Estudiante"/>
    <n v="5"/>
    <s v="No"/>
    <s v="Sí, siempre / Si, a veces"/>
    <x v="4"/>
    <s v="$ 100 - 150"/>
    <x v="0"/>
    <s v="Me queda cómodo, Es rápido"/>
    <n v="6"/>
    <n v="5"/>
    <n v="6"/>
    <n v="7"/>
    <n v="8"/>
    <s v="1 - 25%"/>
    <m/>
    <m/>
    <m/>
    <m/>
    <m/>
    <m/>
    <m/>
    <m/>
    <m/>
    <m/>
    <m/>
    <m/>
    <x v="0"/>
    <x v="0"/>
    <m/>
    <m/>
    <s v="$ 30 - 40"/>
    <s v="Sí, siempre / Sí, a veces"/>
    <s v="Es barato"/>
    <s v="De 1 a 3 veces por semana"/>
    <n v="6"/>
    <s v="Sí"/>
    <m/>
    <m/>
    <m/>
    <m/>
    <m/>
    <n v="7"/>
    <n v="7"/>
    <s v="Sí, lo consumiría con frecuencia."/>
    <s v="$ 50 - 100"/>
    <m/>
    <n v="7"/>
    <n v="8"/>
    <n v="6"/>
    <n v="6"/>
    <n v="6"/>
    <s v="Si"/>
    <m/>
    <s v="Calidad"/>
    <m/>
    <m/>
  </r>
  <r>
    <n v="440"/>
    <d v="2020-06-18T21:04:23"/>
    <n v="21"/>
    <s v="10 - 20 hs"/>
    <s v="No, no tengo"/>
    <x v="0"/>
    <s v="Estudiante"/>
    <n v="3"/>
    <s v="No"/>
    <s v="Sí, siempre / Si, a veces"/>
    <x v="0"/>
    <s v="$ 100 - 150"/>
    <x v="2"/>
    <m/>
    <m/>
    <m/>
    <m/>
    <m/>
    <m/>
    <m/>
    <m/>
    <m/>
    <m/>
    <m/>
    <m/>
    <s v="Me traigo vianda, Depende el menú"/>
    <n v="8"/>
    <n v="7"/>
    <n v="7"/>
    <n v="7"/>
    <n v="6"/>
    <s v="Más del 75 %"/>
    <x v="2"/>
    <x v="1"/>
    <s v="Vianda propia, Cadena fast-food, Kiosko PC"/>
    <m/>
    <s v="$ 40 -50"/>
    <s v="Sí, siempre / Sí, a veces"/>
    <s v="Es rico"/>
    <s v="De 1 a 3 veces por semana"/>
    <n v="9"/>
    <s v="Sí"/>
    <m/>
    <m/>
    <m/>
    <m/>
    <m/>
    <n v="8"/>
    <n v="6"/>
    <s v="Sí, pero para consumirlo eventualmente."/>
    <s v="$ 50 - 100"/>
    <m/>
    <n v="7"/>
    <n v="6"/>
    <n v="6"/>
    <n v="5"/>
    <n v="5"/>
    <s v="Si"/>
    <m/>
    <s v="Precio, Calidad"/>
    <m/>
    <m/>
  </r>
  <r>
    <n v="441"/>
    <d v="2020-06-18T21:08:22"/>
    <n v="28"/>
    <s v="Más de 40 hs"/>
    <s v="No, no tengo"/>
    <x v="1"/>
    <s v="Estudiante"/>
    <n v="3"/>
    <s v="Sí"/>
    <s v="Sí, siempre / Si, a veces"/>
    <x v="2"/>
    <s v="$ 150 - 200"/>
    <x v="0"/>
    <s v="Me queda cómodo, Es rápido, Es rico, Es barato"/>
    <n v="10"/>
    <n v="10"/>
    <n v="10"/>
    <n v="10"/>
    <n v="8"/>
    <s v="1 - 25%"/>
    <m/>
    <m/>
    <m/>
    <m/>
    <m/>
    <m/>
    <m/>
    <m/>
    <m/>
    <m/>
    <m/>
    <m/>
    <x v="0"/>
    <x v="0"/>
    <m/>
    <m/>
    <s v="$ 40 -50"/>
    <s v="Sí, siempre / Sí, a veces"/>
    <s v="Es barato, Es rico, Es lo más cómodo"/>
    <s v="De 3 a 5 veces por semana"/>
    <n v="8"/>
    <s v="Tal vez"/>
    <m/>
    <m/>
    <m/>
    <m/>
    <m/>
    <n v="10"/>
    <n v="10"/>
    <s v="Sí, lo consumiría con frecuencia."/>
    <s v="$ 150 - 200"/>
    <m/>
    <n v="8"/>
    <n v="10"/>
    <n v="10"/>
    <n v="10"/>
    <n v="10"/>
    <s v="Tal vez"/>
    <m/>
    <s v="Precio, Calidad"/>
    <m/>
    <m/>
  </r>
  <r>
    <n v="442"/>
    <d v="2020-06-18T21:08:31"/>
    <n v="28"/>
    <s v="Menos de 10 hs"/>
    <s v="No, no tengo"/>
    <x v="0"/>
    <s v="Docente/investigador/Autoridad"/>
    <m/>
    <m/>
    <s v="No, nunca."/>
    <x v="1"/>
    <m/>
    <x v="1"/>
    <m/>
    <m/>
    <m/>
    <m/>
    <m/>
    <m/>
    <m/>
    <m/>
    <m/>
    <m/>
    <m/>
    <m/>
    <m/>
    <m/>
    <m/>
    <m/>
    <m/>
    <m/>
    <m/>
    <x v="0"/>
    <x v="0"/>
    <m/>
    <m/>
    <s v="$ 30 - 40"/>
    <s v="Sí, siempre / Sí, a veces"/>
    <s v="Es barato, Es lo más cómodo"/>
    <s v="De 1 a 3 veces por semana"/>
    <n v="6"/>
    <s v="Sí"/>
    <m/>
    <m/>
    <m/>
    <m/>
    <m/>
    <n v="9"/>
    <n v="7"/>
    <s v="Sí, pero para consumirlo eventualmente."/>
    <s v="$ 100 - 150"/>
    <m/>
    <n v="8"/>
    <n v="8"/>
    <n v="7"/>
    <n v="7"/>
    <n v="7"/>
    <s v="Tal vez"/>
    <m/>
    <m/>
    <m/>
    <m/>
  </r>
  <r>
    <n v="443"/>
    <d v="2020-06-18T21:08:43"/>
    <n v="20"/>
    <s v="30 - 40 hs"/>
    <s v="No, no tengo"/>
    <x v="1"/>
    <s v="Estudiante"/>
    <n v="2"/>
    <s v="No"/>
    <s v="Sí, siempre / Si, a veces"/>
    <x v="5"/>
    <s v="$ 150 - 200"/>
    <x v="0"/>
    <s v="Me queda cómodo, Es rápido, Es barato"/>
    <n v="4"/>
    <n v="6"/>
    <n v="8"/>
    <n v="6"/>
    <n v="8"/>
    <s v="Nunca me ocurrió"/>
    <m/>
    <m/>
    <m/>
    <m/>
    <m/>
    <m/>
    <m/>
    <m/>
    <m/>
    <m/>
    <m/>
    <m/>
    <x v="0"/>
    <x v="0"/>
    <m/>
    <m/>
    <s v="$ 40 -50"/>
    <s v="No, nunca"/>
    <m/>
    <m/>
    <m/>
    <m/>
    <m/>
    <s v="No me gusta el café, en general"/>
    <s v="No tomo café en otro lado tampoco"/>
    <s v="No"/>
    <m/>
    <n v="8"/>
    <n v="8"/>
    <s v="No, prefiero un snack (Alfajor, galletitas, facturas)"/>
    <s v="$ 50 - 100"/>
    <m/>
    <n v="10"/>
    <n v="10"/>
    <n v="10"/>
    <n v="10"/>
    <n v="7"/>
    <s v="Tal vez"/>
    <m/>
    <s v="Precio, Calidad"/>
    <m/>
    <m/>
  </r>
  <r>
    <n v="444"/>
    <d v="2020-06-18T21:09:47"/>
    <n v="23"/>
    <s v="20 - 30hs"/>
    <s v="No, no tengo"/>
    <x v="1"/>
    <s v="Estudiante"/>
    <n v="2"/>
    <s v="No"/>
    <s v="Sí, siempre / Si, a veces"/>
    <x v="3"/>
    <s v="$ 100 - 150"/>
    <x v="2"/>
    <m/>
    <m/>
    <m/>
    <m/>
    <m/>
    <m/>
    <m/>
    <m/>
    <m/>
    <m/>
    <m/>
    <m/>
    <s v="Depende el menú"/>
    <n v="7"/>
    <n v="1"/>
    <n v="1"/>
    <n v="2"/>
    <n v="1"/>
    <s v="50 - 75 %"/>
    <x v="2"/>
    <x v="3"/>
    <s v="Vianda propia"/>
    <m/>
    <s v="$ 40 -50"/>
    <s v="Sí, siempre / Sí, a veces"/>
    <s v="Es barato"/>
    <s v="De 3 a 5 veces por semana"/>
    <n v="1"/>
    <s v="Sí"/>
    <m/>
    <m/>
    <m/>
    <m/>
    <m/>
    <n v="4"/>
    <n v="3"/>
    <s v="Sí, pero para consumirlo eventualmente."/>
    <s v="$ 100 - 150"/>
    <m/>
    <n v="5"/>
    <n v="5"/>
    <n v="5"/>
    <n v="5"/>
    <n v="5"/>
    <s v="No"/>
    <m/>
    <s v="Precio"/>
    <m/>
    <m/>
  </r>
  <r>
    <n v="445"/>
    <d v="2020-06-18T21:09:48"/>
    <n v="50"/>
    <s v="30 - 40 hs"/>
    <s v="Diabético/a"/>
    <x v="0"/>
    <s v="Docente/investigador/Autoridad"/>
    <m/>
    <m/>
    <s v="No, nunca."/>
    <x v="1"/>
    <m/>
    <x v="1"/>
    <m/>
    <m/>
    <m/>
    <m/>
    <m/>
    <m/>
    <m/>
    <m/>
    <m/>
    <m/>
    <m/>
    <m/>
    <m/>
    <m/>
    <m/>
    <m/>
    <m/>
    <m/>
    <m/>
    <x v="0"/>
    <x v="0"/>
    <m/>
    <m/>
    <s v="$ 50 - 60"/>
    <s v="Sí, siempre / Sí, a veces"/>
    <s v="Es barato, No tengo otra opción"/>
    <s v="De 1 a 3 veces por semana"/>
    <n v="4"/>
    <s v="Sí"/>
    <s v="Dar opción de café express o de mejor calidad aunque cueste un poco más. Opciones de productos para diabeticos como alfajor Ser, o celiacos como chocoarroz."/>
    <m/>
    <m/>
    <m/>
    <m/>
    <n v="7"/>
    <n v="5"/>
    <s v="Sí, lo consumiría con frecuencia."/>
    <s v="$ 100 - 150"/>
    <s v="Tener algunos combos. Opciones de bajas calorías."/>
    <n v="6"/>
    <n v="7"/>
    <n v="5"/>
    <n v="7"/>
    <n v="7"/>
    <s v="Si"/>
    <s v="Mejorar ventilación para que no haya tanto olor a comida en las mesas. Mejorar iluminación para poder leer."/>
    <m/>
    <m/>
    <m/>
  </r>
  <r>
    <n v="446"/>
    <d v="2020-06-18T21:10:56"/>
    <n v="25"/>
    <s v="Menos de 10 hs"/>
    <s v="No, no tengo, No me gusta lo procesado"/>
    <x v="0"/>
    <s v="Estudiante"/>
    <n v="5"/>
    <s v="No"/>
    <s v="No, nunca."/>
    <x v="1"/>
    <m/>
    <x v="1"/>
    <m/>
    <m/>
    <m/>
    <m/>
    <m/>
    <m/>
    <m/>
    <m/>
    <m/>
    <m/>
    <m/>
    <m/>
    <m/>
    <m/>
    <m/>
    <m/>
    <m/>
    <m/>
    <m/>
    <x v="0"/>
    <x v="0"/>
    <m/>
    <m/>
    <s v="$ 60 - 70"/>
    <s v="No, nunca"/>
    <m/>
    <m/>
    <m/>
    <m/>
    <m/>
    <s v="Es feo"/>
    <s v="Cadena de café"/>
    <s v="Sí"/>
    <s v="Máquina de cafetería"/>
    <n v="4"/>
    <n v="3"/>
    <s v="Sí, lo consumiría con frecuencia."/>
    <s v="$ 100 - 150"/>
    <s v="Budines veganos"/>
    <n v="10"/>
    <n v="10"/>
    <n v="8"/>
    <n v="6"/>
    <n v="5"/>
    <s v="Si"/>
    <m/>
    <s v="Calidad"/>
    <m/>
    <m/>
  </r>
  <r>
    <n v="447"/>
    <d v="2020-06-18T21:12:26"/>
    <n v="22"/>
    <s v="20 - 30hs"/>
    <s v="No, no tengo"/>
    <x v="0"/>
    <s v="Estudiante"/>
    <n v="3"/>
    <s v="No"/>
    <s v="Sí, siempre / Si, a veces"/>
    <x v="5"/>
    <s v="$ 100 - 150"/>
    <x v="2"/>
    <m/>
    <m/>
    <m/>
    <m/>
    <m/>
    <m/>
    <m/>
    <m/>
    <m/>
    <m/>
    <m/>
    <m/>
    <s v="Prefiero darme un gusto y comer más rico, Depende el menú"/>
    <n v="6"/>
    <n v="5"/>
    <n v="7"/>
    <n v="8"/>
    <n v="7"/>
    <s v="1 - 25 %"/>
    <x v="2"/>
    <x v="3"/>
    <s v="Chino por peso, Cadena fast-food, Vuelvo a mi casa"/>
    <m/>
    <s v="$ 40 -50"/>
    <s v="Sí, siempre / Sí, a veces"/>
    <s v="Es barato"/>
    <s v="De 1 a 3 veces por semana"/>
    <n v="6"/>
    <s v="Sí"/>
    <m/>
    <m/>
    <m/>
    <m/>
    <m/>
    <n v="6"/>
    <n v="4"/>
    <s v="Sí, pero para consumirlo eventualmente."/>
    <s v="Menos de $ 50"/>
    <m/>
    <n v="4"/>
    <n v="6"/>
    <n v="5"/>
    <n v="4"/>
    <n v="7"/>
    <s v="Si"/>
    <m/>
    <s v="Calidad"/>
    <m/>
    <m/>
  </r>
  <r>
    <n v="448"/>
    <d v="2020-06-18T21:13:41"/>
    <n v="24"/>
    <s v="10 - 20 hs"/>
    <s v="No, no tengo, No como verdura"/>
    <x v="1"/>
    <s v="Estudiante"/>
    <n v="4"/>
    <s v="Sí"/>
    <s v="No, nunca."/>
    <x v="1"/>
    <m/>
    <x v="1"/>
    <m/>
    <m/>
    <m/>
    <m/>
    <m/>
    <m/>
    <m/>
    <m/>
    <m/>
    <m/>
    <m/>
    <m/>
    <m/>
    <m/>
    <m/>
    <m/>
    <m/>
    <m/>
    <m/>
    <x v="0"/>
    <x v="0"/>
    <m/>
    <m/>
    <s v="$ 30 - 40"/>
    <s v="Sí, siempre / Sí, a veces"/>
    <s v="Es barato, No tengo otra opción"/>
    <s v="De 3 a 5 veces por semana"/>
    <n v="6"/>
    <s v="Sí"/>
    <s v="Aumentar la velocidad de los tostados"/>
    <m/>
    <m/>
    <m/>
    <m/>
    <n v="6"/>
    <n v="9"/>
    <s v="Sí, pero para consumirlo eventualmente."/>
    <s v="$ 100 - 150"/>
    <s v="Que vuelva el submarino o chocolatada! "/>
    <n v="4"/>
    <n v="4"/>
    <n v="4"/>
    <n v="4"/>
    <n v="8"/>
    <s v="Si"/>
    <s v="Mudarlo. No se si es posible, pero el. Subsuelo es muy triste. "/>
    <s v="Precio, Rapidez"/>
    <m/>
    <m/>
  </r>
  <r>
    <n v="449"/>
    <d v="2020-06-18T21:14:41"/>
    <n v="22"/>
    <s v="20 - 30hs"/>
    <s v="No, no tengo"/>
    <x v="1"/>
    <s v="Estudiante"/>
    <n v="2"/>
    <s v="No"/>
    <s v="Sí, siempre / Si, a veces"/>
    <x v="0"/>
    <s v="$ 100 - 150"/>
    <x v="0"/>
    <s v="Me queda cómodo"/>
    <n v="8"/>
    <n v="7"/>
    <n v="9"/>
    <n v="7"/>
    <n v="7"/>
    <s v="25 - 50%"/>
    <m/>
    <m/>
    <m/>
    <m/>
    <m/>
    <m/>
    <m/>
    <m/>
    <m/>
    <m/>
    <m/>
    <m/>
    <x v="0"/>
    <x v="0"/>
    <m/>
    <m/>
    <s v="$ 30 - 40"/>
    <s v="Sí, siempre / Sí, a veces"/>
    <s v="Es lo más cómodo"/>
    <s v="De 1 a 3 veces por semana"/>
    <n v="6"/>
    <s v="Sí"/>
    <m/>
    <m/>
    <m/>
    <m/>
    <m/>
    <n v="7"/>
    <n v="10"/>
    <s v="Sí, pero para consumirlo eventualmente."/>
    <s v="Menos de $ 50"/>
    <m/>
    <n v="9"/>
    <n v="8"/>
    <n v="9"/>
    <n v="8"/>
    <n v="9"/>
    <s v="Si"/>
    <m/>
    <s v="Calidad, Rapidez"/>
    <m/>
    <m/>
  </r>
  <r>
    <n v="450"/>
    <d v="2020-06-18T21:15:19"/>
    <n v="19"/>
    <s v="20 - 30hs"/>
    <s v="No, no tengo"/>
    <x v="1"/>
    <s v="Estudiante"/>
    <n v="1"/>
    <s v="No"/>
    <s v="Sí, siempre / Si, a veces"/>
    <x v="0"/>
    <s v="$ 100 - 150"/>
    <x v="2"/>
    <m/>
    <m/>
    <m/>
    <m/>
    <m/>
    <m/>
    <m/>
    <m/>
    <m/>
    <m/>
    <m/>
    <m/>
    <s v="Me traigo vianda"/>
    <n v="7"/>
    <n v="6"/>
    <n v="8"/>
    <n v="8"/>
    <n v="6"/>
    <s v="25 - 50 %"/>
    <x v="2"/>
    <x v="5"/>
    <s v="Vianda propia"/>
    <m/>
    <s v="$ 50 - 60"/>
    <s v="No, nunca"/>
    <m/>
    <m/>
    <m/>
    <m/>
    <m/>
    <s v="No me gusta el café, en general"/>
    <s v="No tomo café en otro lado tampoco"/>
    <s v="No"/>
    <m/>
    <n v="6"/>
    <n v="5"/>
    <s v="No, prefiero un snack (Alfajor, galletitas, facturas)"/>
    <s v="$ 100 - 150"/>
    <m/>
    <n v="8"/>
    <n v="8"/>
    <n v="7"/>
    <n v="6"/>
    <n v="6"/>
    <s v="Si"/>
    <m/>
    <s v="Calidad"/>
    <m/>
    <m/>
  </r>
  <r>
    <n v="451"/>
    <d v="2020-06-18T21:25:33"/>
    <n v="21"/>
    <s v="10 - 20 hs"/>
    <s v="Celíaco/a"/>
    <x v="1"/>
    <s v="Estudiante"/>
    <n v="2"/>
    <s v="No"/>
    <s v="Sí, siempre / Si, a veces"/>
    <x v="0"/>
    <s v="Más de $ 400"/>
    <x v="2"/>
    <m/>
    <m/>
    <m/>
    <m/>
    <m/>
    <m/>
    <m/>
    <m/>
    <m/>
    <m/>
    <m/>
    <m/>
    <s v="Me traigo vianda"/>
    <n v="6"/>
    <n v="7"/>
    <n v="5"/>
    <n v="5"/>
    <n v="5"/>
    <s v="Nunca me ocurrió"/>
    <x v="2"/>
    <x v="5"/>
    <s v="Vuelvo a mi casa"/>
    <m/>
    <s v="$ 40 -50"/>
    <s v="No, nunca"/>
    <m/>
    <m/>
    <m/>
    <m/>
    <m/>
    <s v="No tomo café durante el día "/>
    <s v="No tomo café en otro lado tampoco"/>
    <s v="No"/>
    <m/>
    <n v="6"/>
    <n v="4"/>
    <s v="Sí, lo consumiría con frecuencia."/>
    <s v="$ 100 - 150"/>
    <m/>
    <n v="7"/>
    <n v="7"/>
    <n v="5"/>
    <n v="5"/>
    <n v="7"/>
    <s v="Si"/>
    <m/>
    <s v="Calidad"/>
    <m/>
    <m/>
  </r>
  <r>
    <n v="452"/>
    <d v="2020-06-18T21:25:45"/>
    <n v="22"/>
    <s v="20 - 30hs"/>
    <s v="Vegano/a"/>
    <x v="1"/>
    <s v="Estudiante"/>
    <n v="2"/>
    <s v="No"/>
    <s v="Sí, siempre / Si, a veces"/>
    <x v="4"/>
    <s v="$ 50 - 100"/>
    <x v="2"/>
    <m/>
    <m/>
    <m/>
    <m/>
    <m/>
    <m/>
    <m/>
    <m/>
    <m/>
    <m/>
    <m/>
    <m/>
    <s v="Me traigo vianda, A veces está lleno y no hay más lugar "/>
    <n v="6"/>
    <n v="7"/>
    <n v="5"/>
    <n v="8"/>
    <n v="7"/>
    <s v="1 - 25 %"/>
    <x v="2"/>
    <x v="5"/>
    <s v="Chino por peso, Vianda propia"/>
    <m/>
    <s v="$ 30 - 40"/>
    <s v="Sí, siempre / Sí, a veces"/>
    <s v="Es barato, Es lo más cómodo"/>
    <s v="De 1 a 3 veces por semana"/>
    <n v="7"/>
    <s v="Tal vez"/>
    <m/>
    <m/>
    <m/>
    <m/>
    <m/>
    <n v="9"/>
    <n v="6"/>
    <s v="Sí, lo consumiría con frecuencia."/>
    <s v="$ 50 - 100"/>
    <m/>
    <n v="8"/>
    <n v="6"/>
    <n v="7"/>
    <n v="6"/>
    <n v="8"/>
    <s v="Si"/>
    <m/>
    <s v="Calidad"/>
    <m/>
    <m/>
  </r>
  <r>
    <n v="453"/>
    <d v="2020-06-18T21:28:11"/>
    <n v="24"/>
    <s v="10 - 20 hs"/>
    <s v="No, no tengo"/>
    <x v="1"/>
    <s v="Estudiante"/>
    <n v="2"/>
    <s v="Sí"/>
    <s v="Sí, siempre / Si, a veces"/>
    <x v="5"/>
    <s v="$ 150 - 200"/>
    <x v="2"/>
    <m/>
    <m/>
    <m/>
    <m/>
    <m/>
    <m/>
    <m/>
    <m/>
    <m/>
    <m/>
    <m/>
    <m/>
    <s v="Mal ambiente / No disfruto estar en el lugar, Depende el menú"/>
    <n v="7"/>
    <n v="6"/>
    <n v="4"/>
    <n v="9"/>
    <n v="8"/>
    <s v="1 - 25 %"/>
    <x v="2"/>
    <x v="5"/>
    <s v="Cadena fast-food, Vuelvo a mi casa, Kiosko PC"/>
    <s v="Arepas, pizza, fideos instantáneos, wraps, omelettes/tortillas, papás fritas rústicas, panqueques salados, Nuggets, burritos, choripan _x000a__x000a_"/>
    <s v="$ 30 - 40"/>
    <s v="No, nunca"/>
    <m/>
    <m/>
    <m/>
    <m/>
    <m/>
    <s v="No me gusta el café, en general"/>
    <s v="No tomo café en otro lado tampoco"/>
    <s v="No"/>
    <s v="Podrían sugerirle a la gente que se traiga sus propios cubiertos para minimizar el uso de utensilios descartables, los desechos y a su vez disminuir su presupuesto_x000a__x000a_"/>
    <n v="7"/>
    <n v="7"/>
    <s v="Sí, pero para consumirlo eventualmente."/>
    <s v="$ 150 - 200"/>
    <s v="Incluir snacks salados estilo papas ,nuggets, panchos"/>
    <n v="4"/>
    <n v="4"/>
    <n v="4"/>
    <n v="6"/>
    <n v="3"/>
    <s v="Si"/>
    <s v="La higiene deja un poco que desear. Si el ambiente fuera un poco más agradable, seguro acudirían más personas_x000a__x000a_Agregar luces de tonalidad cálidas, espejos para que se vea más grande, pintar las paredes de otros colores, algunos upgrades de las medidas etc a medida que avanza el tiempo"/>
    <s v="Calidad"/>
    <m/>
    <m/>
  </r>
  <r>
    <n v="454"/>
    <d v="2020-06-18T21:28:19"/>
    <n v="22"/>
    <s v="20 - 30hs"/>
    <s v="No, no tengo"/>
    <x v="1"/>
    <s v="Estudiante"/>
    <n v="3"/>
    <s v="No"/>
    <s v="Sí, siempre / Si, a veces"/>
    <x v="4"/>
    <s v="$ 150 - 200"/>
    <x v="2"/>
    <m/>
    <m/>
    <m/>
    <m/>
    <m/>
    <m/>
    <m/>
    <m/>
    <m/>
    <m/>
    <m/>
    <m/>
    <s v="Demasiada gente"/>
    <n v="6"/>
    <n v="6"/>
    <n v="6"/>
    <n v="7"/>
    <n v="7"/>
    <s v="50 - 75 %"/>
    <x v="2"/>
    <x v="3"/>
    <s v="Kiosko PC"/>
    <m/>
    <s v="$ 40 -50"/>
    <s v="No, nunca"/>
    <m/>
    <m/>
    <m/>
    <m/>
    <m/>
    <s v="Es feo"/>
    <s v="Kiosco PC/Máquinas"/>
    <s v="Sí"/>
    <m/>
    <n v="6"/>
    <n v="5"/>
    <s v="Sí, lo consumiría con frecuencia."/>
    <s v="$ 100 - 150"/>
    <m/>
    <n v="8"/>
    <n v="7"/>
    <n v="7"/>
    <n v="5"/>
    <n v="4"/>
    <s v="Si"/>
    <m/>
    <s v="Precio, Calidad"/>
    <m/>
    <m/>
  </r>
  <r>
    <n v="455"/>
    <d v="2020-06-18T21:28:58"/>
    <n v="23"/>
    <s v="20 - 30hs"/>
    <s v="No, no tengo"/>
    <x v="0"/>
    <s v="Estudiante"/>
    <n v="4"/>
    <s v="Sí"/>
    <s v="No, nunca."/>
    <x v="1"/>
    <m/>
    <x v="1"/>
    <m/>
    <m/>
    <m/>
    <m/>
    <m/>
    <m/>
    <m/>
    <m/>
    <m/>
    <m/>
    <m/>
    <m/>
    <m/>
    <m/>
    <m/>
    <m/>
    <m/>
    <m/>
    <m/>
    <x v="0"/>
    <x v="0"/>
    <m/>
    <m/>
    <s v="$ 40 -50"/>
    <s v="No, nunca"/>
    <m/>
    <m/>
    <m/>
    <m/>
    <m/>
    <s v="Es feo"/>
    <s v="Cadena de café, Kiosco exterior"/>
    <s v="Sí"/>
    <m/>
    <n v="10"/>
    <n v="6"/>
    <s v="No, prefiero un snack (Alfajor, galletitas, facturas)"/>
    <s v="$ 100 - 150"/>
    <m/>
    <n v="5"/>
    <n v="7"/>
    <n v="8"/>
    <n v="6"/>
    <n v="8"/>
    <s v="No"/>
    <m/>
    <s v="Precio"/>
    <m/>
    <m/>
  </r>
  <r>
    <n v="456"/>
    <d v="2020-06-18T21:29:18"/>
    <n v="28"/>
    <s v="Menos de 10 hs"/>
    <s v="No, no tengo"/>
    <x v="1"/>
    <s v="Docente/investigador/Autoridad"/>
    <m/>
    <m/>
    <s v="No, nunca."/>
    <x v="1"/>
    <m/>
    <x v="1"/>
    <m/>
    <m/>
    <m/>
    <m/>
    <m/>
    <m/>
    <m/>
    <m/>
    <m/>
    <m/>
    <m/>
    <m/>
    <m/>
    <m/>
    <m/>
    <m/>
    <m/>
    <m/>
    <m/>
    <x v="0"/>
    <x v="0"/>
    <m/>
    <m/>
    <s v="$ 20 - 30"/>
    <s v="No, nunca"/>
    <m/>
    <m/>
    <m/>
    <m/>
    <m/>
    <s v="No me gusta el café, en general"/>
    <s v="No tomo café en otro lado tampoco"/>
    <s v="No"/>
    <m/>
    <n v="8"/>
    <n v="6"/>
    <s v="No, prefiero un snack (Alfajor, galletitas, facturas)"/>
    <s v="Menos de $ 50"/>
    <m/>
    <n v="9"/>
    <n v="9"/>
    <n v="6"/>
    <n v="4"/>
    <n v="5"/>
    <s v="Tal vez"/>
    <m/>
    <m/>
    <m/>
    <m/>
  </r>
  <r>
    <n v="457"/>
    <d v="2020-06-18T21:29:33"/>
    <n v="22"/>
    <s v="10 - 20 hs"/>
    <s v="No, no tengo"/>
    <x v="1"/>
    <s v="Estudiante"/>
    <n v="2"/>
    <s v="No"/>
    <s v="Sí, siempre / Si, a veces"/>
    <x v="5"/>
    <s v="$ 100 - 150"/>
    <x v="0"/>
    <s v="Me queda cómodo, Es rápido, Es barato"/>
    <n v="4"/>
    <n v="6"/>
    <n v="8"/>
    <n v="3"/>
    <n v="3"/>
    <s v="1 - 25%"/>
    <m/>
    <m/>
    <m/>
    <m/>
    <m/>
    <m/>
    <m/>
    <m/>
    <m/>
    <m/>
    <m/>
    <m/>
    <x v="0"/>
    <x v="0"/>
    <m/>
    <m/>
    <s v="$ 40 -50"/>
    <s v="Sí, siempre / Sí, a veces"/>
    <s v="Es rico"/>
    <s v="De 1 a 3 veces por semana"/>
    <n v="4"/>
    <s v="Sí"/>
    <m/>
    <m/>
    <m/>
    <m/>
    <m/>
    <n v="6"/>
    <n v="8"/>
    <s v="Sí, pero para consumirlo eventualmente."/>
    <s v="$ 50 - 100"/>
    <m/>
    <n v="3"/>
    <n v="3"/>
    <n v="8"/>
    <n v="7"/>
    <n v="4"/>
    <s v="Si"/>
    <m/>
    <s v="Precio, Calidad"/>
    <m/>
    <m/>
  </r>
  <r>
    <n v="458"/>
    <d v="2020-06-18T21:34:40"/>
    <n v="22"/>
    <s v="10 - 20 hs"/>
    <s v="No, no tengo"/>
    <x v="1"/>
    <s v="Estudiante"/>
    <n v="2"/>
    <s v="Sí"/>
    <s v="Sí, siempre / Si, a veces"/>
    <x v="5"/>
    <s v="$ 100 - 150"/>
    <x v="2"/>
    <m/>
    <m/>
    <m/>
    <m/>
    <m/>
    <m/>
    <m/>
    <m/>
    <m/>
    <m/>
    <m/>
    <m/>
    <s v="Depende el menú, A veces prefiero comprar algo sencillo en el kiosco..."/>
    <n v="5"/>
    <n v="5"/>
    <n v="5"/>
    <n v="6"/>
    <n v="5"/>
    <s v="25 - 50 %"/>
    <x v="2"/>
    <x v="4"/>
    <s v="Chino por peso, Vianda propia, Kiosko PC"/>
    <m/>
    <s v="$ 40 -50"/>
    <s v="Sí, siempre / Sí, a veces"/>
    <s v="Es lo más cómodo"/>
    <s v="De 1 a 3 veces por semana"/>
    <n v="3"/>
    <s v="Sí"/>
    <m/>
    <m/>
    <m/>
    <m/>
    <m/>
    <n v="4"/>
    <n v="2"/>
    <s v="Sí, lo consumiría con frecuencia."/>
    <s v="$ 150 - 200"/>
    <s v="Incluiria mas frutas, cada vez que fui habia pocas, o no habia..."/>
    <n v="3"/>
    <n v="3"/>
    <n v="2"/>
    <n v="2"/>
    <n v="3"/>
    <s v="Si"/>
    <m/>
    <s v="Calidad"/>
    <m/>
    <m/>
  </r>
  <r>
    <n v="459"/>
    <d v="2020-06-18T21:34:52"/>
    <n v="39"/>
    <s v="Menos de 10 hs"/>
    <s v="No, no tengo"/>
    <x v="1"/>
    <s v="Estudiante"/>
    <n v="2"/>
    <s v="Sí"/>
    <s v="Sí, siempre / Si, a veces"/>
    <x v="4"/>
    <s v="$ 150 - 200"/>
    <x v="0"/>
    <s v="No hay otro"/>
    <n v="1"/>
    <n v="3"/>
    <n v="1"/>
    <n v="5"/>
    <n v="2"/>
    <s v="Más de 75%"/>
    <s v="Los estudiantes no saben cocinar aveses esta crudo incomible lo tengo que tirar de bronca "/>
    <m/>
    <m/>
    <m/>
    <m/>
    <m/>
    <m/>
    <m/>
    <m/>
    <m/>
    <m/>
    <m/>
    <x v="0"/>
    <x v="0"/>
    <m/>
    <m/>
    <s v="$ 40 -50"/>
    <s v="Sí, siempre / Sí, a veces"/>
    <s v="No tengo otra opción"/>
    <s v="De 3 a 5 veces por semana"/>
    <n v="6"/>
    <s v="Tal vez"/>
    <s v="Por el covid 19 luces uv "/>
    <m/>
    <m/>
    <m/>
    <m/>
    <n v="5"/>
    <n v="5"/>
    <s v="Sí, pero para consumirlo eventualmente."/>
    <s v="$ 100 - 150"/>
    <s v="Más microondas "/>
    <n v="10"/>
    <n v="1"/>
    <n v="6"/>
    <n v="10"/>
    <n v="10"/>
    <s v="Si"/>
    <m/>
    <s v="Calidad"/>
    <m/>
    <m/>
  </r>
  <r>
    <n v="460"/>
    <d v="2020-06-18T21:34:53"/>
    <n v="25"/>
    <s v="20 - 30hs"/>
    <s v="No, no tengo"/>
    <x v="0"/>
    <s v="Estudiante"/>
    <n v="5"/>
    <s v="Sí"/>
    <s v="No, nunca."/>
    <x v="1"/>
    <m/>
    <x v="1"/>
    <m/>
    <m/>
    <m/>
    <m/>
    <m/>
    <m/>
    <m/>
    <m/>
    <m/>
    <m/>
    <m/>
    <m/>
    <m/>
    <m/>
    <m/>
    <m/>
    <m/>
    <m/>
    <m/>
    <x v="0"/>
    <x v="0"/>
    <m/>
    <m/>
    <s v="$ 40 -50"/>
    <s v="Sí, siempre / Sí, a veces"/>
    <s v="Es lo más cómodo"/>
    <s v="De 1 a 3 veces por semana"/>
    <n v="6"/>
    <s v="Sí"/>
    <m/>
    <m/>
    <m/>
    <m/>
    <m/>
    <n v="4"/>
    <n v="4"/>
    <s v="Sí, lo consumiría con frecuencia."/>
    <s v="$ 50 - 100"/>
    <s v="Me encantaría comer unas tostadas con huevo, pero me genera desconfianza las condiciones de almacenamiento de la comida y de higiene en general en el comedor "/>
    <n v="7"/>
    <n v="6"/>
    <n v="2"/>
    <n v="2"/>
    <n v="5"/>
    <s v="Si"/>
    <m/>
    <s v="Precio, Calidad"/>
    <m/>
    <m/>
  </r>
  <r>
    <n v="461"/>
    <d v="2020-06-18T21:35:04"/>
    <n v="30"/>
    <s v="20 - 30hs"/>
    <s v="No, no tengo"/>
    <x v="0"/>
    <s v="Estudiante"/>
    <n v="4"/>
    <s v="Sí"/>
    <s v="Sí, siempre / Si, a veces"/>
    <x v="4"/>
    <s v="$ 200 - 250"/>
    <x v="2"/>
    <m/>
    <m/>
    <m/>
    <m/>
    <m/>
    <m/>
    <m/>
    <m/>
    <m/>
    <m/>
    <m/>
    <m/>
    <s v="Depende el menú"/>
    <n v="6"/>
    <n v="3"/>
    <n v="3"/>
    <n v="4"/>
    <n v="5"/>
    <s v="25 - 50 %"/>
    <x v="2"/>
    <x v="5"/>
    <s v="Chino por peso"/>
    <s v="Comida por peso"/>
    <s v="$ 60 - 70"/>
    <s v="Sí, siempre / Sí, a veces"/>
    <s v="Es lo más cómodo"/>
    <s v="De 1 a 3 veces por semana"/>
    <n v="5"/>
    <s v="Sí"/>
    <s v="Que se pueda pagar con mercado pago o tarjeta"/>
    <m/>
    <m/>
    <m/>
    <m/>
    <n v="5"/>
    <n v="3"/>
    <s v="Sí, lo consumiría con frecuencia."/>
    <s v="$ 100 - 150"/>
    <s v="Una máquina para café. Capuchino etc."/>
    <n v="7"/>
    <n v="7"/>
    <n v="7"/>
    <n v="7"/>
    <n v="7"/>
    <s v="Si"/>
    <m/>
    <s v="Calidad"/>
    <m/>
    <m/>
  </r>
  <r>
    <n v="462"/>
    <d v="2020-06-18T21:38:30"/>
    <n v="24"/>
    <s v="10 - 20 hs"/>
    <s v="No, no tengo"/>
    <x v="0"/>
    <s v="Estudiante"/>
    <n v="5"/>
    <s v="Sí"/>
    <s v="No, nunca."/>
    <x v="1"/>
    <m/>
    <x v="1"/>
    <m/>
    <m/>
    <m/>
    <m/>
    <m/>
    <m/>
    <m/>
    <m/>
    <m/>
    <m/>
    <m/>
    <m/>
    <m/>
    <m/>
    <m/>
    <m/>
    <m/>
    <m/>
    <m/>
    <x v="0"/>
    <x v="0"/>
    <m/>
    <m/>
    <s v="$ 60 - 70"/>
    <s v="No, nunca"/>
    <m/>
    <m/>
    <m/>
    <m/>
    <m/>
    <s v="Es feo"/>
    <s v="Cadena de café, Kiosco exterior"/>
    <s v="Sí"/>
    <m/>
    <n v="7"/>
    <n v="6"/>
    <s v="No, prefiero un snack (Alfajor, galletitas, facturas)"/>
    <s v="$ 100 - 150"/>
    <m/>
    <n v="6"/>
    <n v="6"/>
    <n v="4"/>
    <n v="5"/>
    <n v="6"/>
    <s v="Si"/>
    <m/>
    <s v="Precio, Calidad, Rapidez"/>
    <m/>
    <m/>
  </r>
  <r>
    <n v="463"/>
    <d v="2020-06-18T21:41:15"/>
    <n v="35"/>
    <s v="Menos de 10 hs"/>
    <s v="No, no tengo"/>
    <x v="1"/>
    <s v="Docente/investigador/Autoridad"/>
    <m/>
    <m/>
    <s v="No, nunca."/>
    <x v="1"/>
    <m/>
    <x v="1"/>
    <m/>
    <m/>
    <m/>
    <m/>
    <m/>
    <m/>
    <m/>
    <m/>
    <m/>
    <m/>
    <m/>
    <m/>
    <m/>
    <m/>
    <m/>
    <m/>
    <m/>
    <m/>
    <m/>
    <x v="0"/>
    <x v="0"/>
    <m/>
    <m/>
    <s v="$ 40 -50"/>
    <s v="Sí, siempre / Sí, a veces"/>
    <s v="Es barato"/>
    <s v="De 1 a 3 veces por semana"/>
    <n v="7"/>
    <s v="Sí"/>
    <m/>
    <m/>
    <m/>
    <m/>
    <m/>
    <n v="7"/>
    <n v="9"/>
    <s v="Sí, lo consumiría con frecuencia."/>
    <s v="$ 150 - 200"/>
    <m/>
    <n v="5"/>
    <n v="10"/>
    <n v="8"/>
    <n v="9"/>
    <n v="7"/>
    <s v="Si"/>
    <m/>
    <m/>
    <m/>
    <m/>
  </r>
  <r>
    <n v="464"/>
    <d v="2020-06-18T21:42:35"/>
    <n v="21"/>
    <s v="20 - 30hs"/>
    <s v="Vegano/a"/>
    <x v="0"/>
    <s v="Estudiante"/>
    <n v="3"/>
    <s v="Sí"/>
    <s v="Sí, siempre / Si, a veces"/>
    <x v="0"/>
    <s v="$ 100 - 150"/>
    <x v="0"/>
    <s v="Me queda cómodo, Tengo Beca"/>
    <n v="1"/>
    <n v="1"/>
    <n v="3"/>
    <n v="2"/>
    <n v="2"/>
    <s v="25 - 50%"/>
    <m/>
    <m/>
    <m/>
    <m/>
    <m/>
    <m/>
    <m/>
    <m/>
    <m/>
    <m/>
    <m/>
    <m/>
    <x v="0"/>
    <x v="0"/>
    <m/>
    <m/>
    <s v="$ 30 - 40"/>
    <s v="Sí, siempre / Sí, a veces"/>
    <s v="Es barato, Es lo más cómodo"/>
    <s v="De 3 a 5 veces por semana"/>
    <n v="6"/>
    <s v="Tal vez"/>
    <m/>
    <m/>
    <m/>
    <m/>
    <m/>
    <n v="6"/>
    <n v="6"/>
    <s v="Sí, lo consumiría con frecuencia."/>
    <s v="$ 100 - 150"/>
    <m/>
    <n v="10"/>
    <n v="10"/>
    <n v="10"/>
    <n v="6"/>
    <n v="6"/>
    <s v="Si"/>
    <m/>
    <s v="Precio, Calidad, Rapidez"/>
    <m/>
    <m/>
  </r>
  <r>
    <n v="465"/>
    <d v="2020-06-18T21:42:38"/>
    <n v="49"/>
    <s v="20 - 30hs"/>
    <s v="No, no tengo"/>
    <x v="0"/>
    <s v="Docente/investigador/Autoridad"/>
    <m/>
    <m/>
    <s v="No, nunca."/>
    <x v="1"/>
    <m/>
    <x v="1"/>
    <m/>
    <m/>
    <m/>
    <m/>
    <m/>
    <m/>
    <m/>
    <m/>
    <m/>
    <m/>
    <m/>
    <m/>
    <m/>
    <m/>
    <m/>
    <m/>
    <m/>
    <m/>
    <m/>
    <x v="0"/>
    <x v="0"/>
    <m/>
    <m/>
    <s v="$ 20 - 30"/>
    <s v="Sí, siempre / Sí, a veces"/>
    <s v="Es lo más cómodo"/>
    <s v="De 1 a 3 veces por semana"/>
    <n v="6"/>
    <s v="Tal vez"/>
    <m/>
    <m/>
    <m/>
    <m/>
    <m/>
    <n v="8"/>
    <n v="7"/>
    <s v="No, prefiero un snack (Alfajor, galletitas, facturas)"/>
    <s v="$ 100 - 150"/>
    <m/>
    <n v="6"/>
    <n v="6"/>
    <n v="6"/>
    <n v="5"/>
    <n v="6"/>
    <s v="Si"/>
    <m/>
    <m/>
    <m/>
    <m/>
  </r>
  <r>
    <n v="466"/>
    <d v="2020-06-18T21:43:52"/>
    <n v="21"/>
    <s v="10 - 20 hs"/>
    <s v="No, no tengo"/>
    <x v="1"/>
    <s v="Estudiante"/>
    <n v="3"/>
    <s v="Sí"/>
    <s v="Sí, siempre / Si, a veces"/>
    <x v="4"/>
    <s v="$ 150 - 200"/>
    <x v="0"/>
    <s v="Me queda cómodo, Es rápido, Es rico, Es barato"/>
    <n v="10"/>
    <n v="10"/>
    <n v="6"/>
    <n v="10"/>
    <n v="6"/>
    <s v="1 - 25%"/>
    <s v="Más opciones saludables/vegetarianas"/>
    <m/>
    <m/>
    <m/>
    <m/>
    <m/>
    <m/>
    <m/>
    <m/>
    <m/>
    <m/>
    <m/>
    <x v="0"/>
    <x v="0"/>
    <m/>
    <m/>
    <s v="$ 30 - 40"/>
    <s v="Sí, siempre / Sí, a veces"/>
    <s v="Es barato, Es rico, Es lo más cómodo"/>
    <s v="De 1 a 3 veces por semana"/>
    <n v="10"/>
    <s v="Tal vez"/>
    <m/>
    <m/>
    <m/>
    <m/>
    <m/>
    <n v="10"/>
    <n v="5"/>
    <s v="Sí, pero para consumirlo eventualmente."/>
    <s v="Menos de $ 50"/>
    <m/>
    <n v="10"/>
    <n v="8"/>
    <n v="7"/>
    <n v="6"/>
    <n v="10"/>
    <s v="Tal vez"/>
    <m/>
    <s v="Precio, Calidad, Rapidez"/>
    <m/>
    <m/>
  </r>
  <r>
    <n v="467"/>
    <d v="2020-06-18T21:44:18"/>
    <n v="25"/>
    <s v="Más de 40 hs"/>
    <s v="No, no tengo"/>
    <x v="1"/>
    <s v="Estudiante"/>
    <n v="3"/>
    <s v="Sí"/>
    <s v="Sí, siempre / Si, a veces"/>
    <x v="3"/>
    <s v="$ 150 - 200"/>
    <x v="0"/>
    <s v="Me queda cómodo, Es barato"/>
    <n v="4"/>
    <n v="3"/>
    <n v="3"/>
    <n v="5"/>
    <n v="6"/>
    <s v="25 - 50%"/>
    <s v="Comida que no tenga el sabor artificial, congelado o recalentado que tiene la que ofrecen hoy en día. Unas buenas pastas estaría muy bueno, porque las que ofrecen ahora se pegan todas son incomibles. Comidas más caseras. Poner sandwiches está bueno pero tardan demasiado en tostarlos y el jamón y el queso que usan parecen hechos de plastilina, tienen sabor a plástico. Algo de carne de verdad estaría bueno. Más opciones de acompañamiento. Creo que pueden mirar un negocio de comida por peso y les da una idea de cosas que podrían estar buenas."/>
    <m/>
    <m/>
    <m/>
    <m/>
    <m/>
    <m/>
    <m/>
    <m/>
    <m/>
    <m/>
    <m/>
    <x v="0"/>
    <x v="0"/>
    <m/>
    <m/>
    <s v="$ 60 - 70"/>
    <s v="Sí, siempre / Sí, a veces"/>
    <s v="No tengo otra opción, Es lo más cómodo"/>
    <s v="Entre 1 y 2 veces por día"/>
    <n v="6"/>
    <s v="Sí"/>
    <s v="Mejor calidad de café es super necesario, y que la leche que usan esté caliente. La leche natural enfría todo el café. También estaría bueno que ofrezcan tazas o mismo que te dejen llevar la tuya y te hagan el café ahí."/>
    <m/>
    <m/>
    <m/>
    <m/>
    <n v="4"/>
    <n v="4"/>
    <s v="Sí, lo consumiría con frecuencia."/>
    <s v="$ 100 - 150"/>
    <s v="Tostadas con queso o mermelada. No siempre se puede comer galletitas, alfajor, etc.. Algo tipo licuados estaría muy bueno, aunque no es indispensable. Sí cambiaría las facturas/medialunas. Las que están ahora son muy chiquitas y no son tan ricas. Lo básico, tostados de jamón y queso y/o medialunas con jamón y queso. "/>
    <n v="6"/>
    <n v="6"/>
    <n v="1"/>
    <n v="1"/>
    <n v="1"/>
    <s v="Si"/>
    <s v="La verdad que tampoco hay mucho con qué trabajar, no? El espacio que tiene el comedor en el subsuelo es muy oscuro, con unas ventanas horribles que tapan toda la luz con el cemento. A nivel estructural, estaría bueno poder cambiar todas esas cosas. Las paredes están pintadas de un rojo horrible con esos azulejos todos viejos y la madera oscura. Te dan ganas de pegarte un tiro. El ambiente en general deja mucho que desear, empezando por la disposición de mesas; estaría bueno que estuviesen un poco mejor separadas. Los tachos siempre están que explotan de basura, parece que nadie limpiara durante el día el área de las mesas, mucha basura. Falta alguien que cada tanto pase un trapo por las mesas."/>
    <s v="Precio, Calidad, Ambiente"/>
    <m/>
    <m/>
  </r>
  <r>
    <n v="468"/>
    <d v="2020-06-18T21:45:41"/>
    <n v="20"/>
    <s v="20 - 30hs"/>
    <s v="No, no tengo"/>
    <x v="1"/>
    <s v="Estudiante"/>
    <n v="1"/>
    <s v="Sí"/>
    <s v="Sí, siempre / Si, a veces"/>
    <x v="0"/>
    <s v="$ 150 - 200"/>
    <x v="2"/>
    <m/>
    <m/>
    <m/>
    <m/>
    <m/>
    <m/>
    <m/>
    <m/>
    <m/>
    <m/>
    <m/>
    <m/>
    <s v="Me traigo vianda, No me gusta la comida"/>
    <n v="6"/>
    <n v="6"/>
    <n v="4"/>
    <n v="8"/>
    <n v="7"/>
    <s v="1 - 25 %"/>
    <x v="1"/>
    <x v="1"/>
    <s v="Chino por peso, Vianda propia, Kiosko PC"/>
    <m/>
    <s v="$ 50 - 60"/>
    <s v="No, nunca"/>
    <m/>
    <m/>
    <m/>
    <m/>
    <m/>
    <s v="Es feo, Prefiero ir a tomar algo afuera y despejarme"/>
    <s v="Kiosco PC/Máquinas"/>
    <s v="Sí"/>
    <m/>
    <n v="8"/>
    <n v="5"/>
    <s v="Sí, pero para consumirlo eventualmente."/>
    <s v="$ 100 - 150"/>
    <m/>
    <n v="8"/>
    <n v="6"/>
    <n v="7"/>
    <n v="6"/>
    <n v="8"/>
    <s v="Tal vez"/>
    <m/>
    <s v="Precio, Calidad"/>
    <m/>
    <m/>
  </r>
  <r>
    <n v="469"/>
    <d v="2020-06-18T21:46:46"/>
    <n v="21"/>
    <s v="20 - 30hs"/>
    <s v="No, no tengo"/>
    <x v="1"/>
    <s v="Estudiante"/>
    <n v="1"/>
    <s v="Sí"/>
    <s v="Sí, siempre / Si, a veces"/>
    <x v="2"/>
    <s v="$ 100 - 150"/>
    <x v="0"/>
    <s v="Me queda cómodo"/>
    <n v="7"/>
    <n v="7"/>
    <n v="6"/>
    <n v="8"/>
    <n v="7"/>
    <s v="1 - 25%"/>
    <m/>
    <m/>
    <m/>
    <m/>
    <m/>
    <m/>
    <m/>
    <m/>
    <m/>
    <m/>
    <m/>
    <m/>
    <x v="0"/>
    <x v="0"/>
    <m/>
    <m/>
    <s v="$ 30 - 40"/>
    <s v="Sí, siempre / Sí, a veces"/>
    <s v="Es barato"/>
    <s v="De 1 a 3 veces por semana"/>
    <n v="7"/>
    <s v="Tal vez"/>
    <m/>
    <m/>
    <m/>
    <m/>
    <m/>
    <n v="7"/>
    <n v="7"/>
    <s v="No, prefiero un snack (Alfajor, galletitas, facturas)"/>
    <s v="$ 50 - 100"/>
    <s v="Si se ofreciera un menú más elaborado para desayuno o merienda no seria barato ni rápido que es por lo que uno consume en el comedor fiuba. entre cursadas. Si quisiera consumir eso eligiria una cafeteria externa con un ambiente distinto._x000a_por otro lado se puede agrandar la variedad de snaks, por ej las medialunas con jamon y queso que la rompen en el kiosco, otras facturas y más fruta/mayor stock de ensalada de fruta."/>
    <n v="4"/>
    <n v="6"/>
    <n v="4"/>
    <n v="3"/>
    <n v="8"/>
    <s v="Si"/>
    <s v="la iluminación no es buena, si no encontré un lugar al lado de la ventana no me quedo_x000a_ y en verano un poco más de aire no vendría mal"/>
    <s v="Precio"/>
    <m/>
    <m/>
  </r>
  <r>
    <n v="470"/>
    <d v="2020-06-18T21:48:18"/>
    <n v="25"/>
    <s v="10 - 20 hs"/>
    <s v="No, no tengo"/>
    <x v="1"/>
    <s v="Estudiante"/>
    <n v="4"/>
    <s v="No"/>
    <s v="Sí, siempre / Si, a veces"/>
    <x v="4"/>
    <s v="$ 200 - 250"/>
    <x v="2"/>
    <m/>
    <m/>
    <m/>
    <m/>
    <m/>
    <m/>
    <m/>
    <m/>
    <m/>
    <m/>
    <m/>
    <m/>
    <s v="Me traigo vianda, Generalmente son caros los menús"/>
    <n v="6"/>
    <n v="4"/>
    <n v="6"/>
    <n v="4"/>
    <n v="5"/>
    <s v="25 - 50 %"/>
    <x v="2"/>
    <x v="5"/>
    <s v="Vianda propia"/>
    <s v="Mejores precios, mas variedad de menús"/>
    <s v="$ 20 - 30"/>
    <s v="Sí, siempre / Sí, a veces"/>
    <s v="No tengo otra opción, Es lo más cómodo"/>
    <s v="De 1 a 3 veces por semana"/>
    <n v="6"/>
    <s v="Tal vez"/>
    <m/>
    <m/>
    <m/>
    <m/>
    <m/>
    <n v="6"/>
    <n v="5"/>
    <s v="Sí, lo consumiría con frecuencia."/>
    <s v="$ 50 - 100"/>
    <m/>
    <n v="8"/>
    <n v="7"/>
    <n v="4"/>
    <n v="2"/>
    <n v="10"/>
    <s v="Tal vez"/>
    <m/>
    <s v="Precio, Calidad"/>
    <m/>
    <m/>
  </r>
  <r>
    <n v="471"/>
    <d v="2020-06-18T21:49:16"/>
    <n v="25"/>
    <s v="Menos de 10 hs"/>
    <s v="No, no tengo"/>
    <x v="0"/>
    <s v="Estudiante"/>
    <n v="5"/>
    <s v="No"/>
    <s v="No, nunca."/>
    <x v="1"/>
    <m/>
    <x v="1"/>
    <m/>
    <m/>
    <m/>
    <m/>
    <m/>
    <m/>
    <m/>
    <m/>
    <m/>
    <m/>
    <m/>
    <m/>
    <m/>
    <m/>
    <m/>
    <m/>
    <m/>
    <m/>
    <m/>
    <x v="0"/>
    <x v="0"/>
    <m/>
    <m/>
    <s v="$ 40 -50"/>
    <s v="Sí, siempre / Sí, a veces"/>
    <s v="Es barato, Es lo más cómodo"/>
    <s v="De 1 a 3 veces por semana"/>
    <n v="6"/>
    <s v="Tal vez"/>
    <m/>
    <m/>
    <m/>
    <m/>
    <m/>
    <n v="7"/>
    <n v="4"/>
    <s v="No, prefiero un snack (Alfajor, galletitas, facturas)"/>
    <s v="$ 50 - 100"/>
    <m/>
    <n v="4"/>
    <n v="5"/>
    <n v="7"/>
    <n v="7"/>
    <n v="8"/>
    <s v="Tal vez"/>
    <m/>
    <s v="Precio"/>
    <m/>
    <m/>
  </r>
  <r>
    <n v="472"/>
    <d v="2020-06-18T21:51:51"/>
    <n v="24"/>
    <s v="10 - 20 hs"/>
    <s v="No, no tengo"/>
    <x v="1"/>
    <s v="Estudiante"/>
    <n v="4"/>
    <s v="Sí"/>
    <s v="No, nunca."/>
    <x v="1"/>
    <m/>
    <x v="1"/>
    <m/>
    <m/>
    <m/>
    <m/>
    <m/>
    <m/>
    <m/>
    <m/>
    <m/>
    <m/>
    <m/>
    <m/>
    <m/>
    <m/>
    <m/>
    <m/>
    <m/>
    <m/>
    <m/>
    <x v="0"/>
    <x v="0"/>
    <m/>
    <m/>
    <s v="$ 30 - 40"/>
    <s v="No, nunca"/>
    <m/>
    <m/>
    <m/>
    <m/>
    <m/>
    <s v="No me gusta el café, en general, Prefiero ir a tomar algo afuera y despejarme"/>
    <s v="No tomo café en otro lado tampoco"/>
    <s v="No"/>
    <s v="Tener un espacio al aire libre "/>
    <n v="7"/>
    <n v="7"/>
    <s v="Sí, pero para consumirlo eventualmente."/>
    <s v="$ 100 - 150"/>
    <m/>
    <n v="6"/>
    <n v="4"/>
    <n v="4"/>
    <n v="6"/>
    <n v="8"/>
    <s v="Si"/>
    <m/>
    <s v="Precio, Calidad"/>
    <m/>
    <m/>
  </r>
  <r>
    <n v="473"/>
    <d v="2020-06-18T21:53:14"/>
    <n v="21"/>
    <s v="20 - 30hs"/>
    <s v="No, no tengo"/>
    <x v="1"/>
    <s v="Estudiante"/>
    <n v="3"/>
    <s v="No"/>
    <s v="Sí, siempre / Si, a veces"/>
    <x v="0"/>
    <s v="$ 150 - 200"/>
    <x v="2"/>
    <m/>
    <m/>
    <m/>
    <m/>
    <m/>
    <m/>
    <m/>
    <m/>
    <m/>
    <m/>
    <m/>
    <m/>
    <s v="Mal ambiente / No disfruto estar en el lugar, Prefiero darme un gusto y comer más rico, Depende el menú"/>
    <n v="5"/>
    <n v="4"/>
    <n v="5"/>
    <n v="7"/>
    <n v="7"/>
    <s v="50 - 75 %"/>
    <x v="2"/>
    <x v="1"/>
    <s v="Chino por peso, Vianda propia, Cadena fast-food, Bodegón-Resto"/>
    <m/>
    <s v="$ 30 - 40"/>
    <s v="No, nunca"/>
    <m/>
    <m/>
    <m/>
    <m/>
    <m/>
    <s v="No me gusta el café, en general"/>
    <s v="No tomo café en otro lado tampoco"/>
    <s v="No"/>
    <m/>
    <n v="6"/>
    <n v="6"/>
    <s v="Sí, pero para consumirlo eventualmente."/>
    <s v="$ 100 - 150"/>
    <m/>
    <n v="5"/>
    <n v="3"/>
    <n v="3"/>
    <n v="1"/>
    <n v="7"/>
    <s v="Si"/>
    <m/>
    <s v="Precio, Calidad"/>
    <m/>
    <m/>
  </r>
  <r>
    <n v="474"/>
    <d v="2020-06-18T21:57:05"/>
    <n v="23"/>
    <s v="30 - 40 hs"/>
    <s v="No, no tengo"/>
    <x v="0"/>
    <s v="Estudiante"/>
    <n v="4"/>
    <s v="No"/>
    <s v="Sí, siempre / Si, a veces"/>
    <x v="5"/>
    <s v="$ 350 - 400"/>
    <x v="2"/>
    <m/>
    <m/>
    <m/>
    <m/>
    <m/>
    <m/>
    <m/>
    <m/>
    <m/>
    <m/>
    <m/>
    <m/>
    <s v="No me gusta la comida, Prefiero darme un gusto y comer más rico"/>
    <n v="5"/>
    <n v="8"/>
    <n v="6"/>
    <n v="9"/>
    <n v="8"/>
    <s v="25 - 50 %"/>
    <x v="2"/>
    <x v="2"/>
    <s v="Chino por peso, Otro"/>
    <s v="Creo que las ideas que tienen son buenas pero muchas veces los platos son muy feos, no se si es porque no lo logran cocinar de la manera correcta o porque la calidad de la comida es muy baja "/>
    <s v="$ 40 -50"/>
    <s v="Sí, siempre / Sí, a veces"/>
    <s v="Es barato, Es lo más cómodo"/>
    <s v="De 1 a 3 veces por semana"/>
    <n v="6"/>
    <s v="Tal vez"/>
    <m/>
    <m/>
    <m/>
    <m/>
    <m/>
    <n v="6"/>
    <n v="4"/>
    <s v="Sí, lo consumiría con frecuencia."/>
    <s v="$ 100 - 150"/>
    <m/>
    <n v="5"/>
    <n v="7"/>
    <n v="6"/>
    <n v="5"/>
    <n v="5"/>
    <s v="Si"/>
    <m/>
    <s v="Precio, Ambiente"/>
    <m/>
    <m/>
  </r>
  <r>
    <n v="475"/>
    <d v="2020-06-18T21:59:19"/>
    <n v="23"/>
    <s v="30 - 40 hs"/>
    <s v="No, no tengo"/>
    <x v="1"/>
    <s v="Estudiante"/>
    <n v="4"/>
    <s v="No"/>
    <s v="No, nunca."/>
    <x v="1"/>
    <m/>
    <x v="1"/>
    <m/>
    <m/>
    <m/>
    <m/>
    <m/>
    <m/>
    <m/>
    <m/>
    <m/>
    <m/>
    <m/>
    <m/>
    <m/>
    <m/>
    <m/>
    <m/>
    <m/>
    <m/>
    <m/>
    <x v="0"/>
    <x v="0"/>
    <m/>
    <m/>
    <s v="$ 20 - 30"/>
    <s v="Sí, siempre / Sí, a veces"/>
    <s v="Es barato"/>
    <s v="De 3 a 5 veces por semana"/>
    <n v="6"/>
    <s v="No"/>
    <s v="Lo bueno del café es que es barato, si mejoran la calidad (y aumenta el precio) probablemente no consuma tanto"/>
    <m/>
    <m/>
    <m/>
    <m/>
    <n v="8"/>
    <n v="8"/>
    <s v="Sí, pero para consumirlo eventualmente."/>
    <s v="$ 50 - 100"/>
    <m/>
    <n v="9"/>
    <n v="8"/>
    <n v="4"/>
    <n v="2"/>
    <n v="9"/>
    <s v="Si"/>
    <s v="Que ande bien el WiFi, o por lo menos la señal de teléfono (no sé si se puede mejorar de alguna manera, debido a la ubicación del comedor) "/>
    <s v="Precio, Rapidez"/>
    <m/>
    <m/>
  </r>
  <r>
    <n v="476"/>
    <d v="2020-06-18T21:59:34"/>
    <n v="21"/>
    <s v="20 - 30hs"/>
    <s v="No, no tengo"/>
    <x v="1"/>
    <s v="Estudiante"/>
    <n v="2"/>
    <s v="No"/>
    <s v="Sí, siempre / Si, a veces"/>
    <x v="4"/>
    <s v="$ 100 - 150"/>
    <x v="2"/>
    <m/>
    <m/>
    <m/>
    <m/>
    <m/>
    <m/>
    <m/>
    <m/>
    <m/>
    <m/>
    <m/>
    <m/>
    <s v="Mal ambiente / No disfruto estar en el lugar"/>
    <n v="8"/>
    <n v="6"/>
    <n v="5"/>
    <n v="9"/>
    <n v="8"/>
    <s v="Nunca me ocurrió"/>
    <x v="3"/>
    <x v="5"/>
    <s v="Vuelvo a mi casa"/>
    <m/>
    <s v="$ 50 - 60"/>
    <s v="No, nunca"/>
    <m/>
    <m/>
    <m/>
    <m/>
    <m/>
    <s v="No me gusta el café, en general"/>
    <s v="No tomo café en otro lado tampoco"/>
    <s v="No"/>
    <m/>
    <n v="9"/>
    <n v="5"/>
    <s v="Sí, pero para consumirlo eventualmente."/>
    <s v="$ 50 - 100"/>
    <m/>
    <n v="5"/>
    <n v="4"/>
    <n v="4"/>
    <n v="5"/>
    <n v="4"/>
    <s v="Tal vez"/>
    <m/>
    <s v="Precio"/>
    <m/>
    <m/>
  </r>
  <r>
    <n v="477"/>
    <d v="2020-06-18T22:02:27"/>
    <n v="28"/>
    <s v="10 - 20 hs"/>
    <s v="No, no tengo"/>
    <x v="0"/>
    <s v="Estudiante"/>
    <n v="3"/>
    <s v="Sí"/>
    <s v="Sí, siempre / Si, a veces"/>
    <x v="4"/>
    <s v="$ 100 - 150"/>
    <x v="2"/>
    <m/>
    <m/>
    <m/>
    <m/>
    <m/>
    <m/>
    <m/>
    <m/>
    <m/>
    <m/>
    <m/>
    <m/>
    <s v="Prefiero darme un gusto y comer más rico, Depende el menú"/>
    <n v="7"/>
    <n v="7"/>
    <n v="7"/>
    <n v="6"/>
    <n v="6"/>
    <s v="25 - 50 %"/>
    <x v="2"/>
    <x v="5"/>
    <s v="Cadena fast-food"/>
    <m/>
    <s v="$ 40 -50"/>
    <s v="Sí, siempre / Sí, a veces"/>
    <s v="Es lo más cómodo"/>
    <s v="De 1 a 3 veces por semana"/>
    <n v="6"/>
    <s v="No"/>
    <m/>
    <m/>
    <m/>
    <m/>
    <m/>
    <n v="6"/>
    <n v="6"/>
    <s v="Sí, pero para consumirlo eventualmente."/>
    <s v="$ 50 - 100"/>
    <m/>
    <n v="5"/>
    <n v="4"/>
    <n v="3"/>
    <n v="2"/>
    <n v="2"/>
    <s v="Si"/>
    <m/>
    <s v="Precio"/>
    <m/>
    <m/>
  </r>
  <r>
    <n v="478"/>
    <d v="2020-06-18T22:06:58"/>
    <n v="21"/>
    <s v="20 - 30hs"/>
    <s v="No, no tengo"/>
    <x v="1"/>
    <s v="Estudiante"/>
    <n v="1"/>
    <s v="No"/>
    <s v="Sí, siempre / Si, a veces"/>
    <x v="0"/>
    <s v="$ 150 - 200"/>
    <x v="2"/>
    <m/>
    <m/>
    <m/>
    <m/>
    <m/>
    <m/>
    <m/>
    <m/>
    <m/>
    <m/>
    <m/>
    <m/>
    <s v="Me traigo vianda, Prefiero darme un gusto y comer más rico"/>
    <n v="5"/>
    <n v="6"/>
    <n v="3"/>
    <n v="5"/>
    <n v="7"/>
    <s v="1 - 25 %"/>
    <x v="2"/>
    <x v="3"/>
    <s v="Chino por peso, Vianda propia, Cadena fast-food"/>
    <m/>
    <s v="$ 20 - 30"/>
    <s v="Sí, siempre / Sí, a veces"/>
    <s v="Es barato, Es lo más cómodo"/>
    <s v="De 3 a 5 veces por semana"/>
    <n v="7"/>
    <s v="Tal vez"/>
    <m/>
    <m/>
    <m/>
    <m/>
    <m/>
    <n v="6"/>
    <n v="7"/>
    <s v="Sí, pero para consumirlo eventualmente."/>
    <s v="$ 50 - 100"/>
    <m/>
    <n v="9"/>
    <n v="4"/>
    <n v="2"/>
    <n v="1"/>
    <n v="8"/>
    <s v="Tal vez"/>
    <m/>
    <s v="Precio, Calidad, Rapidez"/>
    <m/>
    <m/>
  </r>
  <r>
    <n v="479"/>
    <d v="2020-06-18T22:07:05"/>
    <n v="25"/>
    <s v="10 - 20 hs"/>
    <s v="No, no tengo"/>
    <x v="1"/>
    <s v="Estudiante"/>
    <n v="2"/>
    <s v="Sí"/>
    <s v="No, nunca."/>
    <x v="1"/>
    <m/>
    <x v="1"/>
    <m/>
    <m/>
    <m/>
    <m/>
    <m/>
    <m/>
    <m/>
    <m/>
    <m/>
    <m/>
    <m/>
    <m/>
    <m/>
    <m/>
    <m/>
    <m/>
    <m/>
    <m/>
    <m/>
    <x v="0"/>
    <x v="0"/>
    <m/>
    <m/>
    <s v="$ 30 - 40"/>
    <s v="Sí, siempre / Sí, a veces"/>
    <s v="Es rico, Es lo más cómodo"/>
    <s v="De 1 a 3 veces por semana"/>
    <n v="7"/>
    <s v="Sí"/>
    <m/>
    <m/>
    <m/>
    <m/>
    <m/>
    <n v="7"/>
    <n v="6"/>
    <s v="Sí, pero para consumirlo eventualmente."/>
    <s v="$ 150 - 200"/>
    <m/>
    <n v="8"/>
    <n v="8"/>
    <n v="4"/>
    <n v="9"/>
    <n v="5"/>
    <s v="Si"/>
    <m/>
    <s v="Calidad"/>
    <m/>
    <m/>
  </r>
  <r>
    <n v="480"/>
    <d v="2020-06-18T22:10:33"/>
    <n v="20"/>
    <s v="20 - 30hs"/>
    <s v="No, no tengo"/>
    <x v="0"/>
    <s v="Estudiante"/>
    <n v="2"/>
    <s v="No"/>
    <s v="Sí, siempre / Si, a veces"/>
    <x v="4"/>
    <s v="$ 200 - 250"/>
    <x v="3"/>
    <m/>
    <m/>
    <m/>
    <m/>
    <m/>
    <m/>
    <m/>
    <m/>
    <s v="Me gusta llevar mi comida"/>
    <s v="Tal vez"/>
    <s v="Chino por peso, Vianda propia"/>
    <m/>
    <m/>
    <m/>
    <m/>
    <m/>
    <m/>
    <m/>
    <m/>
    <x v="0"/>
    <x v="0"/>
    <m/>
    <m/>
    <s v="$ 40 -50"/>
    <s v="Sí, siempre / Sí, a veces"/>
    <s v="Es barato"/>
    <s v="De 1 a 3 veces por semana"/>
    <n v="4"/>
    <s v="Tal vez"/>
    <m/>
    <m/>
    <m/>
    <m/>
    <m/>
    <n v="4"/>
    <n v="2"/>
    <s v="Sí, pero para consumirlo eventualmente."/>
    <s v="$ 150 - 200"/>
    <s v="Fruta- tostadas"/>
    <n v="8"/>
    <n v="4"/>
    <n v="6"/>
    <n v="4"/>
    <n v="6"/>
    <s v="No"/>
    <m/>
    <s v="Precio, Calidad"/>
    <m/>
    <m/>
  </r>
  <r>
    <n v="481"/>
    <d v="2020-06-18T22:12:16"/>
    <n v="35"/>
    <s v="Menos de 10 hs"/>
    <s v="No, no tengo"/>
    <x v="0"/>
    <s v="Docente/investigador/Autoridad"/>
    <m/>
    <m/>
    <s v="No, nunca."/>
    <x v="1"/>
    <m/>
    <x v="1"/>
    <m/>
    <m/>
    <m/>
    <m/>
    <m/>
    <m/>
    <m/>
    <m/>
    <m/>
    <m/>
    <m/>
    <m/>
    <m/>
    <m/>
    <m/>
    <m/>
    <m/>
    <m/>
    <m/>
    <x v="0"/>
    <x v="0"/>
    <m/>
    <m/>
    <s v="$ 40 -50"/>
    <s v="Sí, siempre / Sí, a veces"/>
    <s v="Es lo más cerca del aula"/>
    <s v="De 1 a 3 veces por semana"/>
    <n v="2"/>
    <s v="Sí"/>
    <m/>
    <m/>
    <m/>
    <m/>
    <m/>
    <n v="4"/>
    <n v="3"/>
    <s v="Sí, pero para consumirlo eventualmente."/>
    <s v="$ 150 - 200"/>
    <m/>
    <n v="2"/>
    <n v="3"/>
    <n v="1"/>
    <n v="2"/>
    <n v="4"/>
    <s v="Si"/>
    <m/>
    <m/>
    <m/>
    <m/>
  </r>
  <r>
    <n v="482"/>
    <d v="2020-06-18T22:13:34"/>
    <n v="22"/>
    <s v="20 - 30hs"/>
    <s v="No, no tengo"/>
    <x v="0"/>
    <s v="Estudiante"/>
    <n v="4"/>
    <s v="Sí"/>
    <s v="No, nunca."/>
    <x v="1"/>
    <m/>
    <x v="1"/>
    <m/>
    <m/>
    <m/>
    <m/>
    <m/>
    <m/>
    <m/>
    <m/>
    <m/>
    <m/>
    <m/>
    <m/>
    <m/>
    <m/>
    <m/>
    <m/>
    <m/>
    <m/>
    <m/>
    <x v="0"/>
    <x v="0"/>
    <m/>
    <m/>
    <s v="$ 20 - 30"/>
    <s v="Sí, siempre / Sí, a veces"/>
    <s v="Es barato"/>
    <s v="Entre 1 y 2 veces por día"/>
    <n v="5"/>
    <s v="No"/>
    <m/>
    <m/>
    <m/>
    <m/>
    <m/>
    <n v="7"/>
    <n v="4"/>
    <s v="No, prefiero un snack (Alfajor, galletitas, facturas)"/>
    <s v="$ 50 - 100"/>
    <m/>
    <n v="9"/>
    <n v="8"/>
    <n v="6"/>
    <n v="7"/>
    <n v="6"/>
    <s v="No"/>
    <m/>
    <s v="Precio, Calidad, Ambiente, Rapidez"/>
    <m/>
    <m/>
  </r>
  <r>
    <n v="483"/>
    <d v="2020-06-18T22:14:48"/>
    <n v="20"/>
    <s v="Más de 40 hs"/>
    <s v="No, no tengo"/>
    <x v="1"/>
    <s v="Estudiante"/>
    <n v="3"/>
    <s v="Sí"/>
    <s v="Sí, siempre / Si, a veces"/>
    <x v="3"/>
    <s v="$ 100 - 150"/>
    <x v="0"/>
    <s v="Tengo Beca"/>
    <n v="4"/>
    <n v="3"/>
    <n v="4"/>
    <n v="4"/>
    <n v="1"/>
    <s v="Más de 75%"/>
    <m/>
    <m/>
    <m/>
    <m/>
    <m/>
    <m/>
    <m/>
    <m/>
    <m/>
    <m/>
    <m/>
    <m/>
    <x v="0"/>
    <x v="0"/>
    <m/>
    <m/>
    <s v="$ 20 - 30"/>
    <s v="Sí, siempre / Sí, a veces"/>
    <s v="Es barato, Es rico, Es lo más cómodo"/>
    <s v="Más de 2 veces por día"/>
    <n v="10"/>
    <s v="Sí"/>
    <m/>
    <m/>
    <m/>
    <m/>
    <m/>
    <n v="9"/>
    <n v="8"/>
    <s v="Sí, lo consumiría con frecuencia."/>
    <s v="$ 50 - 100"/>
    <m/>
    <n v="6"/>
    <n v="5"/>
    <n v="6"/>
    <n v="6"/>
    <n v="5"/>
    <s v="No"/>
    <m/>
    <s v="Precio, Calidad"/>
    <m/>
    <m/>
  </r>
  <r>
    <n v="484"/>
    <d v="2020-06-18T22:15:30"/>
    <n v="46"/>
    <s v="10 - 20 hs"/>
    <s v="No, no tengo"/>
    <x v="0"/>
    <s v="Docente/investigador/Autoridad"/>
    <m/>
    <m/>
    <s v="No, nunca."/>
    <x v="1"/>
    <m/>
    <x v="1"/>
    <m/>
    <m/>
    <m/>
    <m/>
    <m/>
    <m/>
    <m/>
    <m/>
    <m/>
    <m/>
    <m/>
    <m/>
    <m/>
    <m/>
    <m/>
    <m/>
    <m/>
    <m/>
    <m/>
    <x v="0"/>
    <x v="0"/>
    <m/>
    <m/>
    <s v="$ 20 - 30"/>
    <s v="Sí, siempre / Sí, a veces"/>
    <s v="Es lo más cómodo"/>
    <s v="Entre 1 y 2 veces por día"/>
    <n v="5"/>
    <s v="Sí"/>
    <s v="Mayor limpieza_x000a_Mayor rapidez _x000a_mas opciones"/>
    <m/>
    <m/>
    <m/>
    <m/>
    <n v="5"/>
    <n v="5"/>
    <s v="Sí, pero para consumirlo eventualmente."/>
    <s v="$ 100 - 150"/>
    <s v="Opciones de poder armar menues saludables con distintos costos"/>
    <n v="6"/>
    <n v="5"/>
    <n v="4"/>
    <n v="4"/>
    <n v="4"/>
    <s v="Si"/>
    <s v="Mayor limpieza _x000a_Calidad en.las opciones  de meriendas yo desayunos_x000a_Cambiar  el ambiente  respecto a lo visual no con gastos con ingenio y buen diseño"/>
    <m/>
    <m/>
    <m/>
  </r>
  <r>
    <n v="485"/>
    <d v="2020-06-18T22:18:17"/>
    <n v="20"/>
    <s v="10 - 20 hs"/>
    <s v="No, no tengo"/>
    <x v="1"/>
    <s v="Estudiante"/>
    <n v="2"/>
    <s v="Sí"/>
    <s v="No, nunca."/>
    <x v="1"/>
    <m/>
    <x v="1"/>
    <m/>
    <m/>
    <m/>
    <m/>
    <m/>
    <m/>
    <m/>
    <m/>
    <m/>
    <m/>
    <m/>
    <m/>
    <m/>
    <m/>
    <m/>
    <m/>
    <m/>
    <m/>
    <m/>
    <x v="0"/>
    <x v="0"/>
    <m/>
    <m/>
    <s v="$ 20 - 30"/>
    <s v="No, nunca"/>
    <m/>
    <m/>
    <m/>
    <m/>
    <m/>
    <s v="No me gusta el café, en general"/>
    <s v="No tomo café en otro lado tampoco"/>
    <s v="Sí"/>
    <m/>
    <n v="7"/>
    <n v="5"/>
    <s v="No, prefiero un snack (Alfajor, galletitas, facturas)"/>
    <s v="$ 100 - 150"/>
    <m/>
    <n v="8"/>
    <n v="4"/>
    <n v="2"/>
    <n v="4"/>
    <n v="6"/>
    <s v="Tal vez"/>
    <m/>
    <s v="Precio, Calidad, Rapidez"/>
    <m/>
    <m/>
  </r>
  <r>
    <n v="486"/>
    <d v="2020-06-18T22:26:21"/>
    <n v="20"/>
    <s v="20 - 30hs"/>
    <s v="No, no tengo"/>
    <x v="1"/>
    <s v="Estudiante"/>
    <n v="2"/>
    <s v="No"/>
    <s v="Sí, siempre / Si, a veces"/>
    <x v="2"/>
    <s v="$ 150 - 200"/>
    <x v="2"/>
    <m/>
    <m/>
    <m/>
    <m/>
    <m/>
    <m/>
    <m/>
    <m/>
    <m/>
    <m/>
    <m/>
    <m/>
    <s v="Me traigo vianda"/>
    <n v="7"/>
    <n v="7"/>
    <n v="6"/>
    <n v="6"/>
    <n v="6"/>
    <s v="25 - 50 %"/>
    <x v="2"/>
    <x v="3"/>
    <s v="Chino por peso, Kiosko PC"/>
    <m/>
    <s v="$ 40 -50"/>
    <s v="Sí, siempre / Sí, a veces"/>
    <s v="Es lo más cómodo"/>
    <s v="De 1 a 3 veces por semana"/>
    <n v="6"/>
    <s v="Sí"/>
    <m/>
    <m/>
    <m/>
    <m/>
    <m/>
    <n v="7"/>
    <n v="6"/>
    <s v="Sí, pero para consumirlo eventualmente."/>
    <s v="$ 50 - 100"/>
    <m/>
    <n v="6"/>
    <n v="2"/>
    <n v="3"/>
    <n v="3"/>
    <n v="6"/>
    <s v="Si"/>
    <m/>
    <s v="Precio, Calidad, Ambiente"/>
    <m/>
    <m/>
  </r>
  <r>
    <n v="487"/>
    <d v="2020-06-18T22:27:59"/>
    <n v="20"/>
    <s v="20 - 30hs"/>
    <s v="No, no tengo"/>
    <x v="0"/>
    <s v="Estudiante"/>
    <n v="3"/>
    <s v="No"/>
    <s v="Sí, siempre / Si, a veces"/>
    <x v="4"/>
    <s v="$ 200 - 250"/>
    <x v="2"/>
    <m/>
    <m/>
    <m/>
    <m/>
    <m/>
    <m/>
    <m/>
    <m/>
    <m/>
    <m/>
    <m/>
    <m/>
    <s v="Mal ambiente / No disfruto estar en el lugar, Me traigo vianda, No me gusta la comida"/>
    <n v="4"/>
    <n v="7"/>
    <n v="6"/>
    <n v="8"/>
    <n v="6"/>
    <s v="1 - 25 %"/>
    <x v="1"/>
    <x v="1"/>
    <s v="Chino por peso"/>
    <m/>
    <s v="$ 30 - 40"/>
    <s v="Sí, siempre / Sí, a veces"/>
    <s v="Es barato, Es lo más cómodo"/>
    <s v="De 1 a 3 veces por semana"/>
    <n v="7"/>
    <s v="No"/>
    <m/>
    <m/>
    <m/>
    <m/>
    <m/>
    <n v="4"/>
    <n v="6"/>
    <s v="Sí, pero para consumirlo eventualmente."/>
    <s v="$ 50 - 100"/>
    <m/>
    <n v="8"/>
    <n v="1"/>
    <n v="2"/>
    <n v="1"/>
    <n v="5"/>
    <s v="Si"/>
    <m/>
    <s v="Precio, Calidad"/>
    <m/>
    <m/>
  </r>
  <r>
    <n v="488"/>
    <d v="2020-06-18T22:29:27"/>
    <n v="23"/>
    <s v="20 - 30hs"/>
    <s v="Vegetariano/a"/>
    <x v="1"/>
    <s v="Estudiante"/>
    <n v="4"/>
    <s v="No"/>
    <s v="No, nunca."/>
    <x v="1"/>
    <m/>
    <x v="1"/>
    <m/>
    <m/>
    <m/>
    <m/>
    <m/>
    <m/>
    <m/>
    <m/>
    <m/>
    <m/>
    <m/>
    <m/>
    <m/>
    <m/>
    <m/>
    <m/>
    <m/>
    <m/>
    <m/>
    <x v="0"/>
    <x v="0"/>
    <m/>
    <m/>
    <s v="$ 20 - 30"/>
    <s v="No, nunca"/>
    <m/>
    <m/>
    <m/>
    <m/>
    <m/>
    <s v="No me gusta el café, en general"/>
    <s v="No tomo café en otro lado tampoco"/>
    <s v="No"/>
    <m/>
    <n v="7"/>
    <n v="3"/>
    <s v="Sí, pero para consumirlo eventualmente."/>
    <s v="$ 50 - 100"/>
    <m/>
    <n v="6"/>
    <n v="6"/>
    <n v="6"/>
    <n v="6"/>
    <n v="6"/>
    <s v="No"/>
    <m/>
    <s v="Precio, Calidad"/>
    <m/>
    <m/>
  </r>
  <r>
    <n v="489"/>
    <d v="2020-06-18T22:31:18"/>
    <n v="65"/>
    <s v="Menos de 10 hs"/>
    <s v="No, no tengo"/>
    <x v="0"/>
    <s v="Docente/investigador/Autoridad"/>
    <m/>
    <m/>
    <s v="No, nunca."/>
    <x v="1"/>
    <m/>
    <x v="1"/>
    <m/>
    <m/>
    <m/>
    <m/>
    <m/>
    <m/>
    <m/>
    <m/>
    <m/>
    <m/>
    <m/>
    <m/>
    <m/>
    <m/>
    <m/>
    <m/>
    <m/>
    <m/>
    <m/>
    <x v="0"/>
    <x v="0"/>
    <m/>
    <m/>
    <s v="Más de 70"/>
    <s v="Sí, siempre / Sí, a veces"/>
    <s v="Es lo más cómodo"/>
    <s v="De 1 a 3 veces por semana"/>
    <n v="2"/>
    <s v="Sí"/>
    <m/>
    <m/>
    <m/>
    <m/>
    <m/>
    <n v="3"/>
    <n v="3"/>
    <s v="Sí, pero para consumirlo eventualmente."/>
    <s v="$ 150 - 200"/>
    <m/>
    <n v="3"/>
    <n v="4"/>
    <n v="3"/>
    <n v="3"/>
    <n v="4"/>
    <s v="Si"/>
    <m/>
    <m/>
    <m/>
    <m/>
  </r>
  <r>
    <n v="490"/>
    <d v="2020-06-18T22:31:48"/>
    <n v="26"/>
    <s v="10 - 20 hs"/>
    <s v="No, no tengo"/>
    <x v="0"/>
    <s v="Estudiante"/>
    <n v="5"/>
    <s v="No"/>
    <s v="No, nunca."/>
    <x v="1"/>
    <m/>
    <x v="1"/>
    <m/>
    <m/>
    <m/>
    <m/>
    <m/>
    <m/>
    <m/>
    <m/>
    <m/>
    <m/>
    <m/>
    <m/>
    <m/>
    <m/>
    <m/>
    <m/>
    <m/>
    <m/>
    <m/>
    <x v="0"/>
    <x v="0"/>
    <m/>
    <m/>
    <s v="$ 30 - 40"/>
    <s v="No, nunca"/>
    <m/>
    <m/>
    <m/>
    <m/>
    <m/>
    <s v="No me gusta el café, en general"/>
    <s v="No tomo café en otro lado tampoco"/>
    <s v="No"/>
    <m/>
    <n v="6"/>
    <n v="5"/>
    <s v="Sí, pero para consumirlo eventualmente."/>
    <s v="$ 50 - 100"/>
    <m/>
    <n v="8"/>
    <n v="6"/>
    <n v="5"/>
    <n v="7"/>
    <n v="8"/>
    <s v="Tal vez"/>
    <m/>
    <s v="Calidad, Rapidez"/>
    <m/>
    <m/>
  </r>
  <r>
    <n v="491"/>
    <d v="2020-06-18T22:33:12"/>
    <n v="20"/>
    <s v="20 - 30hs"/>
    <s v="No, no tengo"/>
    <x v="1"/>
    <s v="Estudiante"/>
    <n v="1"/>
    <s v="No"/>
    <s v="Sí, siempre / Si, a veces"/>
    <x v="2"/>
    <s v="$ 150 - 200"/>
    <x v="0"/>
    <s v="Me queda cómodo"/>
    <n v="5"/>
    <n v="7"/>
    <n v="8"/>
    <n v="7"/>
    <n v="8"/>
    <s v="Nunca me ocurrió"/>
    <m/>
    <m/>
    <m/>
    <m/>
    <m/>
    <m/>
    <m/>
    <m/>
    <m/>
    <m/>
    <m/>
    <m/>
    <x v="0"/>
    <x v="0"/>
    <m/>
    <m/>
    <s v="$ 20 - 30"/>
    <s v="No, nunca"/>
    <m/>
    <m/>
    <m/>
    <m/>
    <m/>
    <s v="Prefiero ir a tomar algo afuera y despejarme"/>
    <s v="No tomo café en otro lado tampoco"/>
    <s v="No"/>
    <m/>
    <n v="8"/>
    <n v="4"/>
    <s v="Sí, pero para consumirlo eventualmente."/>
    <s v="$ 50 - 100"/>
    <m/>
    <n v="7"/>
    <n v="7"/>
    <n v="4"/>
    <n v="7"/>
    <n v="7"/>
    <s v="Tal vez"/>
    <m/>
    <s v="Precio, Calidad"/>
    <m/>
    <m/>
  </r>
  <r>
    <n v="492"/>
    <d v="2020-06-18T22:35:30"/>
    <n v="47"/>
    <s v="Menos de 10 hs"/>
    <s v="No, no tengo"/>
    <x v="0"/>
    <s v="Docente/investigador/Autoridad"/>
    <m/>
    <m/>
    <s v="Sí, siempre / Si, a veces"/>
    <x v="5"/>
    <s v="$ 100 - 150"/>
    <x v="2"/>
    <m/>
    <m/>
    <m/>
    <m/>
    <m/>
    <m/>
    <m/>
    <m/>
    <m/>
    <m/>
    <m/>
    <m/>
    <s v="Depende el menú"/>
    <n v="6"/>
    <n v="6"/>
    <n v="5"/>
    <n v="7"/>
    <n v="7"/>
    <s v="Nunca me ocurrió"/>
    <x v="2"/>
    <x v="2"/>
    <s v="Bodegón-Resto"/>
    <s v="limpieza"/>
    <s v="$ 40 -50"/>
    <s v="Sí, siempre / Sí, a veces"/>
    <s v="No tengo otra opción"/>
    <s v="De 1 a 3 veces por semana"/>
    <n v="3"/>
    <s v="Sí"/>
    <s v="nonquemado"/>
    <m/>
    <m/>
    <m/>
    <m/>
    <n v="5"/>
    <n v="4"/>
    <s v="Sí, lo consumiría con frecuencia."/>
    <s v="$ 150 - 200"/>
    <s v="variedad"/>
    <n v="2"/>
    <n v="6"/>
    <n v="2"/>
    <n v="2"/>
    <n v="1"/>
    <s v="Si"/>
    <s v="ser estudiante no significa suciedad"/>
    <m/>
    <m/>
    <m/>
  </r>
  <r>
    <n v="493"/>
    <d v="2020-06-18T22:38:16"/>
    <n v="19"/>
    <s v="30 - 40 hs"/>
    <s v="No, no tengo"/>
    <x v="1"/>
    <s v="Estudiante"/>
    <n v="2"/>
    <s v="No"/>
    <s v="Sí, siempre / Si, a veces"/>
    <x v="2"/>
    <s v="$ 200 - 250"/>
    <x v="2"/>
    <m/>
    <m/>
    <m/>
    <m/>
    <m/>
    <m/>
    <m/>
    <m/>
    <m/>
    <m/>
    <m/>
    <m/>
    <s v="Prefiero darme un gusto y comer más rico"/>
    <n v="8"/>
    <n v="6"/>
    <n v="7"/>
    <n v="8"/>
    <n v="9"/>
    <s v="1 - 25 %"/>
    <x v="3"/>
    <x v="5"/>
    <s v="Chino por peso, Cadena fast-food, Vuelvo a mi casa, Kiosko PC"/>
    <m/>
    <s v="$ 50 - 60"/>
    <s v="Sí, siempre / Sí, a veces"/>
    <s v="Es lo más cómodo"/>
    <s v="Entre 1 y 2 veces por día"/>
    <n v="6"/>
    <s v="Tal vez"/>
    <m/>
    <m/>
    <m/>
    <m/>
    <m/>
    <n v="7"/>
    <n v="7"/>
    <s v="No, prefiero un snack (Alfajor, galletitas, facturas)"/>
    <s v="$ 200 - 250"/>
    <m/>
    <n v="6"/>
    <n v="6"/>
    <n v="6"/>
    <n v="4"/>
    <n v="7"/>
    <s v="Tal vez"/>
    <m/>
    <s v="Precio, Calidad"/>
    <m/>
    <m/>
  </r>
  <r>
    <n v="494"/>
    <d v="2020-06-18T22:39:04"/>
    <n v="23"/>
    <s v="20 - 30hs"/>
    <s v="No, no tengo"/>
    <x v="0"/>
    <s v="Estudiante"/>
    <n v="4"/>
    <s v="No"/>
    <s v="No, nunca."/>
    <x v="1"/>
    <m/>
    <x v="1"/>
    <m/>
    <m/>
    <m/>
    <m/>
    <m/>
    <m/>
    <m/>
    <m/>
    <m/>
    <m/>
    <m/>
    <m/>
    <m/>
    <m/>
    <m/>
    <m/>
    <m/>
    <m/>
    <m/>
    <x v="0"/>
    <x v="0"/>
    <m/>
    <m/>
    <s v="$ 40 -50"/>
    <s v="Sí, siempre / Sí, a veces"/>
    <s v="Es lo más cómodo"/>
    <s v="De 1 a 3 veces por semana"/>
    <n v="3"/>
    <s v="Sí"/>
    <s v="Precios en los productos"/>
    <m/>
    <m/>
    <m/>
    <m/>
    <n v="6"/>
    <n v="5"/>
    <s v="Sí, pero para consumirlo eventualmente."/>
    <s v="$ 100 - 150"/>
    <s v="Frutas"/>
    <n v="7"/>
    <n v="10"/>
    <n v="6"/>
    <n v="6"/>
    <n v="5"/>
    <s v="Si"/>
    <m/>
    <s v="Precio, Rapidez"/>
    <m/>
    <m/>
  </r>
  <r>
    <n v="495"/>
    <d v="2020-06-18T22:40:45"/>
    <n v="26"/>
    <s v="20 - 30hs"/>
    <s v="No, no tengo"/>
    <x v="1"/>
    <s v="Estudiante"/>
    <n v="3"/>
    <s v="Sí"/>
    <s v="Sí, siempre / Si, a veces"/>
    <x v="4"/>
    <s v="$ 100 - 150"/>
    <x v="2"/>
    <m/>
    <m/>
    <m/>
    <m/>
    <m/>
    <m/>
    <m/>
    <m/>
    <m/>
    <m/>
    <m/>
    <m/>
    <s v="Mal ambiente / No disfruto estar en el lugar"/>
    <n v="7"/>
    <n v="6"/>
    <n v="3"/>
    <n v="6"/>
    <n v="4"/>
    <s v="1 - 25 %"/>
    <x v="2"/>
    <x v="3"/>
    <s v="Vianda propia, Cadena fast-food"/>
    <m/>
    <s v="$ 40 -50"/>
    <s v="No, nunca"/>
    <m/>
    <m/>
    <m/>
    <m/>
    <m/>
    <s v="Prefiero ir a tomar algo afuera y despejarme"/>
    <s v="Kiosco PC/Máquinas, Cadena de café"/>
    <s v="Sí"/>
    <m/>
    <n v="6"/>
    <n v="6"/>
    <s v="Sí, lo consumiría con frecuencia."/>
    <s v="$ 50 - 100"/>
    <m/>
    <n v="6"/>
    <n v="3"/>
    <n v="3"/>
    <n v="1"/>
    <n v="5"/>
    <s v="Si"/>
    <s v="La limpieza y el ambiente que hay en el comedor depende mas del publico que del servicio que ofrece el comedor"/>
    <s v="Ambiente"/>
    <m/>
    <m/>
  </r>
  <r>
    <n v="496"/>
    <d v="2020-06-18T22:41:55"/>
    <n v="20"/>
    <s v="30 - 40 hs"/>
    <s v="No, no tengo"/>
    <x v="1"/>
    <s v="Estudiante"/>
    <n v="1"/>
    <s v="No"/>
    <s v="Sí, siempre / Si, a veces"/>
    <x v="2"/>
    <s v="$ 100 - 150"/>
    <x v="3"/>
    <m/>
    <m/>
    <m/>
    <m/>
    <m/>
    <m/>
    <m/>
    <m/>
    <s v="Mal ambiente / No disfruto estar en el lugar, La comida es fea, Me gusta llevar mi comida, Encierro"/>
    <s v="No"/>
    <s v="Chino por peso, Vianda propia"/>
    <m/>
    <m/>
    <m/>
    <m/>
    <m/>
    <m/>
    <m/>
    <m/>
    <x v="0"/>
    <x v="0"/>
    <m/>
    <m/>
    <s v="$ 20 - 30"/>
    <s v="No, nunca"/>
    <m/>
    <m/>
    <m/>
    <m/>
    <m/>
    <s v="Prefiero ir a tomar algo afuera y despejarme"/>
    <s v="Kiosco PC/Máquinas, Cadena de café"/>
    <s v="Sí"/>
    <m/>
    <n v="9"/>
    <n v="5"/>
    <s v="Sí, pero para consumirlo eventualmente."/>
    <s v="$ 100 - 150"/>
    <m/>
    <n v="9"/>
    <n v="10"/>
    <n v="3"/>
    <n v="7"/>
    <n v="8"/>
    <s v="Tal vez"/>
    <m/>
    <s v="Precio"/>
    <m/>
    <m/>
  </r>
  <r>
    <n v="497"/>
    <d v="2020-06-18T22:41:58"/>
    <n v="35"/>
    <s v="Menos de 10 hs"/>
    <s v="No, no tengo"/>
    <x v="0"/>
    <s v="Estudiante"/>
    <n v="5"/>
    <s v="Sí"/>
    <s v="No, nunca."/>
    <x v="1"/>
    <m/>
    <x v="1"/>
    <m/>
    <m/>
    <m/>
    <m/>
    <m/>
    <m/>
    <m/>
    <m/>
    <m/>
    <m/>
    <m/>
    <m/>
    <m/>
    <m/>
    <m/>
    <m/>
    <m/>
    <m/>
    <m/>
    <x v="0"/>
    <x v="0"/>
    <m/>
    <m/>
    <s v="$ 50 - 60"/>
    <s v="Sí, siempre / Sí, a veces"/>
    <s v="No tengo otra opción"/>
    <s v="De 1 a 3 veces por semana"/>
    <n v="5"/>
    <s v="Sí"/>
    <s v="Maquinas automaticas"/>
    <m/>
    <m/>
    <m/>
    <m/>
    <n v="5"/>
    <n v="5"/>
    <s v="Sí, lo consumiría con frecuencia."/>
    <s v="$ 100 - 150"/>
    <m/>
    <n v="3"/>
    <n v="3"/>
    <n v="3"/>
    <n v="4"/>
    <n v="3"/>
    <s v="Si"/>
    <m/>
    <s v="Calidad"/>
    <m/>
    <m/>
  </r>
  <r>
    <n v="498"/>
    <d v="2020-06-18T22:42:18"/>
    <n v="22"/>
    <s v="20 - 30hs"/>
    <s v="No, no tengo"/>
    <x v="1"/>
    <s v="Estudiante"/>
    <n v="1"/>
    <s v="No"/>
    <s v="Sí, siempre / Si, a veces"/>
    <x v="0"/>
    <s v="$ 150 - 200"/>
    <x v="2"/>
    <m/>
    <m/>
    <m/>
    <m/>
    <m/>
    <m/>
    <m/>
    <m/>
    <m/>
    <m/>
    <m/>
    <m/>
    <s v="Prefiero darme un gusto y comer más rico"/>
    <n v="6"/>
    <n v="4"/>
    <n v="4"/>
    <n v="6"/>
    <n v="8"/>
    <s v="Nunca me ocurrió"/>
    <x v="2"/>
    <x v="1"/>
    <s v="Chino por peso"/>
    <m/>
    <s v="$ 40 -50"/>
    <s v="No, nunca"/>
    <m/>
    <m/>
    <m/>
    <m/>
    <m/>
    <s v="No me gusta el café, en general"/>
    <s v="No tomo café en otro lado tampoco"/>
    <s v="No"/>
    <m/>
    <n v="8"/>
    <n v="7"/>
    <s v="Sí, pero para consumirlo eventualmente."/>
    <s v="$ 50 - 100"/>
    <m/>
    <n v="9"/>
    <n v="6"/>
    <n v="7"/>
    <n v="8"/>
    <n v="9"/>
    <s v="Si"/>
    <m/>
    <s v="Calidad"/>
    <m/>
    <m/>
  </r>
  <r>
    <n v="499"/>
    <d v="2020-06-18T22:43:48"/>
    <n v="26"/>
    <s v="30 - 40 hs"/>
    <s v="No, no tengo"/>
    <x v="1"/>
    <s v="Estudiante"/>
    <n v="2"/>
    <s v="No"/>
    <s v="Sí, siempre / Si, a veces"/>
    <x v="2"/>
    <s v="$ 150 - 200"/>
    <x v="0"/>
    <s v="Me queda cómodo, Es rápido, Tengo Beca, Es barato"/>
    <n v="7"/>
    <n v="6"/>
    <n v="4"/>
    <n v="8"/>
    <n v="9"/>
    <s v="25 - 50%"/>
    <s v="Estofado pero con presas de pollo o carne (bueno mas de pollo por precio) , a modo de el guiso o estofado que uno come en casa "/>
    <m/>
    <m/>
    <m/>
    <m/>
    <m/>
    <m/>
    <m/>
    <m/>
    <m/>
    <m/>
    <m/>
    <x v="0"/>
    <x v="0"/>
    <m/>
    <m/>
    <s v="$ 30 - 40"/>
    <s v="No, nunca"/>
    <m/>
    <m/>
    <m/>
    <m/>
    <m/>
    <s v="Me gusta tomar mate y "/>
    <s v="No tomo café en otro lado tampoco"/>
    <s v="No"/>
    <s v="Hacer licuados para el verano, eso me gustaria . Eso pagaria sin problema "/>
    <n v="8"/>
    <n v="7"/>
    <s v="Sí, pero para consumirlo eventualmente."/>
    <s v="$ 50 - 100"/>
    <m/>
    <n v="10"/>
    <n v="8"/>
    <n v="6"/>
    <n v="5"/>
    <n v="10"/>
    <s v="Si"/>
    <s v="Enchufes para los que van y quieren quedarse a consumir y estudiar . "/>
    <s v="Precio, Ambiente, Rapidez"/>
    <m/>
    <m/>
  </r>
  <r>
    <n v="500"/>
    <d v="2020-06-18T22:44:39"/>
    <n v="24"/>
    <s v="10 - 20 hs"/>
    <s v="No, no tengo"/>
    <x v="0"/>
    <s v="Estudiante"/>
    <n v="5"/>
    <s v="Sí"/>
    <s v="No, nunca."/>
    <x v="1"/>
    <m/>
    <x v="1"/>
    <m/>
    <m/>
    <m/>
    <m/>
    <m/>
    <m/>
    <m/>
    <m/>
    <m/>
    <m/>
    <m/>
    <m/>
    <m/>
    <m/>
    <m/>
    <m/>
    <m/>
    <m/>
    <m/>
    <x v="0"/>
    <x v="0"/>
    <m/>
    <m/>
    <s v="$ 20 - 30"/>
    <s v="Sí, siempre / Sí, a veces"/>
    <s v="Es barato, Es lo más cómodo"/>
    <s v="De 1 a 3 veces por semana"/>
    <n v="6"/>
    <s v="Tal vez"/>
    <m/>
    <m/>
    <m/>
    <m/>
    <m/>
    <n v="9"/>
    <n v="4"/>
    <s v="Sí, pero para consumirlo eventualmente."/>
    <s v="$ 50 - 100"/>
    <m/>
    <n v="3"/>
    <n v="5"/>
    <n v="2"/>
    <n v="4"/>
    <n v="5"/>
    <s v="Tal vez"/>
    <m/>
    <s v="Precio, Calidad"/>
    <m/>
    <m/>
  </r>
  <r>
    <n v="501"/>
    <d v="2020-06-18T22:45:14"/>
    <n v="21"/>
    <s v="20 - 30hs"/>
    <s v="No, no tengo"/>
    <x v="1"/>
    <s v="Estudiante"/>
    <n v="2"/>
    <s v="No"/>
    <s v="Sí, siempre / Si, a veces"/>
    <x v="4"/>
    <s v="$ 100 - 150"/>
    <x v="2"/>
    <m/>
    <m/>
    <m/>
    <m/>
    <m/>
    <m/>
    <m/>
    <m/>
    <m/>
    <m/>
    <m/>
    <m/>
    <s v="No me gusta la comida, Prefiero darme un gusto y comer más rico"/>
    <n v="7"/>
    <n v="7"/>
    <n v="6"/>
    <n v="8"/>
    <n v="8"/>
    <s v="Nunca me ocurrió"/>
    <x v="2"/>
    <x v="1"/>
    <s v="Chino por peso, Vianda propia, Cadena fast-food"/>
    <m/>
    <s v="$ 20 - 30"/>
    <s v="Sí, siempre / Sí, a veces"/>
    <s v="Es barato, Es rico"/>
    <s v="Entre 1 y 2 veces por día"/>
    <n v="8"/>
    <s v="Sí"/>
    <m/>
    <m/>
    <m/>
    <m/>
    <m/>
    <n v="9"/>
    <n v="5"/>
    <s v="Sí, pero para consumirlo eventualmente."/>
    <s v="$ 50 - 100"/>
    <m/>
    <n v="8"/>
    <n v="4"/>
    <n v="4"/>
    <n v="4"/>
    <n v="6"/>
    <s v="Si"/>
    <m/>
    <s v="Calidad"/>
    <m/>
    <m/>
  </r>
  <r>
    <n v="502"/>
    <d v="2020-06-18T22:45:26"/>
    <n v="43"/>
    <s v="10 - 20 hs"/>
    <s v="No, no tengo"/>
    <x v="1"/>
    <s v="Docente/investigador/Autoridad"/>
    <m/>
    <m/>
    <s v="Sí, siempre / Si, a veces"/>
    <x v="5"/>
    <s v="$ 100 - 150"/>
    <x v="2"/>
    <m/>
    <m/>
    <m/>
    <m/>
    <m/>
    <m/>
    <m/>
    <m/>
    <m/>
    <m/>
    <m/>
    <m/>
    <s v="Mal ambiente / No disfruto estar en el lugar, No me gusta la comida, Depende el menú"/>
    <n v="3"/>
    <n v="3"/>
    <n v="3"/>
    <n v="7"/>
    <n v="2"/>
    <s v="1 - 25 %"/>
    <x v="2"/>
    <x v="3"/>
    <s v="Otro"/>
    <s v="Tienen que mejorar la higiene y la seguridad alimentaria, da muy mal aspecto y no da mucha confianza ni la comida ni los que la manipulan, no  parece que aseguren procedimientos adecuados"/>
    <s v="$ 40 -50"/>
    <s v="Sí, siempre / Sí, a veces"/>
    <s v="Es lo más cómodo"/>
    <s v="De 1 a 3 veces por semana"/>
    <n v="2"/>
    <s v="Sí"/>
    <s v="Pongan café Express..."/>
    <m/>
    <m/>
    <m/>
    <m/>
    <n v="3"/>
    <n v="2"/>
    <s v="Sí, lo consumiría con frecuencia."/>
    <s v="$ 100 - 150"/>
    <s v="Más opciones saludables y para acompañar café con leche, pero no ese café lavado con leche muchas veces fría que tienen sin cadena de frío a la vista de todos."/>
    <n v="1"/>
    <n v="1"/>
    <n v="1"/>
    <n v="1"/>
    <n v="2"/>
    <s v="Si"/>
    <s v="Mejorar todo, el lugar en sí es deplorable, no hay luz mucho ruido mal olor etc. También que el acopio de stock de leches y otros este a la vista abajo de las mesadas no está bien, no se garantiza la inocuidad del alimento en los mostradores y se tienen expuestos sándwiches de fiambre al aire libre a temperatura ambiente... realmente no tiene buen aspecto ni el producto si el servicio ni el salón en si. Las venta as todas cargadas de paloma por donde entra el aire de la ventana al lado de la mesa donde comes tampoco esta bueno "/>
    <m/>
    <m/>
    <m/>
  </r>
  <r>
    <n v="503"/>
    <d v="2020-06-18T22:46:10"/>
    <n v="21"/>
    <s v="20 - 30hs"/>
    <s v="No, no tengo"/>
    <x v="1"/>
    <s v="Estudiante"/>
    <n v="2"/>
    <s v="No"/>
    <s v="Sí, siempre / Si, a veces"/>
    <x v="2"/>
    <s v="$ 150 - 200"/>
    <x v="2"/>
    <m/>
    <m/>
    <m/>
    <m/>
    <m/>
    <m/>
    <m/>
    <m/>
    <m/>
    <m/>
    <m/>
    <m/>
    <s v="Me traigo vianda, Prefiero darme un gusto y comer más rico, Depende el menú"/>
    <n v="6"/>
    <n v="5"/>
    <n v="8"/>
    <n v="8"/>
    <n v="7"/>
    <s v="25 - 50 %"/>
    <x v="2"/>
    <x v="3"/>
    <s v="Chino por peso, Vianda propia, Cadena fast-food, Kiosko PC"/>
    <m/>
    <s v="$ 30 - 40"/>
    <s v="Sí, siempre / Sí, a veces"/>
    <s v="Es barato, Es lo más cómodo"/>
    <s v="De 3 a 5 veces por semana"/>
    <n v="6"/>
    <s v="Sí"/>
    <m/>
    <m/>
    <m/>
    <m/>
    <m/>
    <n v="6"/>
    <n v="6"/>
    <s v="Sí, pero para consumirlo eventualmente."/>
    <s v="$ 100 - 150"/>
    <m/>
    <n v="6"/>
    <n v="5"/>
    <n v="5"/>
    <n v="5"/>
    <n v="6"/>
    <s v="Si"/>
    <m/>
    <s v="Precio, Ambiente"/>
    <m/>
    <m/>
  </r>
  <r>
    <n v="504"/>
    <d v="2020-06-18T22:46:13"/>
    <n v="20"/>
    <s v="Menos de 10 hs"/>
    <s v="No, no tengo"/>
    <x v="1"/>
    <s v="Estudiante"/>
    <n v="1"/>
    <s v="No"/>
    <s v="Sí, siempre / Si, a veces"/>
    <x v="0"/>
    <s v="$ 100 - 150"/>
    <x v="0"/>
    <s v="Es rápido, Es rico, Es barato"/>
    <n v="8"/>
    <n v="8"/>
    <n v="6"/>
    <n v="9"/>
    <n v="9"/>
    <s v="1 - 25%"/>
    <s v="Wraps"/>
    <m/>
    <m/>
    <m/>
    <m/>
    <m/>
    <m/>
    <m/>
    <m/>
    <m/>
    <m/>
    <m/>
    <x v="0"/>
    <x v="0"/>
    <m/>
    <m/>
    <s v="$ 40 -50"/>
    <s v="No, nunca"/>
    <m/>
    <m/>
    <m/>
    <m/>
    <m/>
    <s v="No me gusta el café, en general"/>
    <s v="No tomo café en otro lado tampoco"/>
    <s v="No"/>
    <m/>
    <n v="10"/>
    <n v="5"/>
    <s v="Sí, pero para consumirlo eventualmente."/>
    <s v="$ 50 - 100"/>
    <m/>
    <n v="8"/>
    <n v="5"/>
    <n v="5"/>
    <n v="5"/>
    <n v="7"/>
    <s v="Si"/>
    <m/>
    <s v="Calidad, Rapidez"/>
    <m/>
    <m/>
  </r>
  <r>
    <n v="505"/>
    <d v="2020-06-18T22:48:14"/>
    <n v="19"/>
    <s v="20 - 30hs"/>
    <s v="No, no tengo"/>
    <x v="1"/>
    <s v="Estudiante"/>
    <n v="1"/>
    <s v="No"/>
    <s v="Sí, siempre / Si, a veces"/>
    <x v="4"/>
    <s v="$ 150 - 200"/>
    <x v="0"/>
    <s v="Me queda cómodo"/>
    <n v="8"/>
    <n v="8"/>
    <n v="6"/>
    <n v="8"/>
    <n v="4"/>
    <s v="1 - 25%"/>
    <m/>
    <m/>
    <m/>
    <m/>
    <m/>
    <m/>
    <m/>
    <m/>
    <m/>
    <m/>
    <m/>
    <m/>
    <x v="0"/>
    <x v="0"/>
    <m/>
    <m/>
    <s v="$ 50 - 60"/>
    <s v="Sí, siempre / Sí, a veces"/>
    <s v="Es lo más cómodo"/>
    <s v="De 1 a 3 veces por semana"/>
    <n v="6"/>
    <s v="No"/>
    <m/>
    <m/>
    <m/>
    <m/>
    <m/>
    <n v="9"/>
    <n v="6"/>
    <s v="No, prefiero un snack (Alfajor, galletitas, facturas)"/>
    <s v="$ 100 - 150"/>
    <m/>
    <n v="7"/>
    <n v="7"/>
    <n v="6"/>
    <n v="6"/>
    <n v="7"/>
    <s v="Si"/>
    <m/>
    <s v="Rapidez"/>
    <m/>
    <m/>
  </r>
  <r>
    <n v="506"/>
    <d v="2020-06-18T22:49:08"/>
    <n v="31"/>
    <s v="Menos de 10 hs"/>
    <s v="No, no tengo"/>
    <x v="0"/>
    <s v="Estudiante"/>
    <n v="5"/>
    <s v="Sí"/>
    <s v="No, nunca."/>
    <x v="1"/>
    <m/>
    <x v="1"/>
    <m/>
    <m/>
    <m/>
    <m/>
    <m/>
    <m/>
    <m/>
    <m/>
    <m/>
    <m/>
    <m/>
    <m/>
    <m/>
    <m/>
    <m/>
    <m/>
    <m/>
    <m/>
    <m/>
    <x v="0"/>
    <x v="0"/>
    <m/>
    <m/>
    <s v="Más de 70"/>
    <s v="Sí, siempre / Sí, a veces"/>
    <s v="Es barato, Es rico, Es lo más cómodo"/>
    <s v="De 1 a 3 veces por semana"/>
    <n v="7"/>
    <s v="Sí"/>
    <m/>
    <m/>
    <m/>
    <m/>
    <m/>
    <n v="4"/>
    <n v="1"/>
    <s v="Sí, lo consumiría con frecuencia."/>
    <s v="$ 150 - 200"/>
    <m/>
    <n v="4"/>
    <n v="4"/>
    <n v="1"/>
    <n v="3"/>
    <n v="4"/>
    <s v="Si"/>
    <m/>
    <s v="Precio, Calidad, Ambiente"/>
    <m/>
    <m/>
  </r>
  <r>
    <n v="507"/>
    <d v="2020-06-18T22:49:47"/>
    <n v="20"/>
    <s v="20 - 30hs"/>
    <s v="Vegano/a"/>
    <x v="1"/>
    <s v="Estudiante"/>
    <n v="2"/>
    <s v="Sí"/>
    <s v="Sí, siempre / Si, a veces"/>
    <x v="4"/>
    <s v="$ 100 - 150"/>
    <x v="2"/>
    <m/>
    <m/>
    <m/>
    <m/>
    <m/>
    <m/>
    <m/>
    <m/>
    <m/>
    <m/>
    <m/>
    <m/>
    <s v="Me traigo vianda, Depende el menú, No hay gran variedad para una dieta vegana por lo que decido llevarme mi vianda"/>
    <n v="7"/>
    <n v="7"/>
    <n v="5"/>
    <n v="8"/>
    <n v="7"/>
    <s v="1 - 25 %"/>
    <x v="2"/>
    <x v="5"/>
    <s v="Vianda propia, Vuelvo a mi casa"/>
    <m/>
    <s v="$ 30 - 40"/>
    <s v="Sí, siempre / Sí, a veces"/>
    <s v="Es lo más cómodo"/>
    <s v="De 1 a 3 veces por semana"/>
    <n v="4"/>
    <s v="Tal vez"/>
    <m/>
    <m/>
    <m/>
    <m/>
    <m/>
    <n v="9"/>
    <n v="6"/>
    <s v="Sí, lo consumiría con frecuencia."/>
    <s v="$ 100 - 150"/>
    <m/>
    <n v="7"/>
    <n v="6"/>
    <n v="4"/>
    <n v="4"/>
    <n v="6"/>
    <s v="Si"/>
    <m/>
    <s v="Precio, Calidad, Ambiente"/>
    <m/>
    <m/>
  </r>
  <r>
    <n v="508"/>
    <d v="2020-06-18T22:49:53"/>
    <n v="20"/>
    <s v="20 - 30hs"/>
    <s v="No, no tengo"/>
    <x v="0"/>
    <s v="Estudiante"/>
    <n v="1"/>
    <s v="No"/>
    <s v="Sí, siempre / Si, a veces"/>
    <x v="4"/>
    <s v="$ 150 - 200"/>
    <x v="2"/>
    <m/>
    <m/>
    <m/>
    <m/>
    <m/>
    <m/>
    <m/>
    <m/>
    <m/>
    <m/>
    <m/>
    <m/>
    <s v="Me traigo vianda"/>
    <n v="8"/>
    <n v="7"/>
    <n v="6"/>
    <n v="9"/>
    <n v="6"/>
    <s v="25 - 50 %"/>
    <x v="2"/>
    <x v="5"/>
    <s v="Chino por peso, Vianda propia, Vuelvo a mi casa, Kiosko PC"/>
    <m/>
    <s v="$ 40 -50"/>
    <s v="No, nunca"/>
    <m/>
    <m/>
    <m/>
    <m/>
    <m/>
    <s v="No me gusta el café, en general"/>
    <s v="No tomo café en otro lado tampoco"/>
    <s v="No"/>
    <m/>
    <n v="8"/>
    <n v="7"/>
    <s v="Sí, pero para consumirlo eventualmente."/>
    <s v="$ 150 - 200"/>
    <m/>
    <n v="2"/>
    <n v="4"/>
    <n v="2"/>
    <n v="4"/>
    <n v="4"/>
    <s v="Si"/>
    <m/>
    <s v="Calidad"/>
    <m/>
    <m/>
  </r>
  <r>
    <n v="509"/>
    <d v="2020-06-18T22:50:31"/>
    <n v="20"/>
    <s v="20 - 30hs"/>
    <s v="No, no tengo"/>
    <x v="1"/>
    <s v="Estudiante"/>
    <n v="1"/>
    <s v="No"/>
    <s v="Sí, siempre / Si, a veces"/>
    <x v="0"/>
    <s v="$ 100 - 150"/>
    <x v="2"/>
    <m/>
    <m/>
    <m/>
    <m/>
    <m/>
    <m/>
    <m/>
    <m/>
    <m/>
    <m/>
    <m/>
    <m/>
    <s v="Mal ambiente / No disfruto estar en el lugar, Me traigo vianda"/>
    <n v="7"/>
    <n v="7"/>
    <n v="4"/>
    <n v="9"/>
    <n v="9"/>
    <s v="25 - 50 %"/>
    <x v="2"/>
    <x v="1"/>
    <s v="Vianda propia, Vuelvo a mi casa"/>
    <m/>
    <s v="$ 20 - 30"/>
    <s v="Sí, siempre / Sí, a veces"/>
    <s v="Es barato, No tengo otra opción, Es rico, Es lo más cómodo"/>
    <s v="De 3 a 5 veces por semana"/>
    <n v="8"/>
    <s v="Sí"/>
    <m/>
    <m/>
    <m/>
    <m/>
    <m/>
    <n v="7"/>
    <n v="7"/>
    <s v="Sí, pero para consumirlo eventualmente."/>
    <s v="$ 50 - 100"/>
    <m/>
    <n v="9"/>
    <n v="2"/>
    <n v="4"/>
    <n v="4"/>
    <n v="8"/>
    <s v="Si"/>
    <m/>
    <s v="Precio, Calidad"/>
    <m/>
    <m/>
  </r>
  <r>
    <n v="510"/>
    <d v="2020-06-18T22:56:01"/>
    <n v="22"/>
    <s v="20 - 30hs"/>
    <s v="Diabético/a"/>
    <x v="0"/>
    <s v="Estudiante"/>
    <n v="4"/>
    <s v="No"/>
    <s v="No, nunca."/>
    <x v="1"/>
    <m/>
    <x v="1"/>
    <m/>
    <m/>
    <m/>
    <m/>
    <m/>
    <m/>
    <m/>
    <m/>
    <m/>
    <m/>
    <m/>
    <m/>
    <m/>
    <m/>
    <m/>
    <m/>
    <m/>
    <m/>
    <m/>
    <x v="0"/>
    <x v="0"/>
    <m/>
    <m/>
    <s v="$ 30 - 40"/>
    <s v="Sí, siempre / Sí, a veces"/>
    <s v="Es barato, Es lo más cómodo"/>
    <s v="De 1 a 3 veces por semana"/>
    <n v="3"/>
    <s v="Sí"/>
    <s v="Podrian subir un poco el precio de los sanguches y mejorar la calidad del fiambre, no tendria problema en pagar un poco mas si fuese mas rico."/>
    <m/>
    <m/>
    <m/>
    <m/>
    <n v="5"/>
    <n v="3"/>
    <s v="No, prefiero un snack (Alfajor, galletitas, facturas)"/>
    <s v="$ 50 - 100"/>
    <m/>
    <n v="7"/>
    <n v="7"/>
    <n v="4"/>
    <n v="4"/>
    <n v="6"/>
    <s v="Si"/>
    <m/>
    <s v="Precio, Calidad"/>
    <m/>
    <m/>
  </r>
  <r>
    <n v="511"/>
    <d v="2020-06-18T22:57:53"/>
    <n v="21"/>
    <s v="20 - 30hs"/>
    <s v="No, no tengo"/>
    <x v="1"/>
    <s v="Estudiante"/>
    <n v="2"/>
    <s v="No"/>
    <s v="Sí, siempre / Si, a veces"/>
    <x v="0"/>
    <s v="$ 100 - 150"/>
    <x v="2"/>
    <m/>
    <m/>
    <m/>
    <m/>
    <m/>
    <m/>
    <m/>
    <m/>
    <m/>
    <m/>
    <m/>
    <m/>
    <s v="Me traigo vianda"/>
    <n v="7"/>
    <n v="9"/>
    <n v="9"/>
    <n v="9"/>
    <n v="7"/>
    <s v="25 - 50 %"/>
    <x v="2"/>
    <x v="4"/>
    <s v="Vianda propia"/>
    <m/>
    <s v="$ 30 - 40"/>
    <s v="No, nunca"/>
    <m/>
    <m/>
    <m/>
    <m/>
    <m/>
    <s v="No me gusta el café, en general"/>
    <s v="No tomo café en otro lado tampoco"/>
    <s v="No"/>
    <m/>
    <n v="6"/>
    <n v="7"/>
    <s v="Sí, pero para consumirlo eventualmente."/>
    <s v="Menos de $ 50"/>
    <m/>
    <n v="9"/>
    <n v="8"/>
    <n v="6"/>
    <n v="8"/>
    <n v="6"/>
    <s v="Si"/>
    <m/>
    <s v="Precio"/>
    <m/>
    <m/>
  </r>
  <r>
    <n v="512"/>
    <d v="2020-06-18T22:59:21"/>
    <n v="51"/>
    <s v="10 - 20 hs"/>
    <s v="Gastritis "/>
    <x v="0"/>
    <s v="Docente/investigador/Autoridad"/>
    <m/>
    <m/>
    <s v="No, nunca."/>
    <x v="1"/>
    <m/>
    <x v="1"/>
    <m/>
    <m/>
    <m/>
    <m/>
    <m/>
    <m/>
    <m/>
    <m/>
    <m/>
    <m/>
    <m/>
    <m/>
    <m/>
    <m/>
    <m/>
    <m/>
    <m/>
    <m/>
    <m/>
    <x v="0"/>
    <x v="0"/>
    <m/>
    <m/>
    <s v="$ 40 -50"/>
    <s v="Sí, siempre / Sí, a veces"/>
    <s v="Es barato, Es lo más cómodo"/>
    <s v="De 1 a 3 veces por semana"/>
    <n v="7"/>
    <s v="Sí"/>
    <s v="Podrían tener un nutricionista, ofrecer un taller de nutrición/cocina"/>
    <m/>
    <m/>
    <m/>
    <m/>
    <n v="8"/>
    <n v="7"/>
    <s v="Sí, pero para consumirlo eventualmente."/>
    <s v="$ 100 - 150"/>
    <m/>
    <n v="6"/>
    <n v="9"/>
    <n v="8"/>
    <n v="9"/>
    <n v="7"/>
    <s v="Si"/>
    <m/>
    <m/>
    <m/>
    <m/>
  </r>
  <r>
    <n v="513"/>
    <d v="2020-06-18T23:01:24"/>
    <n v="23"/>
    <s v="10 - 20 hs"/>
    <s v="No, no tengo"/>
    <x v="1"/>
    <s v="Estudiante"/>
    <n v="1"/>
    <s v="No"/>
    <s v="Sí, siempre / Si, a veces"/>
    <x v="4"/>
    <s v="$ 100 - 150"/>
    <x v="2"/>
    <m/>
    <m/>
    <m/>
    <m/>
    <m/>
    <m/>
    <m/>
    <m/>
    <m/>
    <m/>
    <m/>
    <m/>
    <s v="Me traigo vianda"/>
    <n v="6"/>
    <n v="10"/>
    <n v="8"/>
    <n v="8"/>
    <n v="6"/>
    <s v="1 - 25 %"/>
    <x v="1"/>
    <x v="4"/>
    <s v="Chino por peso, Vianda propia"/>
    <m/>
    <s v="$ 20 - 30"/>
    <s v="Sí, siempre / Sí, a veces"/>
    <s v="Es barato, Es rico, Es lo más cómodo"/>
    <s v="Entre 1 y 2 veces por día"/>
    <n v="8"/>
    <s v="Sí"/>
    <m/>
    <m/>
    <m/>
    <m/>
    <m/>
    <n v="9"/>
    <n v="8"/>
    <s v="Sí, pero para consumirlo eventualmente."/>
    <s v="$ 50 - 100"/>
    <m/>
    <n v="8"/>
    <n v="5"/>
    <n v="6"/>
    <n v="5"/>
    <n v="8"/>
    <s v="Si"/>
    <m/>
    <s v="Precio, Calidad"/>
    <m/>
    <m/>
  </r>
  <r>
    <n v="514"/>
    <d v="2020-06-18T23:06:57"/>
    <n v="22"/>
    <s v="20 - 30hs"/>
    <s v="No, no tengo"/>
    <x v="1"/>
    <s v="Estudiante"/>
    <n v="3"/>
    <s v="No"/>
    <s v="Sí, siempre / Si, a veces"/>
    <x v="0"/>
    <s v="$ 300 - 350"/>
    <x v="2"/>
    <m/>
    <m/>
    <m/>
    <m/>
    <m/>
    <m/>
    <m/>
    <m/>
    <m/>
    <m/>
    <m/>
    <m/>
    <s v="No me gusta la comida, Prefiero darme un gusto y comer más rico"/>
    <n v="6"/>
    <n v="6"/>
    <n v="7"/>
    <n v="5"/>
    <n v="8"/>
    <s v="1 - 25 %"/>
    <x v="2"/>
    <x v="2"/>
    <s v="Chino por peso, Bodegón-Resto"/>
    <m/>
    <s v="$ 40 -50"/>
    <s v="No, nunca"/>
    <m/>
    <m/>
    <m/>
    <m/>
    <m/>
    <s v="Es feo"/>
    <s v="Cadena de café"/>
    <s v="Sí"/>
    <m/>
    <n v="8"/>
    <n v="5"/>
    <s v="Sí, pero para consumirlo eventualmente."/>
    <s v="$ 150 - 200"/>
    <m/>
    <n v="8"/>
    <n v="6"/>
    <n v="4"/>
    <n v="4"/>
    <n v="7"/>
    <s v="Tal vez"/>
    <m/>
    <s v="Calidad"/>
    <m/>
    <m/>
  </r>
  <r>
    <n v="515"/>
    <d v="2020-06-18T23:12:36"/>
    <n v="20"/>
    <s v="20 - 30hs"/>
    <s v="No, no tengo"/>
    <x v="1"/>
    <s v="Estudiante"/>
    <n v="2"/>
    <s v="No"/>
    <s v="Sí, siempre / Si, a veces"/>
    <x v="4"/>
    <s v="$ 100 - 150"/>
    <x v="2"/>
    <m/>
    <m/>
    <m/>
    <m/>
    <m/>
    <m/>
    <m/>
    <m/>
    <m/>
    <m/>
    <m/>
    <m/>
    <s v="Prefiero darme un gusto y comer más rico"/>
    <n v="6"/>
    <n v="6"/>
    <n v="6"/>
    <n v="7"/>
    <n v="8"/>
    <s v="1 - 25 %"/>
    <x v="2"/>
    <x v="2"/>
    <s v="Chino por peso, Vianda propia"/>
    <m/>
    <s v="$ 40 -50"/>
    <s v="Sí, siempre / Sí, a veces"/>
    <s v="Es lo más cómodo"/>
    <s v="De 1 a 3 veces por semana"/>
    <n v="5"/>
    <s v="Sí"/>
    <m/>
    <m/>
    <m/>
    <m/>
    <m/>
    <n v="5"/>
    <n v="4"/>
    <s v="Sí, pero para consumirlo eventualmente."/>
    <s v="$ 100 - 150"/>
    <m/>
    <n v="6"/>
    <n v="6"/>
    <n v="4"/>
    <n v="3"/>
    <n v="7"/>
    <s v="Si"/>
    <m/>
    <s v="Calidad"/>
    <m/>
    <m/>
  </r>
  <r>
    <n v="516"/>
    <d v="2020-06-18T23:12:50"/>
    <n v="21"/>
    <s v="10 - 20 hs"/>
    <s v="Celíaco/a"/>
    <x v="1"/>
    <s v="Estudiante"/>
    <n v="2"/>
    <s v="No"/>
    <s v="Sí, siempre / Si, a veces"/>
    <x v="0"/>
    <s v="$ 150 - 200"/>
    <x v="2"/>
    <m/>
    <m/>
    <m/>
    <m/>
    <m/>
    <m/>
    <m/>
    <m/>
    <m/>
    <m/>
    <m/>
    <m/>
    <s v="Muy pocas variantes, y falta de menu apto celico. "/>
    <n v="4"/>
    <n v="9"/>
    <n v="4"/>
    <n v="6"/>
    <n v="9"/>
    <s v="Nunca me ocurrió"/>
    <x v="2"/>
    <x v="3"/>
    <s v="Chino por peso, Otro"/>
    <s v="Mas variedad y mas saludable,  verdura. Comida mas fresca. "/>
    <s v="$ 20 - 30"/>
    <s v="No, nunca"/>
    <m/>
    <m/>
    <m/>
    <m/>
    <m/>
    <s v="Prefiero ir a tomar algo afuera y despejarme"/>
    <s v="Kiosco PC/Máquinas"/>
    <s v="Sí"/>
    <s v="Que no saquen el agua caliente! Es clave"/>
    <n v="4"/>
    <n v="3"/>
    <s v="Sí, pero para consumirlo eventualmente."/>
    <s v="$ 150 - 200"/>
    <s v="Ensalada de fruta"/>
    <n v="8"/>
    <n v="5"/>
    <n v="7"/>
    <n v="8"/>
    <n v="8"/>
    <s v="Si"/>
    <s v="La razón por la que no frecuento al comedor es porque busco un momento de despeje al aire libre y si estuviera disponible un lugar externo con mesas y sillas, seria de mi preferencia. "/>
    <s v="Calidad"/>
    <m/>
    <m/>
  </r>
  <r>
    <n v="517"/>
    <d v="2020-06-18T23:15:50"/>
    <n v="31"/>
    <s v="Menos de 10 hs"/>
    <s v="No, no tengo"/>
    <x v="0"/>
    <s v="Docente/investigador/Autoridad"/>
    <m/>
    <m/>
    <s v="No, nunca."/>
    <x v="1"/>
    <m/>
    <x v="1"/>
    <m/>
    <m/>
    <m/>
    <m/>
    <m/>
    <m/>
    <m/>
    <m/>
    <m/>
    <m/>
    <m/>
    <m/>
    <m/>
    <m/>
    <m/>
    <m/>
    <m/>
    <m/>
    <m/>
    <x v="0"/>
    <x v="0"/>
    <m/>
    <m/>
    <s v="$ 40 -50"/>
    <s v="No, nunca"/>
    <m/>
    <m/>
    <m/>
    <m/>
    <m/>
    <s v="Es feo"/>
    <s v="Kiosco PC/Máquinas, Cadena de café, Kiosco exterior"/>
    <s v="Sí"/>
    <s v="Latte Vainilla"/>
    <n v="4"/>
    <n v="2"/>
    <s v="Sí, lo consumiría con frecuencia."/>
    <s v="$ 50 - 100"/>
    <s v="Nop"/>
    <n v="3"/>
    <n v="4"/>
    <n v="4"/>
    <n v="4"/>
    <n v="2"/>
    <s v="Si"/>
    <s v="Calefaccion"/>
    <m/>
    <m/>
    <m/>
  </r>
  <r>
    <n v="518"/>
    <d v="2020-06-18T23:17:42"/>
    <n v="22"/>
    <s v="20 - 30hs"/>
    <s v="Vegetariano/a"/>
    <x v="1"/>
    <s v="Estudiante"/>
    <n v="1"/>
    <s v="No"/>
    <s v="Sí, siempre / Si, a veces"/>
    <x v="2"/>
    <s v="$ 100 - 150"/>
    <x v="2"/>
    <m/>
    <m/>
    <m/>
    <m/>
    <m/>
    <m/>
    <m/>
    <m/>
    <m/>
    <m/>
    <m/>
    <m/>
    <s v="Depende el menú, No hay menu vegetariano/vegana"/>
    <n v="4"/>
    <n v="5"/>
    <n v="3"/>
    <n v="6"/>
    <n v="7"/>
    <s v="25 - 50 %"/>
    <x v="2"/>
    <x v="1"/>
    <s v="Chino por peso, Vianda propia"/>
    <s v="una opcion o menu vegetariano/vegano"/>
    <s v="$ 30 - 40"/>
    <s v="Sí, siempre / Sí, a veces"/>
    <s v="Es lo más cómodo"/>
    <s v="De 1 a 3 veces por semana"/>
    <n v="6"/>
    <s v="Sí"/>
    <m/>
    <m/>
    <m/>
    <m/>
    <m/>
    <n v="4"/>
    <n v="1"/>
    <s v="Sí, lo consumiría con frecuencia."/>
    <s v="$ 50 - 100"/>
    <m/>
    <n v="6"/>
    <n v="3"/>
    <n v="2"/>
    <n v="4"/>
    <n v="6"/>
    <s v="Si"/>
    <m/>
    <s v="Calidad"/>
    <m/>
    <m/>
  </r>
  <r>
    <n v="519"/>
    <d v="2020-06-18T23:17:46"/>
    <n v="20"/>
    <s v="20 - 30hs"/>
    <s v="No, no tengo"/>
    <x v="1"/>
    <s v="Estudiante"/>
    <n v="2"/>
    <s v="Sí"/>
    <s v="Sí, siempre / Si, a veces"/>
    <x v="3"/>
    <s v="$ 150 - 200"/>
    <x v="2"/>
    <m/>
    <m/>
    <m/>
    <m/>
    <m/>
    <m/>
    <m/>
    <m/>
    <m/>
    <m/>
    <m/>
    <m/>
    <s v="Me traigo vianda, Prefiero darme un gusto y comer más rico, Depende el menú"/>
    <n v="4"/>
    <n v="6"/>
    <n v="5"/>
    <n v="7"/>
    <n v="8"/>
    <s v="1 - 25 %"/>
    <x v="2"/>
    <x v="3"/>
    <s v="Chino por peso, Vianda propia"/>
    <m/>
    <s v="$ 30 - 40"/>
    <s v="No, nunca"/>
    <m/>
    <m/>
    <m/>
    <m/>
    <m/>
    <s v="Prefiero ir a tomar algo afuera y despejarme"/>
    <s v="Kiosco PC/Máquinas, Cadena de café"/>
    <s v="Sí"/>
    <m/>
    <n v="8"/>
    <n v="5"/>
    <s v="Sí, pero para consumirlo eventualmente."/>
    <s v="$ 50 - 100"/>
    <m/>
    <n v="4"/>
    <n v="4"/>
    <n v="3"/>
    <n v="8"/>
    <n v="9"/>
    <s v="Si"/>
    <m/>
    <s v="Precio, Calidad"/>
    <m/>
    <m/>
  </r>
  <r>
    <n v="520"/>
    <d v="2020-06-18T23:23:56"/>
    <n v="20"/>
    <s v="30 - 40 hs"/>
    <s v="Vegetariano/a"/>
    <x v="1"/>
    <s v="Estudiante"/>
    <n v="2"/>
    <s v="No"/>
    <s v="Sí, siempre / Si, a veces"/>
    <x v="2"/>
    <s v="$ 50 - 100"/>
    <x v="2"/>
    <m/>
    <m/>
    <m/>
    <m/>
    <m/>
    <m/>
    <m/>
    <m/>
    <m/>
    <m/>
    <m/>
    <m/>
    <s v="Oxigenar la mente y salir afuera"/>
    <n v="8"/>
    <n v="8"/>
    <n v="4"/>
    <n v="9"/>
    <n v="7"/>
    <s v="1 - 25 %"/>
    <x v="2"/>
    <x v="5"/>
    <s v="Chino por peso, Vianda propia, Vuelvo a mi casa"/>
    <s v="Me gustaria que se incluya un menu del dia vegetariano"/>
    <s v="$ 40 -50"/>
    <s v="No, nunca"/>
    <m/>
    <m/>
    <m/>
    <m/>
    <m/>
    <s v="No me gusta el café, en general"/>
    <s v="No tomo café en otro lado tampoco"/>
    <s v="No"/>
    <m/>
    <n v="9"/>
    <n v="6"/>
    <s v="Sí, pero para consumirlo eventualmente."/>
    <s v="$ 50 - 100"/>
    <m/>
    <n v="7"/>
    <n v="7"/>
    <n v="2"/>
    <n v="8"/>
    <n v="7"/>
    <s v="Si"/>
    <m/>
    <s v="Calidad"/>
    <m/>
    <m/>
  </r>
  <r>
    <n v="521"/>
    <d v="2020-06-18T23:24:21"/>
    <n v="25"/>
    <s v="10 - 20 hs"/>
    <s v="No, no tengo"/>
    <x v="1"/>
    <s v="Estudiante"/>
    <n v="1"/>
    <s v="No"/>
    <s v="Sí, siempre / Si, a veces"/>
    <x v="4"/>
    <s v="$ 150 - 200"/>
    <x v="0"/>
    <s v="Me queda cómodo, Es rico, Es barato"/>
    <n v="9"/>
    <n v="9"/>
    <n v="10"/>
    <n v="9"/>
    <n v="10"/>
    <s v="1 - 25%"/>
    <s v="Creo que la variedad que ofrecen es bastante variada, no agregaría más recomendaciones "/>
    <m/>
    <m/>
    <m/>
    <m/>
    <m/>
    <m/>
    <m/>
    <m/>
    <m/>
    <m/>
    <m/>
    <x v="0"/>
    <x v="0"/>
    <m/>
    <m/>
    <s v="$ 30 - 40"/>
    <s v="Sí, siempre / Sí, a veces"/>
    <s v="Es barato"/>
    <s v="De 1 a 3 veces por semana"/>
    <n v="7"/>
    <s v="Sí"/>
    <s v="Agregar un poco más de cosas dulces y mejorar el café , después todo ok"/>
    <m/>
    <m/>
    <m/>
    <m/>
    <n v="9"/>
    <n v="8"/>
    <s v="Sí, pero para consumirlo eventualmente."/>
    <s v="$ 100 - 150"/>
    <m/>
    <n v="10"/>
    <n v="9"/>
    <n v="9"/>
    <n v="7"/>
    <n v="10"/>
    <s v="Si"/>
    <m/>
    <s v="Precio"/>
    <m/>
    <m/>
  </r>
  <r>
    <n v="522"/>
    <d v="2020-06-18T23:25:17"/>
    <n v="23"/>
    <s v="20 - 30hs"/>
    <s v="No, no tengo"/>
    <x v="1"/>
    <s v="Estudiante"/>
    <n v="3"/>
    <s v="Sí"/>
    <s v="Sí, siempre / Si, a veces"/>
    <x v="4"/>
    <s v="$ 200 - 250"/>
    <x v="3"/>
    <m/>
    <m/>
    <m/>
    <m/>
    <m/>
    <m/>
    <m/>
    <m/>
    <s v="Me gusta llevar mi comida"/>
    <s v="Sí"/>
    <s v="Vianda propia"/>
    <m/>
    <m/>
    <m/>
    <m/>
    <m/>
    <m/>
    <m/>
    <m/>
    <x v="0"/>
    <x v="0"/>
    <m/>
    <m/>
    <s v="$ 40 -50"/>
    <s v="No, nunca"/>
    <m/>
    <m/>
    <m/>
    <m/>
    <m/>
    <s v="Es feo"/>
    <s v="Kiosco PC/Máquinas"/>
    <s v="Sí"/>
    <m/>
    <n v="6"/>
    <n v="7"/>
    <s v="Sí, pero para consumirlo eventualmente."/>
    <s v="$ 50 - 100"/>
    <m/>
    <n v="8"/>
    <n v="5"/>
    <n v="3"/>
    <n v="6"/>
    <n v="7"/>
    <s v="Si"/>
    <m/>
    <s v="Precio"/>
    <m/>
    <m/>
  </r>
  <r>
    <n v="523"/>
    <d v="2020-06-18T23:25:56"/>
    <n v="23"/>
    <s v="20 - 30hs"/>
    <s v="No, no tengo"/>
    <x v="1"/>
    <s v="Estudiante"/>
    <n v="4"/>
    <s v="No"/>
    <s v="Sí, siempre / Si, a veces"/>
    <x v="5"/>
    <s v="$ 100 - 150"/>
    <x v="0"/>
    <s v="Me queda cómodo, Es barato"/>
    <n v="7"/>
    <n v="7"/>
    <n v="5"/>
    <n v="8"/>
    <n v="9"/>
    <s v="1 - 25%"/>
    <m/>
    <m/>
    <m/>
    <m/>
    <m/>
    <m/>
    <m/>
    <m/>
    <m/>
    <m/>
    <m/>
    <m/>
    <x v="0"/>
    <x v="0"/>
    <m/>
    <m/>
    <s v="$ 60 - 70"/>
    <s v="Sí, siempre / Sí, a veces"/>
    <s v="Es barato, Es lo más cómodo"/>
    <s v="Entre 1 y 2 veces por día"/>
    <n v="3"/>
    <s v="Sí"/>
    <s v="La opcion de un cafe mas bueno, quizas como una opcion aparte del cafe comun."/>
    <m/>
    <m/>
    <m/>
    <m/>
    <n v="7"/>
    <n v="4"/>
    <s v="Sí, pero para consumirlo eventualmente."/>
    <s v="$ 150 - 200"/>
    <m/>
    <n v="8"/>
    <n v="7"/>
    <n v="8"/>
    <n v="6"/>
    <n v="8"/>
    <s v="Tal vez"/>
    <m/>
    <s v="Precio, Calidad"/>
    <m/>
    <m/>
  </r>
  <r>
    <n v="524"/>
    <d v="2020-06-18T23:30:01"/>
    <n v="20"/>
    <s v="10 - 20 hs"/>
    <s v="Celíaco/a"/>
    <x v="1"/>
    <s v="Estudiante"/>
    <n v="2"/>
    <s v="No"/>
    <s v="Sí, siempre / Si, a veces"/>
    <x v="4"/>
    <s v="$ 150 - 200"/>
    <x v="3"/>
    <m/>
    <m/>
    <m/>
    <m/>
    <m/>
    <m/>
    <m/>
    <m/>
    <s v="Mal ambiente / No disfruto estar en el lugar, Me gusta llevar mi comida"/>
    <s v="Sí"/>
    <s v="Chino por peso"/>
    <s v="Opciones sin tacc"/>
    <m/>
    <m/>
    <m/>
    <m/>
    <m/>
    <m/>
    <m/>
    <x v="0"/>
    <x v="0"/>
    <m/>
    <m/>
    <s v="$ 40 -50"/>
    <s v="No, nunca"/>
    <m/>
    <m/>
    <m/>
    <m/>
    <m/>
    <s v="No me gusta el café, en general"/>
    <s v="No tomo café en otro lado tampoco"/>
    <s v="No"/>
    <m/>
    <n v="8"/>
    <n v="2"/>
    <s v="Sí, lo consumiría con frecuencia."/>
    <s v="$ 100 - 150"/>
    <m/>
    <n v="4"/>
    <n v="6"/>
    <n v="7"/>
    <n v="7"/>
    <n v="8"/>
    <s v="Si"/>
    <m/>
    <s v="Precio"/>
    <m/>
    <m/>
  </r>
  <r>
    <n v="525"/>
    <d v="2020-06-18T23:32:57"/>
    <n v="25"/>
    <s v="20 - 30hs"/>
    <s v="No, no tengo"/>
    <x v="0"/>
    <s v="Estudiante"/>
    <n v="5"/>
    <s v="Sí"/>
    <s v="No, nunca."/>
    <x v="1"/>
    <m/>
    <x v="1"/>
    <m/>
    <m/>
    <m/>
    <m/>
    <m/>
    <m/>
    <m/>
    <m/>
    <m/>
    <m/>
    <m/>
    <m/>
    <m/>
    <m/>
    <m/>
    <m/>
    <m/>
    <m/>
    <m/>
    <x v="0"/>
    <x v="0"/>
    <m/>
    <m/>
    <s v="$ 30 - 40"/>
    <s v="Sí, siempre / Sí, a veces"/>
    <s v="Es lo más cómodo"/>
    <s v="De 1 a 3 veces por semana"/>
    <n v="6"/>
    <s v="No"/>
    <m/>
    <m/>
    <m/>
    <m/>
    <m/>
    <n v="6"/>
    <n v="4"/>
    <s v="No, prefiero un snack (Alfajor, galletitas, facturas)"/>
    <s v="$ 100 - 150"/>
    <m/>
    <n v="4"/>
    <n v="8"/>
    <n v="5"/>
    <n v="5"/>
    <n v="5"/>
    <s v="No"/>
    <m/>
    <s v="Precio, Rapidez"/>
    <m/>
    <m/>
  </r>
  <r>
    <n v="526"/>
    <d v="2020-06-18T23:33:42"/>
    <n v="20"/>
    <s v="20 - 30hs"/>
    <s v="No, no tengo"/>
    <x v="1"/>
    <s v="Estudiante"/>
    <n v="2"/>
    <s v="No"/>
    <s v="Sí, siempre / Si, a veces"/>
    <x v="4"/>
    <s v="$ 200 - 250"/>
    <x v="2"/>
    <m/>
    <m/>
    <m/>
    <m/>
    <m/>
    <m/>
    <m/>
    <m/>
    <m/>
    <m/>
    <m/>
    <m/>
    <s v="Mal ambiente / No disfruto estar en el lugar"/>
    <n v="7"/>
    <n v="7"/>
    <n v="7"/>
    <n v="8"/>
    <n v="5"/>
    <s v="25 - 50 %"/>
    <x v="2"/>
    <x v="5"/>
    <s v="Vianda propia, Otro"/>
    <m/>
    <s v="$ 40 -50"/>
    <s v="Sí, siempre / Sí, a veces"/>
    <s v="Es barato, Es lo más cómodo"/>
    <s v="De 1 a 3 veces por semana"/>
    <n v="7"/>
    <s v="Sí"/>
    <m/>
    <m/>
    <m/>
    <m/>
    <m/>
    <n v="8"/>
    <n v="5"/>
    <s v="Sí, pero para consumirlo eventualmente."/>
    <s v="$ 50 - 100"/>
    <m/>
    <n v="4"/>
    <n v="5"/>
    <n v="5"/>
    <n v="3"/>
    <n v="6"/>
    <s v="Si"/>
    <m/>
    <s v="Precio, Rapidez"/>
    <m/>
    <m/>
  </r>
  <r>
    <n v="527"/>
    <d v="2020-06-18T23:37:12"/>
    <n v="23"/>
    <s v="10 - 20 hs"/>
    <s v="No, no tengo"/>
    <x v="1"/>
    <s v="Estudiante"/>
    <n v="2"/>
    <s v="Sí"/>
    <s v="No, nunca."/>
    <x v="1"/>
    <m/>
    <x v="1"/>
    <m/>
    <m/>
    <m/>
    <m/>
    <m/>
    <m/>
    <m/>
    <m/>
    <m/>
    <m/>
    <m/>
    <m/>
    <m/>
    <m/>
    <m/>
    <m/>
    <m/>
    <m/>
    <m/>
    <x v="0"/>
    <x v="0"/>
    <m/>
    <m/>
    <s v="$ 20 - 30"/>
    <s v="Sí, siempre / Sí, a veces"/>
    <s v="Es barato, Es rico"/>
    <s v="De 3 a 5 veces por semana"/>
    <n v="8"/>
    <s v="No"/>
    <m/>
    <m/>
    <m/>
    <m/>
    <m/>
    <n v="3"/>
    <n v="8"/>
    <s v="Sí, pero para consumirlo eventualmente."/>
    <s v="$ 150 - 200"/>
    <m/>
    <n v="8"/>
    <n v="5"/>
    <n v="6"/>
    <n v="4"/>
    <n v="7"/>
    <s v="No"/>
    <m/>
    <s v="Precio, Calidad, Ambiente"/>
    <m/>
    <m/>
  </r>
  <r>
    <n v="528"/>
    <d v="2020-06-18T23:38:27"/>
    <n v="20"/>
    <s v="20 - 30hs"/>
    <s v="No, no tengo"/>
    <x v="1"/>
    <s v="Estudiante"/>
    <n v="1"/>
    <s v="No"/>
    <s v="Sí, siempre / Si, a veces"/>
    <x v="0"/>
    <s v="$ 200 - 250"/>
    <x v="2"/>
    <m/>
    <m/>
    <m/>
    <m/>
    <m/>
    <m/>
    <m/>
    <m/>
    <m/>
    <m/>
    <m/>
    <m/>
    <s v="Me traigo vianda, Depende el menú"/>
    <n v="5"/>
    <n v="8"/>
    <n v="5"/>
    <n v="6"/>
    <n v="8"/>
    <s v="25 - 50 %"/>
    <x v="2"/>
    <x v="5"/>
    <s v="Vianda propia, Vuelvo a mi casa"/>
    <s v="Alternativas saludables"/>
    <s v="$ 50 - 60"/>
    <s v="Sí, siempre / Sí, a veces"/>
    <s v="Es barato, Es lo más cómodo"/>
    <s v="De 3 a 5 veces por semana"/>
    <n v="7"/>
    <s v="Sí"/>
    <m/>
    <m/>
    <m/>
    <m/>
    <m/>
    <n v="6"/>
    <n v="5"/>
    <s v="Sí, lo consumiría con frecuencia."/>
    <s v="$ 200 - 250"/>
    <m/>
    <n v="6"/>
    <n v="6"/>
    <n v="5"/>
    <n v="5"/>
    <n v="7"/>
    <s v="Si"/>
    <m/>
    <s v="Calidad"/>
    <m/>
    <m/>
  </r>
  <r>
    <n v="529"/>
    <d v="2020-06-18T23:41:53"/>
    <n v="20"/>
    <s v="20 - 30hs"/>
    <s v="No, no tengo"/>
    <x v="1"/>
    <s v="Estudiante"/>
    <n v="2"/>
    <s v="No"/>
    <s v="Sí, siempre / Si, a veces"/>
    <x v="4"/>
    <s v="$ 100 - 150"/>
    <x v="2"/>
    <m/>
    <m/>
    <m/>
    <m/>
    <m/>
    <m/>
    <m/>
    <m/>
    <m/>
    <m/>
    <m/>
    <m/>
    <s v="Mal ambiente / No disfruto estar en el lugar, Prefiero darme un gusto y comer más rico, Depende el menú"/>
    <n v="6"/>
    <n v="7"/>
    <n v="5"/>
    <n v="8"/>
    <n v="8"/>
    <s v="Más del 75 %"/>
    <x v="1"/>
    <x v="1"/>
    <s v="Chino por peso, Vianda propia, Cadena fast-food, Otro"/>
    <s v="El ambiente tiene poca iluminación y ventilación para eligir a comer, cosa que nos tenemos que bancar por que en invierno hace mucho frío para las escaleras. También estaría bueno que se puedan conseguir más microondas u hornos eléctricos para los que llevan vianda, ya que sería muy útil y no hay mucha cola, por que siempre hay mucha cola para el calentar la vianda. "/>
    <s v="$ 20 - 30"/>
    <s v="Sí, siempre / Sí, a veces"/>
    <s v="Es barato, No tengo otra opción, Es rico, Es lo más cómodo"/>
    <s v="De 3 a 5 veces por semana"/>
    <n v="6"/>
    <s v="No"/>
    <s v="Si, agregar microondas ya que es un tema fundamental para el bienestar de los mediodías para todos. Siempre hay mucha cola y se puede hacer el esfuerzo de mejorar eso e incentivar a que todos llevemos vianda por la realidad que vivimos. "/>
    <m/>
    <m/>
    <m/>
    <m/>
    <n v="10"/>
    <n v="4"/>
    <s v="Sí, pero para consumirlo eventualmente."/>
    <s v="Menos de $ 50"/>
    <m/>
    <n v="2"/>
    <n v="2"/>
    <n v="2"/>
    <n v="4"/>
    <n v="6"/>
    <s v="Si"/>
    <s v="En elegir comer al aire libre o en el comedor, es más cómodo al aire libre rodeado de palomas. Deberían mejorar la iluminación, pero es difícil por las ventanas que tiene el lugar y está en un subsuelo, podrían armar un comedor diario en la terraza, así como venden en el tercer piso y sería mucho más agradable para almorzar."/>
    <s v="Precio, Ambiente"/>
    <m/>
    <m/>
  </r>
  <r>
    <n v="530"/>
    <d v="2020-06-18T23:43:45"/>
    <n v="24"/>
    <s v="10 - 20 hs"/>
    <s v="No, no tengo"/>
    <x v="0"/>
    <s v="Estudiante"/>
    <n v="5"/>
    <s v="Sí"/>
    <s v="No, nunca."/>
    <x v="1"/>
    <m/>
    <x v="1"/>
    <m/>
    <m/>
    <m/>
    <m/>
    <m/>
    <m/>
    <m/>
    <m/>
    <m/>
    <m/>
    <m/>
    <m/>
    <m/>
    <m/>
    <m/>
    <m/>
    <m/>
    <m/>
    <m/>
    <x v="0"/>
    <x v="0"/>
    <m/>
    <m/>
    <s v="$ 50 - 60"/>
    <s v="No, nunca"/>
    <m/>
    <m/>
    <m/>
    <m/>
    <m/>
    <s v="Porque tomo mate"/>
    <s v="Cadena de café"/>
    <s v="No"/>
    <m/>
    <n v="9"/>
    <n v="8"/>
    <s v="Sí, lo consumiría con frecuencia."/>
    <s v="$ 100 - 150"/>
    <s v="Compraría mucho un Menú de dos tostadas con recipientes chiquitos con queso crema, mermelada, etc. Creo que somos varios los que vamos directo del trabajo a la facultad sin merendar"/>
    <n v="5"/>
    <n v="7"/>
    <n v="2"/>
    <n v="6"/>
    <n v="5"/>
    <s v="Tal vez"/>
    <m/>
    <s v="Calidad, Rapidez"/>
    <m/>
    <m/>
  </r>
  <r>
    <n v="531"/>
    <d v="2020-06-18T23:47:59"/>
    <n v="23"/>
    <s v="10 - 20 hs"/>
    <s v="No, no tengo"/>
    <x v="0"/>
    <s v="Estudiante"/>
    <n v="5"/>
    <s v="Sí"/>
    <s v="No, nunca."/>
    <x v="1"/>
    <m/>
    <x v="1"/>
    <m/>
    <m/>
    <m/>
    <m/>
    <m/>
    <m/>
    <m/>
    <m/>
    <m/>
    <m/>
    <m/>
    <m/>
    <m/>
    <m/>
    <m/>
    <m/>
    <m/>
    <m/>
    <m/>
    <x v="0"/>
    <x v="0"/>
    <m/>
    <m/>
    <s v="$ 50 - 60"/>
    <s v="Sí, siempre / Sí, a veces"/>
    <s v="Es lo más cómodo"/>
    <s v="De 1 a 3 veces por semana"/>
    <n v="4"/>
    <s v="Tal vez"/>
    <m/>
    <m/>
    <m/>
    <m/>
    <m/>
    <n v="6"/>
    <n v="3"/>
    <s v="Sí, pero para consumirlo eventualmente."/>
    <s v="$ 50 - 100"/>
    <m/>
    <n v="3"/>
    <n v="2"/>
    <n v="2"/>
    <n v="2"/>
    <n v="2"/>
    <s v="Si"/>
    <m/>
    <s v="Ambiente"/>
    <m/>
    <m/>
  </r>
  <r>
    <n v="532"/>
    <d v="2020-06-18T23:48:00"/>
    <n v="22"/>
    <s v="20 - 30hs"/>
    <s v="No, no tengo"/>
    <x v="1"/>
    <s v="Estudiante"/>
    <n v="1"/>
    <s v="Sí"/>
    <s v="Sí, siempre / Si, a veces"/>
    <x v="4"/>
    <s v="$ 100 - 150"/>
    <x v="2"/>
    <m/>
    <m/>
    <m/>
    <m/>
    <m/>
    <m/>
    <m/>
    <m/>
    <m/>
    <m/>
    <m/>
    <m/>
    <s v="Depende el menú"/>
    <n v="7"/>
    <n v="9"/>
    <n v="6"/>
    <n v="8"/>
    <n v="8"/>
    <s v="1 - 25 %"/>
    <x v="2"/>
    <x v="5"/>
    <s v="Chino por peso"/>
    <m/>
    <s v="$ 40 -50"/>
    <s v="Sí, siempre / Sí, a veces"/>
    <s v="Es barato, Es rico"/>
    <s v="De 1 a 3 veces por semana"/>
    <n v="8"/>
    <s v="Sí"/>
    <m/>
    <m/>
    <m/>
    <m/>
    <m/>
    <n v="7"/>
    <n v="6"/>
    <s v="Sí, lo consumiría con frecuencia."/>
    <s v="$ 150 - 200"/>
    <m/>
    <n v="9"/>
    <n v="9"/>
    <n v="7"/>
    <n v="8"/>
    <n v="10"/>
    <s v="Si"/>
    <m/>
    <s v="Precio, Calidad"/>
    <m/>
    <m/>
  </r>
  <r>
    <n v="533"/>
    <d v="2020-06-18T23:49:38"/>
    <n v="24"/>
    <s v="10 - 20 hs"/>
    <s v="No, no tengo"/>
    <x v="0"/>
    <s v="Estudiante"/>
    <n v="4"/>
    <s v="Sí"/>
    <s v="No, nunca."/>
    <x v="1"/>
    <m/>
    <x v="1"/>
    <m/>
    <m/>
    <m/>
    <m/>
    <m/>
    <m/>
    <m/>
    <m/>
    <m/>
    <m/>
    <m/>
    <m/>
    <m/>
    <m/>
    <m/>
    <m/>
    <m/>
    <m/>
    <m/>
    <x v="0"/>
    <x v="0"/>
    <m/>
    <m/>
    <s v="$ 40 -50"/>
    <s v="Sí, siempre / Sí, a veces"/>
    <s v="Es lo más cómodo"/>
    <s v="De 1 a 3 veces por semana"/>
    <n v="3"/>
    <s v="Tal vez"/>
    <m/>
    <m/>
    <m/>
    <m/>
    <m/>
    <n v="4"/>
    <n v="4"/>
    <s v="Sí, pero para consumirlo eventualmente."/>
    <s v="$ 100 - 150"/>
    <m/>
    <n v="6"/>
    <n v="5"/>
    <n v="1"/>
    <n v="1"/>
    <n v="5"/>
    <s v="Si"/>
    <m/>
    <s v="Precio, Ambiente"/>
    <m/>
    <m/>
  </r>
  <r>
    <n v="534"/>
    <d v="2020-06-18T23:51:21"/>
    <n v="23"/>
    <s v="20 - 30hs"/>
    <s v="No, no tengo"/>
    <x v="0"/>
    <s v="Estudiante"/>
    <n v="3"/>
    <s v="No"/>
    <s v="No, nunca."/>
    <x v="1"/>
    <m/>
    <x v="1"/>
    <m/>
    <m/>
    <m/>
    <m/>
    <m/>
    <m/>
    <m/>
    <m/>
    <m/>
    <m/>
    <m/>
    <m/>
    <m/>
    <m/>
    <m/>
    <m/>
    <m/>
    <m/>
    <m/>
    <x v="0"/>
    <x v="0"/>
    <m/>
    <m/>
    <s v="$ 20 - 30"/>
    <s v="No, nunca"/>
    <m/>
    <m/>
    <m/>
    <m/>
    <m/>
    <s v="No me gusta el café, en general"/>
    <s v="No tomo café en otro lado tampoco"/>
    <s v="No"/>
    <m/>
    <n v="8"/>
    <n v="8"/>
    <s v="No, prefiero un snack (Alfajor, galletitas, facturas)"/>
    <s v="Menos de $ 50"/>
    <m/>
    <n v="9"/>
    <n v="8"/>
    <n v="8"/>
    <n v="8"/>
    <n v="7"/>
    <s v="Tal vez"/>
    <m/>
    <s v="Calidad"/>
    <m/>
    <m/>
  </r>
  <r>
    <n v="535"/>
    <d v="2020-06-18T23:51:38"/>
    <n v="24"/>
    <s v="10 - 20 hs"/>
    <s v="No, no tengo"/>
    <x v="0"/>
    <s v="Estudiante"/>
    <n v="5"/>
    <s v="Sí"/>
    <s v="No, nunca."/>
    <x v="1"/>
    <m/>
    <x v="1"/>
    <m/>
    <m/>
    <m/>
    <m/>
    <m/>
    <m/>
    <m/>
    <m/>
    <m/>
    <m/>
    <m/>
    <m/>
    <m/>
    <m/>
    <m/>
    <m/>
    <m/>
    <m/>
    <m/>
    <x v="0"/>
    <x v="0"/>
    <m/>
    <m/>
    <s v="Más de 70"/>
    <s v="No, nunca"/>
    <m/>
    <m/>
    <m/>
    <m/>
    <m/>
    <s v="Es feo"/>
    <s v="Cadena de café"/>
    <s v="Sí"/>
    <m/>
    <n v="4"/>
    <n v="4"/>
    <s v="Sí, pero para consumirlo eventualmente."/>
    <s v="$ 150 - 200"/>
    <m/>
    <n v="5"/>
    <n v="6"/>
    <n v="6"/>
    <n v="4"/>
    <n v="5"/>
    <s v="Si"/>
    <m/>
    <s v="Precio, Calidad"/>
    <m/>
    <m/>
  </r>
  <r>
    <n v="536"/>
    <d v="2020-06-18T23:52:19"/>
    <n v="54"/>
    <s v="30 - 40 hs"/>
    <s v="No, no tengo"/>
    <x v="1"/>
    <s v="Docente/investigador/Autoridad"/>
    <m/>
    <m/>
    <s v="Sí, siempre / Si, a veces"/>
    <x v="2"/>
    <s v="$ 200 - 250"/>
    <x v="2"/>
    <m/>
    <m/>
    <m/>
    <m/>
    <m/>
    <m/>
    <m/>
    <m/>
    <m/>
    <m/>
    <m/>
    <m/>
    <s v="No me gusta la comida"/>
    <n v="4"/>
    <n v="4"/>
    <n v="5"/>
    <n v="6"/>
    <n v="6"/>
    <s v="25 - 50 %"/>
    <x v="2"/>
    <x v="3"/>
    <s v="Vianda propia, Kiosko PC"/>
    <s v="Platos ricos tartas buenas ensaladas "/>
    <s v="$ 40 -50"/>
    <s v="No, nunca"/>
    <m/>
    <m/>
    <m/>
    <m/>
    <m/>
    <s v="Es feo"/>
    <s v="Kiosco PC/Máquinas"/>
    <s v="Sí"/>
    <m/>
    <n v="4"/>
    <n v="4"/>
    <s v="Sí, lo consumiría con frecuencia."/>
    <s v="$ 50 - 100"/>
    <m/>
    <n v="5"/>
    <n v="5"/>
    <n v="5"/>
    <n v="4"/>
    <n v="5"/>
    <s v="Si"/>
    <m/>
    <m/>
    <m/>
    <m/>
  </r>
  <r>
    <n v="537"/>
    <d v="2020-06-18T23:54:42"/>
    <n v="24"/>
    <s v="10 - 20 hs"/>
    <s v="No, no tengo"/>
    <x v="0"/>
    <s v="Estudiante"/>
    <n v="5"/>
    <s v="Sí"/>
    <s v="No, nunca."/>
    <x v="1"/>
    <m/>
    <x v="1"/>
    <m/>
    <m/>
    <m/>
    <m/>
    <m/>
    <m/>
    <m/>
    <m/>
    <m/>
    <m/>
    <m/>
    <m/>
    <m/>
    <m/>
    <m/>
    <m/>
    <m/>
    <m/>
    <m/>
    <x v="0"/>
    <x v="0"/>
    <m/>
    <m/>
    <s v="Más de 70"/>
    <s v="No, nunca"/>
    <m/>
    <m/>
    <m/>
    <m/>
    <m/>
    <s v="Es feo"/>
    <s v="Cadena de café"/>
    <s v="Sí"/>
    <m/>
    <n v="4"/>
    <n v="4"/>
    <s v="Sí, pero para consumirlo eventualmente."/>
    <s v="$ 150 - 200"/>
    <m/>
    <n v="5"/>
    <n v="6"/>
    <n v="6"/>
    <n v="4"/>
    <n v="5"/>
    <s v="Si"/>
    <m/>
    <s v="Precio, Calidad"/>
    <m/>
    <m/>
  </r>
  <r>
    <n v="538"/>
    <d v="2020-06-18T23:57:23"/>
    <n v="24"/>
    <s v="10 - 20 hs"/>
    <s v="No, no tengo"/>
    <x v="0"/>
    <s v="Estudiante"/>
    <n v="5"/>
    <s v="Sí"/>
    <s v="No, nunca."/>
    <x v="1"/>
    <m/>
    <x v="1"/>
    <m/>
    <m/>
    <m/>
    <m/>
    <m/>
    <m/>
    <m/>
    <m/>
    <m/>
    <m/>
    <m/>
    <m/>
    <m/>
    <m/>
    <m/>
    <m/>
    <m/>
    <m/>
    <m/>
    <x v="0"/>
    <x v="0"/>
    <m/>
    <m/>
    <s v="$ 50 - 60"/>
    <s v="No, nunca"/>
    <m/>
    <m/>
    <m/>
    <m/>
    <m/>
    <s v="Porque tomo mate"/>
    <s v="Cadena de café"/>
    <s v="No"/>
    <m/>
    <n v="9"/>
    <n v="8"/>
    <s v="Sí, lo consumiría con frecuencia."/>
    <s v="$ 100 - 150"/>
    <s v="Compraría mucho un Menú de dos tostadas con recipientes chiquitos con queso crema, mermelada, etc. Creo que somos varios los que vamos directo del trabajo a la facultad sin merendar"/>
    <n v="5"/>
    <n v="7"/>
    <n v="2"/>
    <n v="6"/>
    <n v="5"/>
    <s v="Tal vez"/>
    <m/>
    <s v="Calidad, Rapidez"/>
    <m/>
    <m/>
  </r>
  <r>
    <n v="539"/>
    <d v="2020-06-19T00:00:44"/>
    <n v="21"/>
    <s v="10 - 20 hs"/>
    <s v="No, no tengo"/>
    <x v="1"/>
    <s v="Estudiante"/>
    <n v="1"/>
    <s v="No"/>
    <s v="Sí, siempre / Si, a veces"/>
    <x v="4"/>
    <s v="$ 100 - 150"/>
    <x v="2"/>
    <m/>
    <m/>
    <m/>
    <m/>
    <m/>
    <m/>
    <m/>
    <m/>
    <m/>
    <m/>
    <m/>
    <m/>
    <s v="Prefiero darme un gusto y comer más rico"/>
    <n v="5"/>
    <n v="5"/>
    <n v="4"/>
    <n v="6"/>
    <n v="6"/>
    <s v="1 - 25 %"/>
    <x v="1"/>
    <x v="3"/>
    <s v="Chino por peso, Cadena fast-food"/>
    <m/>
    <s v="$ 30 - 40"/>
    <s v="No, nunca"/>
    <m/>
    <m/>
    <m/>
    <m/>
    <m/>
    <s v="Me gusta el café del kisco"/>
    <s v="Kiosco PC/Máquinas"/>
    <s v="Sí"/>
    <m/>
    <n v="5"/>
    <n v="5"/>
    <s v="No, prefiero un snack (Alfajor, galletitas, facturas)"/>
    <s v="$ 50 - 100"/>
    <m/>
    <n v="6"/>
    <n v="6"/>
    <n v="5"/>
    <n v="4"/>
    <n v="5"/>
    <s v="Si"/>
    <m/>
    <s v="Precio, Calidad"/>
    <m/>
    <m/>
  </r>
  <r>
    <n v="540"/>
    <d v="2020-06-19T00:02:57"/>
    <n v="21"/>
    <s v="20 - 30hs"/>
    <s v="No, no tengo"/>
    <x v="1"/>
    <s v="Estudiante"/>
    <n v="1"/>
    <s v="Sí"/>
    <s v="Sí, siempre / Si, a veces"/>
    <x v="4"/>
    <s v="$ 200 - 250"/>
    <x v="2"/>
    <m/>
    <m/>
    <m/>
    <m/>
    <m/>
    <m/>
    <m/>
    <m/>
    <m/>
    <m/>
    <m/>
    <m/>
    <s v="Por tema de tiempos, quiza solo tengo unos pocos minutos por lo que como algo que pueda comerse mientras camino"/>
    <n v="6"/>
    <n v="8"/>
    <n v="7"/>
    <n v="7"/>
    <n v="7"/>
    <s v="1 - 25 %"/>
    <x v="1"/>
    <x v="1"/>
    <s v="Kiosko PC"/>
    <s v="Medialunas con jamon y queso"/>
    <s v="$ 40 -50"/>
    <s v="Sí, siempre / Sí, a veces"/>
    <s v="Es barato, Es rico"/>
    <s v="De 1 a 3 veces por semana"/>
    <n v="8"/>
    <s v="Sí"/>
    <m/>
    <m/>
    <m/>
    <m/>
    <m/>
    <n v="9"/>
    <n v="7"/>
    <s v="No, prefiero un snack (Alfajor, galletitas, facturas)"/>
    <s v="$ 50 - 100"/>
    <m/>
    <n v="9"/>
    <n v="9"/>
    <n v="8"/>
    <n v="7"/>
    <n v="8"/>
    <s v="Tal vez"/>
    <m/>
    <s v="Precio, Rapidez"/>
    <m/>
    <m/>
  </r>
  <r>
    <n v="541"/>
    <d v="2020-06-19T00:03:38"/>
    <n v="20"/>
    <s v="20 - 30hs"/>
    <s v="No, no tengo"/>
    <x v="1"/>
    <s v="Estudiante"/>
    <n v="2"/>
    <s v="No"/>
    <s v="Sí, siempre / Si, a veces"/>
    <x v="5"/>
    <s v="$ 100 - 150"/>
    <x v="0"/>
    <s v="Es rápido, Es rico, Es barato"/>
    <n v="7"/>
    <n v="8"/>
    <n v="6"/>
    <n v="8"/>
    <n v="8"/>
    <s v="1 - 25%"/>
    <m/>
    <m/>
    <m/>
    <m/>
    <m/>
    <m/>
    <m/>
    <m/>
    <m/>
    <m/>
    <m/>
    <m/>
    <x v="0"/>
    <x v="0"/>
    <m/>
    <m/>
    <s v="$ 30 - 40"/>
    <s v="Sí, siempre / Sí, a veces"/>
    <s v="Es barato"/>
    <s v="De 1 a 3 veces por semana"/>
    <n v="6"/>
    <s v="Tal vez"/>
    <m/>
    <m/>
    <m/>
    <m/>
    <m/>
    <n v="6"/>
    <n v="5"/>
    <s v="Sí, pero para consumirlo eventualmente."/>
    <s v="$ 150 - 200"/>
    <m/>
    <n v="9"/>
    <n v="5"/>
    <n v="5"/>
    <n v="6"/>
    <n v="7"/>
    <s v="Tal vez"/>
    <m/>
    <s v="Precio, Calidad, Rapidez"/>
    <m/>
    <m/>
  </r>
  <r>
    <n v="542"/>
    <d v="2020-06-19T00:09:14"/>
    <n v="22"/>
    <s v="20 - 30hs"/>
    <s v="No, no tengo"/>
    <x v="1"/>
    <s v="Estudiante"/>
    <n v="2"/>
    <s v="No"/>
    <s v="Sí, siempre / Si, a veces"/>
    <x v="0"/>
    <s v="$ 150 - 200"/>
    <x v="2"/>
    <m/>
    <m/>
    <m/>
    <m/>
    <m/>
    <m/>
    <m/>
    <m/>
    <m/>
    <m/>
    <m/>
    <m/>
    <s v="Me traigo vianda, No me gusta la comida"/>
    <n v="4"/>
    <n v="5"/>
    <n v="4"/>
    <n v="5"/>
    <n v="5"/>
    <s v="25 - 50 %"/>
    <x v="2"/>
    <x v="3"/>
    <s v="Chino por peso, Vianda propia, Vuelvo a mi casa, Kiosko PC"/>
    <m/>
    <s v="$ 60 - 70"/>
    <s v="Sí, siempre / Sí, a veces"/>
    <s v="Es lo más cómodo"/>
    <s v="De 1 a 3 veces por semana"/>
    <n v="5"/>
    <s v="Sí"/>
    <m/>
    <m/>
    <m/>
    <m/>
    <m/>
    <n v="7"/>
    <n v="3"/>
    <s v="Sí, pero para consumirlo eventualmente."/>
    <s v="$ 50 - 100"/>
    <m/>
    <n v="4"/>
    <n v="5"/>
    <n v="5"/>
    <n v="2"/>
    <n v="6"/>
    <s v="Si"/>
    <m/>
    <s v="Calidad"/>
    <m/>
    <m/>
  </r>
  <r>
    <n v="543"/>
    <d v="2020-06-19T00:09:40"/>
    <n v="22"/>
    <s v="10 - 20 hs"/>
    <s v="No, no tengo"/>
    <x v="0"/>
    <s v="Estudiante"/>
    <n v="4"/>
    <s v="No"/>
    <s v="No, nunca."/>
    <x v="1"/>
    <m/>
    <x v="1"/>
    <m/>
    <m/>
    <m/>
    <m/>
    <m/>
    <m/>
    <m/>
    <m/>
    <m/>
    <m/>
    <m/>
    <m/>
    <m/>
    <m/>
    <m/>
    <m/>
    <m/>
    <m/>
    <m/>
    <x v="0"/>
    <x v="0"/>
    <m/>
    <m/>
    <s v="$ 40 -50"/>
    <s v="No, nunca"/>
    <m/>
    <m/>
    <m/>
    <m/>
    <m/>
    <s v="Prefiero ir a tomar algo afuera y despejarme"/>
    <s v="No tomo café en otro lado tampoco"/>
    <s v="Sí"/>
    <m/>
    <n v="8"/>
    <n v="9"/>
    <s v="Sí, pero para consumirlo eventualmente."/>
    <s v="$ 200 - 250"/>
    <m/>
    <n v="7"/>
    <n v="8"/>
    <n v="8"/>
    <n v="8"/>
    <n v="6"/>
    <s v="Si"/>
    <m/>
    <s v="Precio, Ambiente"/>
    <m/>
    <m/>
  </r>
  <r>
    <n v="544"/>
    <d v="2020-06-19T00:13:46"/>
    <n v="45"/>
    <s v="Menos de 10 hs"/>
    <s v="No, no tengo"/>
    <x v="0"/>
    <s v="Docente/investigador/Autoridad"/>
    <m/>
    <m/>
    <s v="No, nunca."/>
    <x v="1"/>
    <m/>
    <x v="1"/>
    <m/>
    <m/>
    <m/>
    <m/>
    <m/>
    <m/>
    <m/>
    <m/>
    <m/>
    <m/>
    <m/>
    <m/>
    <m/>
    <m/>
    <m/>
    <m/>
    <m/>
    <m/>
    <m/>
    <x v="0"/>
    <x v="0"/>
    <m/>
    <m/>
    <s v="$ 40 -50"/>
    <s v="No, nunca"/>
    <m/>
    <m/>
    <m/>
    <m/>
    <m/>
    <s v="Prefiero ir a tomar algo afuera y despejarme"/>
    <s v="Cadena de café"/>
    <s v="Sí"/>
    <m/>
    <n v="6"/>
    <n v="6"/>
    <s v="No, prefiero un snack (Alfajor, galletitas, facturas)"/>
    <s v="Menos de $ 50"/>
    <m/>
    <n v="5"/>
    <n v="5"/>
    <n v="5"/>
    <n v="5"/>
    <n v="6"/>
    <s v="Si"/>
    <m/>
    <m/>
    <m/>
    <m/>
  </r>
  <r>
    <n v="545"/>
    <d v="2020-06-19T00:15:46"/>
    <n v="24"/>
    <s v="10 - 20 hs"/>
    <s v="No, no tengo"/>
    <x v="0"/>
    <s v="Estudiante"/>
    <n v="5"/>
    <s v="Sí"/>
    <s v="No, nunca."/>
    <x v="1"/>
    <m/>
    <x v="1"/>
    <m/>
    <m/>
    <m/>
    <m/>
    <m/>
    <m/>
    <m/>
    <m/>
    <m/>
    <m/>
    <m/>
    <m/>
    <m/>
    <m/>
    <m/>
    <m/>
    <m/>
    <m/>
    <m/>
    <x v="0"/>
    <x v="0"/>
    <m/>
    <m/>
    <s v="$ 50 - 60"/>
    <s v="Sí, siempre / Sí, a veces"/>
    <s v="Es barato, Es lo más cómodo"/>
    <s v="De 1 a 3 veces por semana"/>
    <n v="5"/>
    <s v="Tal vez"/>
    <s v="Además de valorar la rapidez en el punto anterior si bien todos los puntos los considero importantes, el ambiente me parece fundamental. Por lo que la recomendación es crear un espacio ameno para poder estar más tiempo ahí (estudiando, charlando, leyendo, o tomando algo)"/>
    <m/>
    <m/>
    <m/>
    <m/>
    <n v="8"/>
    <n v="7"/>
    <s v="No, prefiero un snack (Alfajor, galletitas, facturas)"/>
    <s v="$ 50 - 100"/>
    <s v="."/>
    <n v="4"/>
    <n v="4"/>
    <n v="2"/>
    <n v="4"/>
    <n v="2"/>
    <s v="Tal vez"/>
    <s v="La hice en un punto anterior"/>
    <s v="Rapidez"/>
    <m/>
    <m/>
  </r>
  <r>
    <n v="546"/>
    <d v="2020-06-19T00:16:05"/>
    <n v="45"/>
    <s v="Menos de 10 hs"/>
    <s v="No, no tengo"/>
    <x v="0"/>
    <s v="Docente/investigador/Autoridad"/>
    <m/>
    <m/>
    <s v="No, nunca."/>
    <x v="1"/>
    <m/>
    <x v="1"/>
    <m/>
    <m/>
    <m/>
    <m/>
    <m/>
    <m/>
    <m/>
    <m/>
    <m/>
    <m/>
    <m/>
    <m/>
    <m/>
    <m/>
    <m/>
    <m/>
    <m/>
    <m/>
    <m/>
    <x v="0"/>
    <x v="0"/>
    <m/>
    <m/>
    <s v="$ 60 - 70"/>
    <s v="No, nunca"/>
    <m/>
    <m/>
    <m/>
    <m/>
    <m/>
    <s v="Prefiero ir a tomar algo afuera y despejarme"/>
    <s v="Cadena de café"/>
    <s v="Sí"/>
    <m/>
    <n v="9"/>
    <n v="9"/>
    <s v="No, prefiero un snack (Alfajor, galletitas, facturas)"/>
    <s v="$ 150 - 200"/>
    <m/>
    <n v="3"/>
    <n v="4"/>
    <n v="3"/>
    <n v="4"/>
    <n v="5"/>
    <s v="Tal vez"/>
    <m/>
    <m/>
    <m/>
    <m/>
  </r>
  <r>
    <n v="547"/>
    <d v="2020-06-19T00:16:33"/>
    <n v="24"/>
    <s v="20 - 30hs"/>
    <s v="No, no tengo"/>
    <x v="0"/>
    <s v="Estudiante"/>
    <n v="5"/>
    <s v="Sí"/>
    <s v="No, nunca."/>
    <x v="1"/>
    <m/>
    <x v="1"/>
    <m/>
    <m/>
    <m/>
    <m/>
    <m/>
    <m/>
    <m/>
    <m/>
    <m/>
    <m/>
    <m/>
    <m/>
    <m/>
    <m/>
    <m/>
    <m/>
    <m/>
    <m/>
    <m/>
    <x v="0"/>
    <x v="0"/>
    <m/>
    <m/>
    <s v="$ 40 -50"/>
    <s v="Sí, siempre / Sí, a veces"/>
    <s v="Es lo más cómodo"/>
    <s v="De 1 a 3 veces por semana"/>
    <n v="2"/>
    <s v="Tal vez"/>
    <m/>
    <m/>
    <m/>
    <m/>
    <m/>
    <n v="5"/>
    <n v="6"/>
    <s v="Sí, pero para consumirlo eventualmente."/>
    <s v="$ 50 - 100"/>
    <m/>
    <n v="6"/>
    <n v="4"/>
    <n v="2"/>
    <n v="4"/>
    <n v="3"/>
    <s v="Si"/>
    <m/>
    <s v="Calidad"/>
    <m/>
    <m/>
  </r>
  <r>
    <n v="548"/>
    <d v="2020-06-19T00:20:14"/>
    <n v="20"/>
    <s v="30 - 40 hs"/>
    <s v="No, no tengo"/>
    <x v="0"/>
    <s v="Estudiante"/>
    <n v="2"/>
    <s v="No"/>
    <s v="Sí, siempre / Si, a veces"/>
    <x v="4"/>
    <s v="$ 150 - 200"/>
    <x v="2"/>
    <m/>
    <m/>
    <m/>
    <m/>
    <m/>
    <m/>
    <m/>
    <m/>
    <m/>
    <m/>
    <m/>
    <m/>
    <s v="A veces hay demasiada gente y no te podes sentar. "/>
    <n v="6"/>
    <n v="6"/>
    <n v="4"/>
    <n v="8"/>
    <n v="5"/>
    <s v="50 - 75 %"/>
    <x v="2"/>
    <x v="5"/>
    <s v="Chino por peso, Kiosko PC"/>
    <m/>
    <s v="$ 30 - 40"/>
    <s v="Sí, siempre / Sí, a veces"/>
    <s v="Es lo más cómodo"/>
    <s v="De 1 a 3 veces por semana"/>
    <n v="8"/>
    <s v="Sí"/>
    <m/>
    <m/>
    <m/>
    <m/>
    <m/>
    <n v="7"/>
    <n v="4"/>
    <s v="Sí, pero para consumirlo eventualmente."/>
    <s v="$ 100 - 150"/>
    <m/>
    <n v="5"/>
    <n v="5"/>
    <n v="3"/>
    <n v="1"/>
    <n v="7"/>
    <s v="Si"/>
    <m/>
    <s v="Ambiente"/>
    <m/>
    <m/>
  </r>
  <r>
    <n v="549"/>
    <d v="2020-06-19T00:21:13"/>
    <n v="23"/>
    <s v="10 - 20 hs"/>
    <s v="No, no tengo"/>
    <x v="0"/>
    <s v="Estudiante"/>
    <n v="5"/>
    <s v="No"/>
    <s v="No, nunca."/>
    <x v="1"/>
    <m/>
    <x v="1"/>
    <m/>
    <m/>
    <m/>
    <m/>
    <m/>
    <m/>
    <m/>
    <m/>
    <m/>
    <m/>
    <m/>
    <m/>
    <m/>
    <m/>
    <m/>
    <m/>
    <m/>
    <m/>
    <m/>
    <x v="0"/>
    <x v="0"/>
    <m/>
    <m/>
    <s v="$ 40 -50"/>
    <s v="No, nunca"/>
    <m/>
    <m/>
    <m/>
    <m/>
    <m/>
    <s v="Es feo"/>
    <s v="No tomo café en otro lado tampoco"/>
    <s v="Sí"/>
    <m/>
    <n v="4"/>
    <n v="4"/>
    <s v="Sí, lo consumiría con frecuencia."/>
    <s v="$ 50 - 100"/>
    <m/>
    <n v="2"/>
    <n v="6"/>
    <n v="2"/>
    <n v="6"/>
    <n v="4"/>
    <s v="Si"/>
    <m/>
    <s v="Calidad, Rapidez"/>
    <m/>
    <m/>
  </r>
  <r>
    <n v="550"/>
    <d v="2020-06-19T00:25:20"/>
    <n v="22"/>
    <s v="20 - 30hs"/>
    <s v="No, no tengo"/>
    <x v="0"/>
    <s v="Estudiante"/>
    <n v="4"/>
    <s v="Sí"/>
    <s v="No, nunca."/>
    <x v="1"/>
    <m/>
    <x v="1"/>
    <m/>
    <m/>
    <m/>
    <m/>
    <m/>
    <m/>
    <m/>
    <m/>
    <m/>
    <m/>
    <m/>
    <m/>
    <m/>
    <m/>
    <m/>
    <m/>
    <m/>
    <m/>
    <m/>
    <x v="0"/>
    <x v="0"/>
    <m/>
    <m/>
    <s v="$ 50 - 60"/>
    <s v="Sí, siempre / Sí, a veces"/>
    <s v="Es barato, Es lo más cómodo"/>
    <s v="De 1 a 3 veces por semana"/>
    <n v="6"/>
    <s v="Sí"/>
    <m/>
    <m/>
    <m/>
    <m/>
    <m/>
    <n v="6"/>
    <n v="6"/>
    <s v="No, prefiero un snack (Alfajor, galletitas, facturas)"/>
    <s v="$ 50 - 100"/>
    <m/>
    <n v="4"/>
    <n v="4"/>
    <n v="5"/>
    <n v="6"/>
    <n v="6"/>
    <s v="Si"/>
    <m/>
    <s v="Precio"/>
    <m/>
    <m/>
  </r>
  <r>
    <n v="551"/>
    <d v="2020-06-19T00:27:32"/>
    <n v="23"/>
    <s v="Más de 40 hs"/>
    <s v="No, no tengo"/>
    <x v="1"/>
    <s v="Estudiante"/>
    <n v="1"/>
    <s v="No"/>
    <s v="Sí, siempre / Si, a veces"/>
    <x v="2"/>
    <s v="$ 100 - 150"/>
    <x v="0"/>
    <s v="Es rápido, Es barato"/>
    <n v="4"/>
    <n v="3"/>
    <n v="2"/>
    <n v="6"/>
    <n v="8"/>
    <s v="1 - 25%"/>
    <s v="Hamburguesas, gralment no hay. Pollo grillado. Variedad de ensaladad. Sándwiches: lomito, bondiola etc"/>
    <m/>
    <m/>
    <m/>
    <m/>
    <m/>
    <m/>
    <m/>
    <m/>
    <m/>
    <m/>
    <m/>
    <x v="0"/>
    <x v="0"/>
    <m/>
    <m/>
    <s v="$ 20 - 30"/>
    <s v="No, nunca"/>
    <m/>
    <m/>
    <m/>
    <m/>
    <m/>
    <s v="No me gusta el café, en general"/>
    <s v="No tomo café en otro lado tampoco"/>
    <s v="Sí"/>
    <s v="Poner una maquina"/>
    <n v="7"/>
    <n v="7"/>
    <s v="No, prefiero un snack (Alfajor, galletitas, facturas)"/>
    <s v="$ 50 - 100"/>
    <m/>
    <n v="8"/>
    <n v="7"/>
    <n v="7"/>
    <n v="6"/>
    <n v="9"/>
    <s v="Tal vez"/>
    <m/>
    <s v="Precio"/>
    <m/>
    <m/>
  </r>
  <r>
    <n v="552"/>
    <d v="2020-06-19T00:28:38"/>
    <n v="65"/>
    <s v="20 - 30hs"/>
    <s v="Ahora por la cuarentena, debería adelgazar"/>
    <x v="1"/>
    <s v="Docente/investigador/Autoridad"/>
    <m/>
    <m/>
    <s v="No, nunca."/>
    <x v="1"/>
    <m/>
    <x v="1"/>
    <m/>
    <m/>
    <m/>
    <m/>
    <m/>
    <m/>
    <m/>
    <m/>
    <m/>
    <m/>
    <m/>
    <m/>
    <m/>
    <m/>
    <m/>
    <m/>
    <m/>
    <m/>
    <m/>
    <x v="0"/>
    <x v="0"/>
    <m/>
    <m/>
    <s v="Más de 70"/>
    <s v="No, nunca"/>
    <m/>
    <m/>
    <m/>
    <m/>
    <m/>
    <s v="Lo tomo en otro lado, no necesariamente en café de cadena. La pregunta que sigue la contesté porque es obligatoria, pero no es donde café habitualmente."/>
    <s v="Cadena de café"/>
    <s v="Sí"/>
    <s v="Si: sería bueno que ofrecieran café de calidad, con pastelería, con precios accesibles para los estudiantes y que privilegie a los pequeños emprendimientos si es que se concesiona la cafetería."/>
    <n v="6"/>
    <n v="6"/>
    <s v="Sí, pero para consumirlo eventualmente."/>
    <s v="$ 200 - 250"/>
    <s v="Buena pastelería para la merienda."/>
    <n v="6"/>
    <n v="6"/>
    <n v="6"/>
    <n v="5"/>
    <n v="6"/>
    <s v="Si"/>
    <m/>
    <m/>
    <m/>
    <m/>
  </r>
  <r>
    <n v="553"/>
    <d v="2020-06-19T00:29:00"/>
    <n v="23"/>
    <s v="Menos de 10 hs"/>
    <s v="No, no tengo, Vegetariano/a"/>
    <x v="0"/>
    <s v="Estudiante"/>
    <n v="4"/>
    <s v="Sí"/>
    <s v="No, nunca."/>
    <x v="1"/>
    <m/>
    <x v="1"/>
    <m/>
    <m/>
    <m/>
    <m/>
    <m/>
    <m/>
    <m/>
    <m/>
    <m/>
    <m/>
    <m/>
    <m/>
    <m/>
    <m/>
    <m/>
    <m/>
    <m/>
    <m/>
    <m/>
    <x v="0"/>
    <x v="0"/>
    <m/>
    <m/>
    <s v="$ 60 - 70"/>
    <s v="No, nunca"/>
    <m/>
    <m/>
    <m/>
    <m/>
    <m/>
    <s v="No me gusta el café, en general, Prefiero ir a tomar algo afuera y despejarme"/>
    <s v="Cadena de café"/>
    <s v="Sí"/>
    <s v="Invertir en una maquina de cafe. Cobrarlo mas pero mejor calidad y mucho mas rico"/>
    <n v="6"/>
    <n v="4"/>
    <s v="Sí, pero para consumirlo eventualmente."/>
    <s v="$ 50 - 100"/>
    <s v="Mas variedad de frutas, frutos secos, mas variedad de yogurt, tostados Con mas variedad "/>
    <n v="6"/>
    <n v="7"/>
    <n v="2"/>
    <n v="6"/>
    <n v="8"/>
    <s v="Si"/>
    <s v="Mas ventilación, mas ventanas. Estaría genial q tengan una salida a un patio y que tenga mesas para sentarse afuera. "/>
    <s v="Precio, Calidad, Rapidez"/>
    <m/>
    <m/>
  </r>
  <r>
    <n v="554"/>
    <d v="2020-06-19T00:33:25"/>
    <n v="22"/>
    <s v="20 - 30hs"/>
    <s v="No, no tengo"/>
    <x v="0"/>
    <s v="Estudiante"/>
    <n v="4"/>
    <s v="No"/>
    <s v="No, nunca."/>
    <x v="1"/>
    <m/>
    <x v="1"/>
    <m/>
    <m/>
    <m/>
    <m/>
    <m/>
    <m/>
    <m/>
    <m/>
    <m/>
    <m/>
    <m/>
    <m/>
    <m/>
    <m/>
    <m/>
    <m/>
    <m/>
    <m/>
    <m/>
    <x v="0"/>
    <x v="0"/>
    <m/>
    <m/>
    <s v="$ 20 - 30"/>
    <s v="Sí, siempre / Sí, a veces"/>
    <s v="Es barato"/>
    <s v="De 1 a 3 veces por semana"/>
    <n v="6"/>
    <s v="Tal vez"/>
    <m/>
    <m/>
    <m/>
    <m/>
    <m/>
    <n v="8"/>
    <n v="7"/>
    <s v="Sí, pero para consumirlo eventualmente."/>
    <s v="$ 50 - 100"/>
    <m/>
    <n v="4"/>
    <n v="6"/>
    <n v="5"/>
    <n v="4"/>
    <n v="4"/>
    <s v="Si"/>
    <m/>
    <s v="Precio, Calidad, Rapidez"/>
    <m/>
    <m/>
  </r>
  <r>
    <n v="555"/>
    <d v="2020-06-19T00:35:13"/>
    <n v="25"/>
    <s v="Menos de 10 hs"/>
    <s v="No, no tengo"/>
    <x v="0"/>
    <s v="Estudiante"/>
    <n v="5"/>
    <s v="No"/>
    <s v="No, nunca."/>
    <x v="1"/>
    <m/>
    <x v="1"/>
    <m/>
    <m/>
    <m/>
    <m/>
    <m/>
    <m/>
    <m/>
    <m/>
    <m/>
    <m/>
    <m/>
    <m/>
    <m/>
    <m/>
    <m/>
    <m/>
    <m/>
    <m/>
    <m/>
    <x v="0"/>
    <x v="0"/>
    <m/>
    <m/>
    <s v="$ 60 - 70"/>
    <s v="No, nunca"/>
    <m/>
    <m/>
    <m/>
    <m/>
    <m/>
    <s v="No me gusta el café, en general"/>
    <s v="No tomo café en otro lado tampoco"/>
    <s v="No"/>
    <m/>
    <n v="8"/>
    <n v="7"/>
    <s v="Sí, pero para consumirlo eventualmente."/>
    <s v="$ 100 - 150"/>
    <m/>
    <n v="6"/>
    <n v="4"/>
    <n v="4"/>
    <n v="2"/>
    <n v="4"/>
    <s v="Si"/>
    <m/>
    <s v="Calidad, Ambiente"/>
    <m/>
    <m/>
  </r>
  <r>
    <n v="556"/>
    <d v="2020-06-19T00:35:14"/>
    <n v="20"/>
    <s v="30 - 40 hs"/>
    <s v="No, no tengo"/>
    <x v="1"/>
    <s v="Estudiante"/>
    <n v="2"/>
    <s v="No"/>
    <s v="Sí, siempre / Si, a veces"/>
    <x v="4"/>
    <s v="$ 250 - 300"/>
    <x v="2"/>
    <m/>
    <m/>
    <m/>
    <m/>
    <m/>
    <m/>
    <m/>
    <m/>
    <m/>
    <m/>
    <m/>
    <m/>
    <s v="Mal ambiente / No disfruto estar en el lugar, Me traigo vianda"/>
    <n v="7"/>
    <n v="6"/>
    <n v="5"/>
    <n v="8"/>
    <n v="5"/>
    <s v="25 - 50 %"/>
    <x v="2"/>
    <x v="1"/>
    <s v="Chino por peso, Vianda propia"/>
    <s v="Abundante y variado"/>
    <s v="$ 40 -50"/>
    <s v="No, nunca"/>
    <m/>
    <m/>
    <m/>
    <m/>
    <m/>
    <s v="No me gusta el café, en general"/>
    <s v="No tomo café en otro lado tampoco"/>
    <s v="No"/>
    <m/>
    <n v="10"/>
    <n v="3"/>
    <s v="Sí, pero para consumirlo eventualmente."/>
    <s v="$ 100 - 150"/>
    <s v="Algún combo de bebida/gaseosa con snack "/>
    <n v="4"/>
    <n v="1"/>
    <n v="2"/>
    <n v="5"/>
    <n v="5"/>
    <s v="Si"/>
    <s v="Más iluminación. Suelo irme a otros espacios a comer porque me parece muy encerrado, pero entiendo que tiene que ver con la ubicación del comedor en el edificio."/>
    <s v="Precio, Rapidez"/>
    <m/>
    <m/>
  </r>
  <r>
    <n v="557"/>
    <d v="2020-06-19T00:36:09"/>
    <n v="20"/>
    <s v="20 - 30hs"/>
    <s v="No, no tengo"/>
    <x v="0"/>
    <s v="Estudiante"/>
    <n v="2"/>
    <s v="No"/>
    <s v="Sí, siempre / Si, a veces"/>
    <x v="0"/>
    <s v="$ 150 - 200"/>
    <x v="2"/>
    <m/>
    <m/>
    <m/>
    <m/>
    <m/>
    <m/>
    <m/>
    <m/>
    <m/>
    <m/>
    <m/>
    <m/>
    <s v="Me traigo vianda, Prefiero darme un gusto y comer más rico"/>
    <n v="6"/>
    <n v="7"/>
    <n v="7"/>
    <n v="8"/>
    <n v="9"/>
    <s v="25 - 50 %"/>
    <x v="2"/>
    <x v="1"/>
    <s v="Chino por peso, Vianda propia, Cadena fast-food, Bodegón-Resto, Vuelvo a mi casa, Kiosko PC"/>
    <m/>
    <s v="$ 30 - 40"/>
    <s v="No, nunca"/>
    <m/>
    <m/>
    <m/>
    <m/>
    <m/>
    <s v="Prefiero ir a tomar algo afuera y despejarme"/>
    <s v="Kiosco PC/Máquinas"/>
    <s v="Sí"/>
    <m/>
    <n v="7"/>
    <n v="7"/>
    <s v="No, prefiero un snack (Alfajor, galletitas, facturas)"/>
    <s v="$ 100 - 150"/>
    <m/>
    <n v="6"/>
    <n v="7"/>
    <n v="7"/>
    <n v="5"/>
    <n v="6"/>
    <s v="Si"/>
    <m/>
    <s v="Calidad"/>
    <m/>
    <m/>
  </r>
  <r>
    <n v="558"/>
    <d v="2020-06-19T00:37:19"/>
    <n v="22"/>
    <s v="20 - 30hs"/>
    <s v="No, no tengo"/>
    <x v="0"/>
    <s v="Estudiante"/>
    <n v="4"/>
    <s v="No"/>
    <s v="No, nunca."/>
    <x v="1"/>
    <m/>
    <x v="1"/>
    <m/>
    <m/>
    <m/>
    <m/>
    <m/>
    <m/>
    <m/>
    <m/>
    <m/>
    <m/>
    <m/>
    <m/>
    <m/>
    <m/>
    <m/>
    <m/>
    <m/>
    <m/>
    <m/>
    <x v="0"/>
    <x v="0"/>
    <m/>
    <m/>
    <s v="$ 20 - 30"/>
    <s v="Sí, siempre / Sí, a veces"/>
    <s v="Es barato, Es lo más cómodo"/>
    <s v="De 3 a 5 veces por semana"/>
    <n v="6"/>
    <s v="Sí"/>
    <m/>
    <m/>
    <m/>
    <m/>
    <m/>
    <n v="8"/>
    <n v="7"/>
    <s v="No, prefiero un snack (Alfajor, galletitas, facturas)"/>
    <s v="$ 50 - 100"/>
    <m/>
    <n v="9"/>
    <n v="9"/>
    <n v="9"/>
    <n v="6"/>
    <n v="9"/>
    <s v="Si"/>
    <m/>
    <s v="Precio, Rapidez"/>
    <m/>
    <m/>
  </r>
  <r>
    <n v="559"/>
    <d v="2020-06-19T00:38:39"/>
    <n v="19"/>
    <s v="30 - 40 hs"/>
    <s v="No, no tengo"/>
    <x v="1"/>
    <s v="Estudiante"/>
    <n v="2"/>
    <s v="No"/>
    <s v="Sí, siempre / Si, a veces"/>
    <x v="2"/>
    <s v="$ 200 - 250"/>
    <x v="2"/>
    <m/>
    <m/>
    <m/>
    <m/>
    <m/>
    <m/>
    <m/>
    <m/>
    <m/>
    <m/>
    <m/>
    <m/>
    <s v="Prefiero darme un gusto y comer más rico"/>
    <n v="8"/>
    <n v="6"/>
    <n v="7"/>
    <n v="8"/>
    <n v="9"/>
    <s v="1 - 25 %"/>
    <x v="3"/>
    <x v="5"/>
    <s v="Chino por peso, Cadena fast-food, Vuelvo a mi casa, Kiosko PC"/>
    <m/>
    <s v="$ 50 - 60"/>
    <s v="Sí, siempre / Sí, a veces"/>
    <s v="Es lo más cómodo"/>
    <s v="Entre 1 y 2 veces por día"/>
    <n v="6"/>
    <s v="Tal vez"/>
    <m/>
    <m/>
    <m/>
    <m/>
    <m/>
    <n v="7"/>
    <n v="7"/>
    <s v="No, prefiero un snack (Alfajor, galletitas, facturas)"/>
    <s v="$ 200 - 250"/>
    <m/>
    <n v="6"/>
    <n v="6"/>
    <n v="6"/>
    <n v="4"/>
    <n v="7"/>
    <s v="Tal vez"/>
    <m/>
    <s v="Precio, Calidad"/>
    <m/>
    <m/>
  </r>
  <r>
    <n v="560"/>
    <d v="2020-06-19T00:38:51"/>
    <n v="22"/>
    <s v="20 - 30hs"/>
    <s v="No, no tengo"/>
    <x v="1"/>
    <s v="Estudiante"/>
    <n v="2"/>
    <s v="No"/>
    <s v="Sí, siempre / Si, a veces"/>
    <x v="0"/>
    <s v="$ 150 - 200"/>
    <x v="2"/>
    <m/>
    <m/>
    <m/>
    <m/>
    <m/>
    <m/>
    <m/>
    <m/>
    <m/>
    <m/>
    <m/>
    <m/>
    <s v="Me traigo vianda, No me gusta la comida"/>
    <n v="4"/>
    <n v="4"/>
    <n v="3"/>
    <n v="3"/>
    <n v="6"/>
    <s v="1 - 25 %"/>
    <x v="2"/>
    <x v="5"/>
    <s v="Chino por peso, Vianda propia"/>
    <s v="Las milanesas son muy duras, y la ensaladas escasean "/>
    <s v="$ 40 -50"/>
    <s v="Sí, siempre / Sí, a veces"/>
    <s v="Es lo más cómodo"/>
    <s v="De 1 a 3 veces por semana"/>
    <n v="6"/>
    <s v="Sí"/>
    <m/>
    <m/>
    <m/>
    <m/>
    <m/>
    <n v="5"/>
    <n v="4"/>
    <s v="Sí, lo consumiría con frecuencia."/>
    <s v="$ 50 - 100"/>
    <m/>
    <n v="7"/>
    <n v="5"/>
    <n v="5"/>
    <n v="6"/>
    <n v="6"/>
    <s v="Si"/>
    <m/>
    <s v="Calidad"/>
    <m/>
    <m/>
  </r>
  <r>
    <n v="561"/>
    <d v="2020-06-19T00:43:33"/>
    <n v="26"/>
    <s v="20 - 30hs"/>
    <s v="No, no tengo"/>
    <x v="1"/>
    <s v="Estudiante"/>
    <n v="3"/>
    <s v="Sí"/>
    <s v="Sí, siempre / Si, a veces"/>
    <x v="0"/>
    <s v="$ 100 - 150"/>
    <x v="0"/>
    <s v="Me queda cómodo, Es rápido, Es rico, Tengo Beca, Es barato"/>
    <n v="7"/>
    <n v="5"/>
    <n v="5"/>
    <n v="7"/>
    <n v="7"/>
    <s v="1 - 25%"/>
    <m/>
    <m/>
    <m/>
    <m/>
    <m/>
    <m/>
    <m/>
    <m/>
    <m/>
    <m/>
    <m/>
    <m/>
    <x v="0"/>
    <x v="0"/>
    <m/>
    <m/>
    <s v="$ 30 - 40"/>
    <s v="Sí, siempre / Sí, a veces"/>
    <s v="Es barato, Es rico"/>
    <s v="De 3 a 5 veces por semana"/>
    <n v="7"/>
    <s v="Sí"/>
    <s v="Mayor variedad de facturas"/>
    <m/>
    <m/>
    <m/>
    <m/>
    <n v="7"/>
    <n v="7"/>
    <s v="Sí, lo consumiría con frecuencia."/>
    <s v="$ 150 - 200"/>
    <m/>
    <n v="3"/>
    <n v="6"/>
    <n v="5"/>
    <n v="2"/>
    <n v="7"/>
    <s v="Si"/>
    <s v="Mejorar la iluminación"/>
    <s v="Precio, Calidad, Ambiente, Rapidez"/>
    <m/>
    <m/>
  </r>
  <r>
    <n v="562"/>
    <d v="2020-06-19T00:49:50"/>
    <n v="23"/>
    <s v="30 - 40 hs"/>
    <s v="No, no tengo"/>
    <x v="0"/>
    <s v="Estudiante"/>
    <n v="4"/>
    <s v="Sí"/>
    <s v="Sí, siempre / Si, a veces"/>
    <x v="2"/>
    <s v="$ 150 - 200"/>
    <x v="0"/>
    <s v="Me queda cómodo, Es rico, Es barato"/>
    <n v="7"/>
    <n v="7"/>
    <n v="3"/>
    <n v="7"/>
    <n v="6"/>
    <s v="1 - 25%"/>
    <s v="En las Heras falta mas platos como fideos con salsa, guiso, milanesa de soja... Por lo general solo hay minutas (sanguches principalemente)._x000a_Y no es de almuerzo, pero al comedor le falta cafe de máquina. Como en Facultad de Derecho."/>
    <m/>
    <m/>
    <m/>
    <m/>
    <m/>
    <m/>
    <m/>
    <m/>
    <m/>
    <m/>
    <m/>
    <x v="0"/>
    <x v="0"/>
    <m/>
    <m/>
    <s v="$ 30 - 40"/>
    <s v="Sí, siempre / Sí, a veces"/>
    <s v="Es barato, Es lo más cómodo"/>
    <s v="Entre 1 y 2 veces por día"/>
    <n v="6"/>
    <s v="Sí"/>
    <s v="Perdón, lo puse en la anterior, pero lo vuelvo a decir, pongan una máquina de café en LH y avanzan a otro nivel."/>
    <m/>
    <m/>
    <m/>
    <m/>
    <n v="7"/>
    <n v="3"/>
    <s v="Sí, lo consumiría con frecuencia."/>
    <s v="$ 150 - 200"/>
    <s v="Coincido en que faltan más alternativas saludables."/>
    <n v="7"/>
    <n v="6"/>
    <n v="6"/>
    <n v="3"/>
    <n v="3"/>
    <s v="Si"/>
    <s v="Más vida al comedor de LH, alguna pinturita en las paredes, algunos cuadros, PLANTAS!! me ofrezco a regarlas"/>
    <s v="Precio, Calidad, Ambiente"/>
    <m/>
    <m/>
  </r>
  <r>
    <n v="563"/>
    <d v="2020-06-19T00:52:14"/>
    <n v="22"/>
    <s v="20 - 30hs"/>
    <s v="No, no tengo"/>
    <x v="1"/>
    <s v="Estudiante"/>
    <n v="4"/>
    <s v="No"/>
    <s v="No, nunca."/>
    <x v="1"/>
    <m/>
    <x v="1"/>
    <m/>
    <m/>
    <m/>
    <m/>
    <m/>
    <m/>
    <m/>
    <m/>
    <m/>
    <m/>
    <m/>
    <m/>
    <m/>
    <m/>
    <m/>
    <m/>
    <m/>
    <m/>
    <m/>
    <x v="0"/>
    <x v="0"/>
    <m/>
    <m/>
    <s v="Más de 70"/>
    <s v="Sí, siempre / Sí, a veces"/>
    <s v="Es lo más cómodo"/>
    <s v="De 1 a 3 veces por semana"/>
    <n v="5"/>
    <s v="No"/>
    <s v="No"/>
    <m/>
    <m/>
    <m/>
    <m/>
    <n v="6"/>
    <n v="6"/>
    <s v="Sí, pero para consumirlo eventualmente."/>
    <s v="$ 100 - 150"/>
    <m/>
    <n v="3"/>
    <n v="6"/>
    <n v="3"/>
    <n v="3"/>
    <n v="1"/>
    <s v="No"/>
    <m/>
    <s v="Calidad, Rapidez"/>
    <m/>
    <m/>
  </r>
  <r>
    <n v="564"/>
    <d v="2020-06-19T00:54:23"/>
    <n v="22"/>
    <s v="20 - 30hs"/>
    <s v="No, no tengo"/>
    <x v="0"/>
    <s v="Estudiante"/>
    <n v="4"/>
    <s v="Sí"/>
    <s v="Sí, siempre / Si, a veces"/>
    <x v="5"/>
    <s v="$ 200 - 250"/>
    <x v="2"/>
    <m/>
    <m/>
    <m/>
    <m/>
    <m/>
    <m/>
    <m/>
    <m/>
    <m/>
    <m/>
    <m/>
    <m/>
    <s v="Mal ambiente / No disfruto estar en el lugar, Prefiero darme un gusto y comer más rico, Es frío y algo encerrado, mientras que en los alrededores hay lugares un poco más lindos con una diferencia de precio razonable"/>
    <n v="6"/>
    <n v="8"/>
    <n v="7"/>
    <n v="10"/>
    <n v="10"/>
    <s v="1 - 25 %"/>
    <x v="2"/>
    <x v="3"/>
    <s v="Chino por peso, Bodegón-Resto, Vuelvo a mi casa, Otro"/>
    <s v="Un ambiente un poco más limpio. Por lo general los vidrios están sucios, los tachos rebalsados de basura, y las mesadas y cocina (Hasta lo que se llega a ver) algo desprolijas. Yo creo que cuidando un poco más el orden y emprolijando la instalación podría mejorar muchísimo"/>
    <s v="$ 60 - 70"/>
    <s v="No, nunca"/>
    <m/>
    <m/>
    <m/>
    <m/>
    <m/>
    <s v="No me gusta el café, en general"/>
    <s v="No tomo café en otro lado tampoco"/>
    <s v="No"/>
    <m/>
    <n v="7"/>
    <n v="6"/>
    <s v="Sí, lo consumiría con frecuencia."/>
    <s v="$ 100 - 150"/>
    <m/>
    <n v="5"/>
    <n v="8"/>
    <n v="4"/>
    <n v="4"/>
    <n v="5"/>
    <s v="Si"/>
    <s v="Suelen haber tachos llenos que dan aspecto de suciedad, las mesadas e instalaciones de cocina (Sobretodo en PC) están visualmente desprolijas y eso causa mala impresión. Ninguno tiene buena luz natural pero eso ya es un problema de ubicación en los edificios."/>
    <s v="Calidad, Ambiente"/>
    <m/>
    <m/>
  </r>
  <r>
    <n v="565"/>
    <d v="2020-06-19T00:58:41"/>
    <n v="25"/>
    <s v="20 - 30hs"/>
    <s v="No, no tengo"/>
    <x v="0"/>
    <s v="Docente/investigador/Autoridad"/>
    <m/>
    <m/>
    <s v="Sí, siempre / Si, a veces"/>
    <x v="5"/>
    <s v="$ 100 - 150"/>
    <x v="2"/>
    <m/>
    <m/>
    <m/>
    <m/>
    <m/>
    <m/>
    <m/>
    <m/>
    <m/>
    <m/>
    <m/>
    <m/>
    <s v="Mal ambiente / No disfruto estar en el lugar, No me gusta la comida, Prefiero darme un gusto y comer más rico"/>
    <n v="2"/>
    <n v="5"/>
    <n v="4"/>
    <n v="7"/>
    <n v="6"/>
    <s v="25 - 50 %"/>
    <x v="2"/>
    <x v="1"/>
    <s v="Chino por peso, Vianda propia, Cadena fast-food, Vuelvo a mi casa"/>
    <m/>
    <s v="$ 20 - 30"/>
    <s v="No, nunca"/>
    <m/>
    <m/>
    <m/>
    <m/>
    <m/>
    <s v="No me gusta el café, en general"/>
    <s v="No tomo café en otro lado tampoco"/>
    <s v="No"/>
    <m/>
    <n v="8"/>
    <n v="5"/>
    <s v="Sí, pero para consumirlo eventualmente."/>
    <s v="$ 50 - 100"/>
    <m/>
    <n v="8"/>
    <n v="6"/>
    <n v="6"/>
    <n v="3"/>
    <n v="7"/>
    <s v="Si"/>
    <m/>
    <m/>
    <m/>
    <m/>
  </r>
  <r>
    <n v="566"/>
    <d v="2020-06-19T00:59:24"/>
    <n v="20"/>
    <s v="30 - 40 hs"/>
    <s v="No, no tengo"/>
    <x v="1"/>
    <s v="Estudiante"/>
    <n v="3"/>
    <s v="No"/>
    <s v="Sí, siempre / Si, a veces"/>
    <x v="3"/>
    <s v="$ 50 - 100"/>
    <x v="2"/>
    <m/>
    <m/>
    <m/>
    <m/>
    <m/>
    <m/>
    <m/>
    <m/>
    <m/>
    <m/>
    <m/>
    <m/>
    <s v="Me traigo vianda, Prefiero darme un gusto y comer más rico"/>
    <n v="5"/>
    <n v="8"/>
    <n v="9"/>
    <n v="6"/>
    <n v="9"/>
    <s v="Nunca me ocurrió"/>
    <x v="2"/>
    <x v="3"/>
    <s v="Vianda propia, Cadena fast-food"/>
    <m/>
    <s v="$ 20 - 30"/>
    <s v="Sí, siempre / Sí, a veces"/>
    <s v="Es barato"/>
    <s v="De 1 a 3 veces por semana"/>
    <n v="6"/>
    <s v="No"/>
    <m/>
    <m/>
    <m/>
    <m/>
    <m/>
    <n v="6"/>
    <n v="5"/>
    <s v="Sí, lo consumiría con frecuencia."/>
    <s v="$ 50 - 100"/>
    <m/>
    <n v="10"/>
    <n v="10"/>
    <n v="10"/>
    <n v="8"/>
    <n v="8"/>
    <s v="Si"/>
    <m/>
    <s v="Precio"/>
    <m/>
    <m/>
  </r>
  <r>
    <n v="567"/>
    <d v="2020-06-19T01:01:17"/>
    <n v="24"/>
    <s v="Más de 40 hs"/>
    <s v="No, no tengo"/>
    <x v="1"/>
    <s v="Estudiante"/>
    <n v="1"/>
    <s v="No"/>
    <s v="Sí, siempre / Si, a veces"/>
    <x v="2"/>
    <s v="$ 100 - 150"/>
    <x v="0"/>
    <s v="Me queda cómodo, Es barato"/>
    <n v="4"/>
    <n v="4"/>
    <n v="4"/>
    <n v="6"/>
    <n v="6"/>
    <s v="1 - 25%"/>
    <s v="Comida mas saludable. "/>
    <m/>
    <m/>
    <m/>
    <m/>
    <m/>
    <m/>
    <m/>
    <m/>
    <m/>
    <m/>
    <m/>
    <x v="0"/>
    <x v="0"/>
    <m/>
    <m/>
    <s v="$ 20 - 30"/>
    <s v="No, nunca"/>
    <m/>
    <m/>
    <m/>
    <m/>
    <m/>
    <s v="No me gusta el café, en general"/>
    <s v="No tomo café en otro lado tampoco"/>
    <s v="Sí"/>
    <m/>
    <n v="8"/>
    <n v="4"/>
    <s v="Sí, lo consumiría con frecuencia."/>
    <s v="Menos de $ 50"/>
    <m/>
    <n v="7"/>
    <n v="7"/>
    <n v="5"/>
    <n v="3"/>
    <n v="7"/>
    <s v="Si"/>
    <m/>
    <s v="Precio, Calidad"/>
    <m/>
    <m/>
  </r>
  <r>
    <n v="568"/>
    <d v="2020-06-19T01:11:54"/>
    <n v="21"/>
    <s v="10 - 20 hs"/>
    <s v="No, no tengo"/>
    <x v="1"/>
    <s v="Estudiante"/>
    <n v="2"/>
    <s v="Sí"/>
    <s v="Sí, siempre / Si, a veces"/>
    <x v="4"/>
    <s v="$ 100 - 150"/>
    <x v="2"/>
    <m/>
    <m/>
    <m/>
    <m/>
    <m/>
    <m/>
    <m/>
    <m/>
    <m/>
    <m/>
    <m/>
    <m/>
    <s v="Mal ambiente / No disfruto estar en el lugar, Depende el menú, Mucho ruido y suciedad de las mesas"/>
    <n v="8"/>
    <n v="8"/>
    <n v="7"/>
    <n v="7"/>
    <n v="7"/>
    <s v="1 - 25 %"/>
    <x v="2"/>
    <x v="3"/>
    <s v="Vianda propia, Otro"/>
    <m/>
    <s v="$ 40 -50"/>
    <s v="Sí, siempre / Sí, a veces"/>
    <s v="No tengo otra opción, Es lo más cómodo"/>
    <s v="De 1 a 3 veces por semana"/>
    <n v="5"/>
    <s v="Sí"/>
    <m/>
    <m/>
    <m/>
    <m/>
    <m/>
    <n v="7"/>
    <n v="5"/>
    <s v="Sí, pero para consumirlo eventualmente."/>
    <s v="$ 50 - 100"/>
    <m/>
    <n v="7"/>
    <n v="4"/>
    <n v="2"/>
    <n v="2"/>
    <n v="5"/>
    <s v="Si"/>
    <m/>
    <s v="Precio, Calidad"/>
    <m/>
    <m/>
  </r>
  <r>
    <n v="569"/>
    <d v="2020-06-19T01:14:18"/>
    <n v="25"/>
    <s v="20 - 30hs"/>
    <s v="No, no tengo"/>
    <x v="0"/>
    <s v="Estudiante"/>
    <n v="5"/>
    <s v="No"/>
    <s v="No, nunca."/>
    <x v="1"/>
    <m/>
    <x v="1"/>
    <m/>
    <m/>
    <m/>
    <m/>
    <m/>
    <m/>
    <m/>
    <m/>
    <m/>
    <m/>
    <m/>
    <m/>
    <m/>
    <m/>
    <m/>
    <m/>
    <m/>
    <m/>
    <m/>
    <x v="0"/>
    <x v="0"/>
    <m/>
    <m/>
    <s v="$ 30 - 40"/>
    <s v="No, nunca"/>
    <m/>
    <m/>
    <m/>
    <m/>
    <m/>
    <s v="No me gusta el café, en general"/>
    <s v="No tomo café en otro lado tampoco"/>
    <s v="No"/>
    <m/>
    <n v="7"/>
    <n v="6"/>
    <s v="No, prefiero un snack (Alfajor, galletitas, facturas)"/>
    <s v="$ 50 - 100"/>
    <m/>
    <n v="5"/>
    <n v="6"/>
    <n v="3"/>
    <n v="6"/>
    <n v="6"/>
    <s v="Si"/>
    <m/>
    <s v="Precio, Ambiente"/>
    <m/>
    <m/>
  </r>
  <r>
    <n v="570"/>
    <d v="2020-06-19T01:17:52"/>
    <n v="25"/>
    <s v="20 - 30hs"/>
    <s v="No, no tengo"/>
    <x v="0"/>
    <s v="Estudiante"/>
    <n v="5"/>
    <s v="Sí"/>
    <s v="No, nunca."/>
    <x v="1"/>
    <m/>
    <x v="1"/>
    <m/>
    <m/>
    <m/>
    <m/>
    <m/>
    <m/>
    <m/>
    <m/>
    <m/>
    <m/>
    <m/>
    <m/>
    <m/>
    <m/>
    <m/>
    <m/>
    <m/>
    <m/>
    <m/>
    <x v="0"/>
    <x v="0"/>
    <m/>
    <m/>
    <s v="$ 30 - 40"/>
    <s v="No, nunca"/>
    <m/>
    <m/>
    <m/>
    <m/>
    <m/>
    <s v="No me gusta el café, en general"/>
    <s v="No tomo café en otro lado tampoco"/>
    <s v="No"/>
    <m/>
    <n v="4"/>
    <n v="1"/>
    <s v="Sí, pero para consumirlo eventualmente."/>
    <s v="$ 100 - 150"/>
    <m/>
    <n v="3"/>
    <n v="3"/>
    <n v="1"/>
    <n v="1"/>
    <n v="2"/>
    <s v="Tal vez"/>
    <m/>
    <s v="Precio, Calidad, Rapidez"/>
    <m/>
    <m/>
  </r>
  <r>
    <n v="571"/>
    <d v="2020-06-19T01:20:53"/>
    <n v="26"/>
    <s v="30 - 40 hs"/>
    <s v="No, no tengo"/>
    <x v="1"/>
    <s v="Estudiante"/>
    <n v="1"/>
    <s v="Sí"/>
    <s v="Sí, siempre / Si, a veces"/>
    <x v="2"/>
    <s v="$ 50 - 100"/>
    <x v="0"/>
    <s v="Me queda cómodo, Es rápido, Es barato"/>
    <n v="5"/>
    <n v="6"/>
    <n v="2"/>
    <n v="6"/>
    <n v="9"/>
    <s v="Nunca me ocurrió"/>
    <s v="Variedad y mas saludable. Recomendaria hacer un calendario como existe en Exactas."/>
    <m/>
    <m/>
    <m/>
    <m/>
    <m/>
    <m/>
    <m/>
    <m/>
    <m/>
    <m/>
    <m/>
    <x v="0"/>
    <x v="0"/>
    <m/>
    <m/>
    <s v="$ 20 - 30"/>
    <s v="Sí, siempre / Sí, a veces"/>
    <s v="Es barato"/>
    <s v="De 3 a 5 veces por semana"/>
    <n v="4"/>
    <s v="Sí"/>
    <s v="Pueden emulsionar la leche con una prensa francesa (es barata) y le da mejor sabor, aprovechando que la leche lo tienen en el dispenser manteniendose caliente."/>
    <m/>
    <m/>
    <m/>
    <m/>
    <n v="6"/>
    <n v="6"/>
    <s v="Sí, pero para consumirlo eventualmente."/>
    <s v="$ 50 - 100"/>
    <s v="Mantener la limpieza en cuanto a las comidas debido a que varias veces vi mosquitas arriba de los mismos (medialunas, sanguches, etc)."/>
    <n v="8"/>
    <n v="8"/>
    <n v="8"/>
    <n v="8"/>
    <n v="6"/>
    <s v="Si"/>
    <s v="Mejorar la limpieza de las mesas, igual corresponde a lo que lamentablemente dejan otros estudiantes, buscaría concientizar para que todos colaboren."/>
    <s v="Precio, Calidad"/>
    <m/>
    <m/>
  </r>
  <r>
    <n v="572"/>
    <d v="2020-06-19T01:21:05"/>
    <n v="21"/>
    <s v="10 - 20 hs"/>
    <s v="No, no tengo"/>
    <x v="1"/>
    <s v="Estudiante"/>
    <n v="1"/>
    <s v="No"/>
    <s v="No, nunca."/>
    <x v="1"/>
    <m/>
    <x v="1"/>
    <m/>
    <m/>
    <m/>
    <m/>
    <m/>
    <m/>
    <m/>
    <m/>
    <m/>
    <m/>
    <m/>
    <m/>
    <m/>
    <m/>
    <m/>
    <m/>
    <m/>
    <m/>
    <m/>
    <x v="0"/>
    <x v="0"/>
    <m/>
    <m/>
    <s v="$ 40 -50"/>
    <s v="No, nunca"/>
    <m/>
    <m/>
    <m/>
    <m/>
    <m/>
    <s v="Prefiero ir a tomar algo afuera y despejarme"/>
    <s v="No tomo café en otro lado tampoco"/>
    <s v="No"/>
    <m/>
    <n v="4"/>
    <n v="4"/>
    <s v="No, prefiero un snack (Alfajor, galletitas, facturas)"/>
    <s v="$ 200 - 250"/>
    <m/>
    <n v="4"/>
    <n v="4"/>
    <n v="2"/>
    <n v="6"/>
    <n v="6"/>
    <s v="No"/>
    <m/>
    <s v="Precio"/>
    <m/>
    <m/>
  </r>
  <r>
    <n v="573"/>
    <d v="2020-06-19T01:28:25"/>
    <n v="21"/>
    <s v="30 - 40 hs"/>
    <s v="No, no tengo"/>
    <x v="1"/>
    <s v="Estudiante"/>
    <n v="3"/>
    <s v="No"/>
    <s v="Sí, siempre / Si, a veces"/>
    <x v="0"/>
    <s v="$ 150 - 200"/>
    <x v="2"/>
    <m/>
    <m/>
    <m/>
    <m/>
    <m/>
    <m/>
    <m/>
    <m/>
    <m/>
    <m/>
    <m/>
    <m/>
    <s v="Me traigo vianda"/>
    <n v="6"/>
    <n v="10"/>
    <n v="7"/>
    <n v="8"/>
    <n v="5"/>
    <s v="1 - 25 %"/>
    <x v="1"/>
    <x v="4"/>
    <s v="Chino por peso"/>
    <m/>
    <s v="$ 30 - 40"/>
    <s v="No, nunca"/>
    <m/>
    <m/>
    <m/>
    <m/>
    <m/>
    <s v="Prefiero ir a tomar algo afuera y despejarme"/>
    <s v="Cadena de café"/>
    <s v="No"/>
    <m/>
    <n v="7"/>
    <n v="4"/>
    <s v="No, prefiero un snack (Alfajor, galletitas, facturas)"/>
    <s v="$ 50 - 100"/>
    <m/>
    <n v="6"/>
    <n v="5"/>
    <n v="7"/>
    <n v="6"/>
    <n v="8"/>
    <s v="Tal vez"/>
    <m/>
    <s v="Precio, Rapidez"/>
    <m/>
    <m/>
  </r>
  <r>
    <n v="574"/>
    <d v="2020-06-19T01:32:43"/>
    <n v="21"/>
    <s v="20 - 30hs"/>
    <s v="No, no tengo"/>
    <x v="1"/>
    <s v="Estudiante"/>
    <n v="2"/>
    <s v="No"/>
    <s v="Sí, siempre / Si, a veces"/>
    <x v="2"/>
    <s v="$ 150 - 200"/>
    <x v="0"/>
    <s v="Me queda cómodo, Es rápido, Es barato"/>
    <n v="6"/>
    <n v="7"/>
    <n v="7"/>
    <n v="8"/>
    <n v="8"/>
    <s v="25 - 50%"/>
    <s v="Porciones de tarta o tartas individuales"/>
    <m/>
    <m/>
    <m/>
    <m/>
    <m/>
    <m/>
    <m/>
    <m/>
    <m/>
    <m/>
    <m/>
    <x v="0"/>
    <x v="0"/>
    <m/>
    <m/>
    <s v="$ 30 - 40"/>
    <s v="No, nunca"/>
    <m/>
    <m/>
    <m/>
    <m/>
    <m/>
    <s v="Compro en otro lado"/>
    <s v="Kiosco PC/Máquinas"/>
    <s v="Sí"/>
    <m/>
    <n v="8"/>
    <n v="5"/>
    <s v="Sí, pero para consumirlo eventualmente."/>
    <s v="$ 50 - 100"/>
    <m/>
    <n v="8"/>
    <n v="7"/>
    <n v="7"/>
    <n v="6"/>
    <n v="8"/>
    <s v="Si"/>
    <m/>
    <s v="Precio, Rapidez"/>
    <m/>
    <m/>
  </r>
  <r>
    <n v="575"/>
    <d v="2020-06-19T01:52:31"/>
    <n v="22"/>
    <s v="Más de 40 hs"/>
    <s v="No, no tengo"/>
    <x v="1"/>
    <s v="Estudiante"/>
    <n v="3"/>
    <s v="Sí"/>
    <s v="Sí, siempre / Si, a veces"/>
    <x v="2"/>
    <s v="$ 200 - 250"/>
    <x v="2"/>
    <m/>
    <m/>
    <m/>
    <m/>
    <m/>
    <m/>
    <m/>
    <m/>
    <m/>
    <m/>
    <m/>
    <m/>
    <s v="No me gusta la comida, Incomible ultimamente la comida cada vez peor calidad y mayor precio"/>
    <n v="1"/>
    <n v="2"/>
    <n v="1"/>
    <n v="3"/>
    <n v="1"/>
    <s v="25 - 50 %"/>
    <x v="2"/>
    <x v="2"/>
    <s v="Chino por peso, Kiosko PC"/>
    <m/>
    <s v="$ 40 -50"/>
    <s v="Sí, siempre / Sí, a veces"/>
    <s v="Es lo más cómodo"/>
    <s v="De 1 a 3 veces por semana"/>
    <n v="1"/>
    <s v="Sí"/>
    <s v="Dejan las maquinas prendidas y eso hace que se queme el cafe... siempre esta super caliente el cafe se hace entre 85 y 95 grados y dsp se cambia de recipiente o se quema"/>
    <m/>
    <m/>
    <m/>
    <m/>
    <n v="3"/>
    <n v="1"/>
    <s v="Sí, lo consumiría con frecuencia."/>
    <s v="$ 100 - 150"/>
    <m/>
    <n v="5"/>
    <n v="8"/>
    <n v="1"/>
    <n v="1"/>
    <n v="3"/>
    <s v="Si"/>
    <m/>
    <s v="Calidad, Rapidez"/>
    <m/>
    <m/>
  </r>
  <r>
    <n v="576"/>
    <d v="2020-06-19T01:59:27"/>
    <n v="21"/>
    <s v="Más de 40 hs"/>
    <s v="No, no tengo"/>
    <x v="0"/>
    <s v="Estudiante"/>
    <n v="3"/>
    <s v="No"/>
    <s v="Sí, siempre / Si, a veces"/>
    <x v="2"/>
    <s v="$ 150 - 200"/>
    <x v="0"/>
    <s v="Me queda cómodo, Es barato"/>
    <n v="6"/>
    <n v="5"/>
    <n v="6"/>
    <n v="9"/>
    <n v="10"/>
    <s v="1 - 25%"/>
    <s v="Helado"/>
    <m/>
    <m/>
    <m/>
    <m/>
    <m/>
    <m/>
    <m/>
    <m/>
    <m/>
    <m/>
    <m/>
    <x v="0"/>
    <x v="0"/>
    <m/>
    <m/>
    <s v="Más de 70"/>
    <s v="Sí, siempre / Sí, a veces"/>
    <s v="Es barato"/>
    <s v="Entre 1 y 2 veces por día"/>
    <n v="3"/>
    <s v="Sí"/>
    <m/>
    <m/>
    <m/>
    <m/>
    <m/>
    <n v="6"/>
    <n v="7"/>
    <s v="Sí, pero para consumirlo eventualmente."/>
    <s v="$ 100 - 150"/>
    <m/>
    <n v="10"/>
    <n v="6"/>
    <n v="4"/>
    <n v="7"/>
    <n v="9"/>
    <s v="Si"/>
    <s v="Denle más bola al comedor de LH, alternen qué sede van a mejorar"/>
    <s v="Calidad"/>
    <m/>
    <m/>
  </r>
  <r>
    <n v="577"/>
    <d v="2020-06-19T02:05:17"/>
    <n v="24"/>
    <s v="20 - 30hs"/>
    <s v="No, no tengo"/>
    <x v="1"/>
    <s v="Estudiante"/>
    <n v="5"/>
    <s v="No"/>
    <s v="Sí, siempre / Si, a veces"/>
    <x v="0"/>
    <s v="$ 150 - 200"/>
    <x v="2"/>
    <m/>
    <m/>
    <m/>
    <m/>
    <m/>
    <m/>
    <m/>
    <m/>
    <m/>
    <m/>
    <m/>
    <m/>
    <s v="Me traigo vianda, No me gusta la comida, Prefiero darme un gusto y comer más rico"/>
    <n v="3"/>
    <n v="4"/>
    <n v="4"/>
    <n v="6"/>
    <n v="7"/>
    <s v="25 - 50 %"/>
    <x v="2"/>
    <x v="2"/>
    <s v="Chino por peso, Vianda propia"/>
    <m/>
    <s v="$ 40 -50"/>
    <s v="No, nunca"/>
    <m/>
    <m/>
    <m/>
    <m/>
    <m/>
    <s v="No me gusta el café, en general"/>
    <s v="No tomo café en otro lado tampoco"/>
    <s v="Sí"/>
    <m/>
    <n v="5"/>
    <n v="4"/>
    <s v="No, prefiero un snack (Alfajor, galletitas, facturas)"/>
    <s v="$ 50 - 100"/>
    <m/>
    <n v="8"/>
    <n v="8"/>
    <n v="5"/>
    <n v="8"/>
    <n v="8"/>
    <s v="Si"/>
    <m/>
    <s v="Calidad"/>
    <m/>
    <m/>
  </r>
  <r>
    <n v="578"/>
    <d v="2020-06-19T02:05:44"/>
    <n v="25"/>
    <s v="Menos de 10 hs"/>
    <s v="No, no tengo"/>
    <x v="0"/>
    <s v="Docente/investigador/Autoridad"/>
    <m/>
    <m/>
    <s v="No, nunca."/>
    <x v="1"/>
    <m/>
    <x v="1"/>
    <m/>
    <m/>
    <m/>
    <m/>
    <m/>
    <m/>
    <m/>
    <m/>
    <m/>
    <m/>
    <m/>
    <m/>
    <m/>
    <m/>
    <m/>
    <m/>
    <m/>
    <m/>
    <m/>
    <x v="0"/>
    <x v="0"/>
    <m/>
    <m/>
    <s v="$ 40 -50"/>
    <s v="Sí, siempre / Sí, a veces"/>
    <s v="Es lo más cómodo"/>
    <s v="De 1 a 3 veces por semana"/>
    <n v="5"/>
    <s v="Tal vez"/>
    <m/>
    <m/>
    <m/>
    <m/>
    <m/>
    <n v="6"/>
    <n v="3"/>
    <s v="Sí, lo consumiría con frecuencia."/>
    <s v="$ 250 - 300"/>
    <m/>
    <n v="6"/>
    <n v="7"/>
    <n v="5"/>
    <n v="6"/>
    <n v="4"/>
    <s v="Si"/>
    <m/>
    <m/>
    <m/>
    <m/>
  </r>
  <r>
    <n v="579"/>
    <d v="2020-06-19T02:12:47"/>
    <n v="21"/>
    <s v="20 - 30hs"/>
    <s v="No, no tengo"/>
    <x v="1"/>
    <s v="Estudiante"/>
    <n v="2"/>
    <s v="No"/>
    <s v="Sí, siempre / Si, a veces"/>
    <x v="4"/>
    <s v="$ 150 - 200"/>
    <x v="3"/>
    <m/>
    <m/>
    <m/>
    <m/>
    <m/>
    <m/>
    <m/>
    <m/>
    <s v="Mal ambiente / No disfruto estar en el lugar, Lento, Poco nutritivo, No cumple mis necesidades"/>
    <s v="Sí"/>
    <s v="Chino por peso"/>
    <m/>
    <m/>
    <m/>
    <m/>
    <m/>
    <m/>
    <m/>
    <m/>
    <x v="0"/>
    <x v="0"/>
    <m/>
    <m/>
    <s v="$ 40 -50"/>
    <s v="No, nunca"/>
    <m/>
    <m/>
    <m/>
    <m/>
    <m/>
    <s v="Prefiero ir a tomar algo afuera y despejarme"/>
    <s v="Cadena de café"/>
    <s v="Sí"/>
    <m/>
    <n v="7"/>
    <n v="4"/>
    <s v="No, prefiero un snack (Alfajor, galletitas, facturas)"/>
    <s v="$ 50 - 100"/>
    <m/>
    <n v="3"/>
    <n v="3"/>
    <n v="2"/>
    <n v="1"/>
    <n v="6"/>
    <s v="Si"/>
    <m/>
    <s v="Calidad"/>
    <m/>
    <m/>
  </r>
  <r>
    <n v="580"/>
    <d v="2020-06-19T02:13:52"/>
    <n v="20"/>
    <s v="30 - 40 hs"/>
    <s v="No, no tengo"/>
    <x v="1"/>
    <s v="Estudiante"/>
    <n v="1"/>
    <s v="No"/>
    <s v="Sí, siempre / Si, a veces"/>
    <x v="2"/>
    <s v="$ 100 - 150"/>
    <x v="3"/>
    <m/>
    <m/>
    <m/>
    <m/>
    <m/>
    <m/>
    <m/>
    <m/>
    <s v="Mal ambiente / No disfruto estar en el lugar, La comida es fea, Me gusta llevar mi comida, Encierro"/>
    <s v="No"/>
    <s v="Chino por peso, Vianda propia"/>
    <m/>
    <m/>
    <m/>
    <m/>
    <m/>
    <m/>
    <m/>
    <m/>
    <x v="0"/>
    <x v="0"/>
    <m/>
    <m/>
    <s v="$ 20 - 30"/>
    <s v="No, nunca"/>
    <m/>
    <m/>
    <m/>
    <m/>
    <m/>
    <s v="Prefiero ir a tomar algo afuera y despejarme"/>
    <s v="Kiosco PC/Máquinas, Cadena de café"/>
    <s v="Sí"/>
    <m/>
    <n v="9"/>
    <n v="5"/>
    <s v="Sí, pero para consumirlo eventualmente."/>
    <s v="$ 100 - 150"/>
    <m/>
    <n v="9"/>
    <n v="10"/>
    <n v="3"/>
    <n v="7"/>
    <n v="8"/>
    <s v="Tal vez"/>
    <m/>
    <s v="Precio"/>
    <m/>
    <m/>
  </r>
  <r>
    <n v="581"/>
    <d v="2020-06-19T02:28:29"/>
    <n v="25"/>
    <s v="10 - 20 hs"/>
    <s v="No, no tengo"/>
    <x v="0"/>
    <s v="Estudiante"/>
    <n v="4"/>
    <s v="No"/>
    <s v="No, nunca."/>
    <x v="1"/>
    <m/>
    <x v="1"/>
    <m/>
    <m/>
    <m/>
    <m/>
    <m/>
    <m/>
    <m/>
    <m/>
    <m/>
    <m/>
    <m/>
    <m/>
    <m/>
    <m/>
    <m/>
    <m/>
    <m/>
    <m/>
    <m/>
    <x v="0"/>
    <x v="0"/>
    <m/>
    <m/>
    <s v="$ 20 - 30"/>
    <s v="Sí, siempre / Sí, a veces"/>
    <s v="Es barato, Es lo más cómodo"/>
    <s v="De 1 a 3 veces por semana"/>
    <n v="5"/>
    <s v="Tal vez"/>
    <m/>
    <m/>
    <m/>
    <m/>
    <m/>
    <n v="4"/>
    <n v="2"/>
    <s v="Sí, lo consumiría con frecuencia."/>
    <s v="$ 50 - 100"/>
    <m/>
    <n v="7"/>
    <n v="9"/>
    <n v="6"/>
    <n v="9"/>
    <n v="8"/>
    <s v="No"/>
    <m/>
    <s v="Precio, Rapidez"/>
    <m/>
    <m/>
  </r>
  <r>
    <n v="582"/>
    <d v="2020-06-19T02:31:26"/>
    <n v="24"/>
    <s v="10 - 20 hs"/>
    <s v="No, no tengo"/>
    <x v="0"/>
    <s v="Estudiante"/>
    <n v="5"/>
    <s v="Sí"/>
    <s v="No, nunca."/>
    <x v="1"/>
    <m/>
    <x v="1"/>
    <m/>
    <m/>
    <m/>
    <m/>
    <m/>
    <m/>
    <m/>
    <m/>
    <m/>
    <m/>
    <m/>
    <m/>
    <m/>
    <m/>
    <m/>
    <m/>
    <m/>
    <m/>
    <m/>
    <x v="0"/>
    <x v="0"/>
    <m/>
    <m/>
    <s v="$ 20 - 30"/>
    <s v="No, nunca"/>
    <m/>
    <m/>
    <m/>
    <m/>
    <m/>
    <s v="Es feo, No me gusta el café, en general"/>
    <s v="No tomo café en otro lado tampoco"/>
    <s v="No"/>
    <m/>
    <n v="7"/>
    <n v="8"/>
    <s v="Sí, pero para consumirlo eventualmente."/>
    <s v="$ 100 - 150"/>
    <m/>
    <n v="4"/>
    <n v="6"/>
    <n v="6"/>
    <n v="4"/>
    <n v="6"/>
    <s v="Tal vez"/>
    <m/>
    <s v="Precio, Calidad"/>
    <m/>
    <m/>
  </r>
  <r>
    <n v="583"/>
    <d v="2020-06-19T02:48:24"/>
    <n v="22"/>
    <s v="20 - 30hs"/>
    <s v="No, no tengo"/>
    <x v="0"/>
    <s v="Estudiante"/>
    <n v="4"/>
    <s v="No"/>
    <s v="Sí, siempre / Si, a veces"/>
    <x v="5"/>
    <s v="$ 50 - 100"/>
    <x v="0"/>
    <s v="Me queda cómodo, Es rápido, Es rico, Es barato"/>
    <n v="8"/>
    <n v="7"/>
    <n v="7"/>
    <n v="9"/>
    <n v="9"/>
    <s v="1 - 25%"/>
    <m/>
    <m/>
    <m/>
    <m/>
    <m/>
    <m/>
    <m/>
    <m/>
    <m/>
    <m/>
    <m/>
    <m/>
    <x v="0"/>
    <x v="0"/>
    <m/>
    <m/>
    <s v="$ 30 - 40"/>
    <s v="Sí, siempre / Sí, a veces"/>
    <s v="Es barato, Es lo más cómodo"/>
    <s v="De 1 a 3 veces por semana"/>
    <n v="8"/>
    <s v="No"/>
    <m/>
    <m/>
    <m/>
    <m/>
    <m/>
    <n v="9"/>
    <n v="9"/>
    <s v="Sí, pero para consumirlo eventualmente."/>
    <s v="$ 50 - 100"/>
    <m/>
    <n v="8"/>
    <n v="7"/>
    <n v="8"/>
    <n v="7"/>
    <n v="8"/>
    <s v="No"/>
    <m/>
    <s v="Precio, Calidad"/>
    <m/>
    <m/>
  </r>
  <r>
    <n v="584"/>
    <d v="2020-06-19T02:54:31"/>
    <n v="21"/>
    <s v="10 - 20 hs"/>
    <s v="No, no tengo"/>
    <x v="1"/>
    <s v="Estudiante"/>
    <n v="1"/>
    <s v="No"/>
    <s v="No, nunca."/>
    <x v="1"/>
    <m/>
    <x v="1"/>
    <m/>
    <m/>
    <m/>
    <m/>
    <m/>
    <m/>
    <m/>
    <m/>
    <m/>
    <m/>
    <m/>
    <m/>
    <m/>
    <m/>
    <m/>
    <m/>
    <m/>
    <m/>
    <m/>
    <x v="0"/>
    <x v="0"/>
    <m/>
    <m/>
    <s v="$ 40 -50"/>
    <s v="Sí, siempre / Sí, a veces"/>
    <s v="Es lo más cómodo"/>
    <s v="De 1 a 3 veces por semana"/>
    <n v="6"/>
    <s v="Sí"/>
    <m/>
    <m/>
    <m/>
    <m/>
    <m/>
    <n v="7"/>
    <n v="7"/>
    <s v="No, prefiero un snack (Alfajor, galletitas, facturas)"/>
    <s v="$ 100 - 150"/>
    <m/>
    <n v="8"/>
    <n v="7"/>
    <n v="5"/>
    <n v="5"/>
    <n v="7"/>
    <s v="Tal vez"/>
    <m/>
    <s v="Precio, Ambiente"/>
    <m/>
    <m/>
  </r>
  <r>
    <n v="585"/>
    <d v="2020-06-19T02:59:23"/>
    <n v="25"/>
    <s v="20 - 30hs"/>
    <s v="No, no tengo"/>
    <x v="0"/>
    <s v="Estudiante"/>
    <n v="5"/>
    <s v="No"/>
    <s v="No, nunca."/>
    <x v="1"/>
    <m/>
    <x v="1"/>
    <m/>
    <m/>
    <m/>
    <m/>
    <m/>
    <m/>
    <m/>
    <m/>
    <m/>
    <m/>
    <m/>
    <m/>
    <m/>
    <m/>
    <m/>
    <m/>
    <m/>
    <m/>
    <m/>
    <x v="0"/>
    <x v="0"/>
    <m/>
    <m/>
    <s v="$ 20 - 30"/>
    <s v="Sí, siempre / Sí, a veces"/>
    <s v="Es barato, Es lo más cómodo"/>
    <s v="Entre 1 y 2 veces por día"/>
    <n v="6"/>
    <s v="Tal vez"/>
    <m/>
    <m/>
    <m/>
    <m/>
    <m/>
    <n v="4"/>
    <n v="4"/>
    <s v="Sí, pero para consumirlo eventualmente."/>
    <s v="$ 50 - 100"/>
    <m/>
    <n v="6"/>
    <n v="6"/>
    <n v="5"/>
    <n v="4"/>
    <n v="5"/>
    <s v="Tal vez"/>
    <m/>
    <s v="Precio, Calidad"/>
    <m/>
    <m/>
  </r>
  <r>
    <n v="586"/>
    <d v="2020-06-19T03:00:11"/>
    <n v="22"/>
    <s v="20 - 30hs"/>
    <s v="No, no tengo"/>
    <x v="1"/>
    <s v="Estudiante"/>
    <n v="3"/>
    <s v="Sí"/>
    <s v="Sí, siempre / Si, a veces"/>
    <x v="4"/>
    <s v="$ 200 - 250"/>
    <x v="2"/>
    <m/>
    <m/>
    <m/>
    <m/>
    <m/>
    <m/>
    <m/>
    <m/>
    <m/>
    <m/>
    <m/>
    <m/>
    <s v="No me gusta la comida, Prefiero darme un gusto y comer más rico"/>
    <n v="3"/>
    <n v="5"/>
    <n v="4"/>
    <n v="8"/>
    <n v="6"/>
    <s v="25 - 50 %"/>
    <x v="2"/>
    <x v="1"/>
    <s v="Chino por peso, Vianda propia, Kiosko PC"/>
    <m/>
    <s v="$ 30 - 40"/>
    <s v="Sí, siempre / Sí, a veces"/>
    <s v="Es barato, Es lo más cómodo"/>
    <s v="De 3 a 5 veces por semana"/>
    <n v="2"/>
    <s v="Sí"/>
    <s v="Que en verano vendan café con leche frió de la heladera. Me pasa que por ahí hace calor y necesito café pero me muero si tomo algo caliente. Otra sugerencia sería que hagan descuento si uno lleva su propia taza para reducir la basura"/>
    <m/>
    <m/>
    <m/>
    <m/>
    <n v="6"/>
    <n v="2"/>
    <s v="Sí, lo consumiría con frecuencia."/>
    <s v="$ 50 - 100"/>
    <m/>
    <n v="6"/>
    <n v="4"/>
    <n v="1"/>
    <n v="1"/>
    <n v="3"/>
    <s v="Si"/>
    <m/>
    <s v="Calidad, Rapidez"/>
    <m/>
    <m/>
  </r>
  <r>
    <n v="587"/>
    <d v="2020-06-19T03:14:54"/>
    <n v="21"/>
    <s v="10 - 20 hs"/>
    <s v="No, no tengo"/>
    <x v="1"/>
    <s v="Estudiante"/>
    <n v="1"/>
    <s v="No"/>
    <s v="Sí, siempre / Si, a veces"/>
    <x v="4"/>
    <s v="$ 250 - 300"/>
    <x v="2"/>
    <m/>
    <m/>
    <m/>
    <m/>
    <m/>
    <m/>
    <m/>
    <m/>
    <m/>
    <m/>
    <m/>
    <m/>
    <s v="Depende el menú, Si no tengo que cursar de nuevo vuelvo a mi departamento"/>
    <n v="8"/>
    <n v="4"/>
    <n v="7"/>
    <n v="9"/>
    <n v="8"/>
    <s v="1 - 25 %"/>
    <x v="2"/>
    <x v="3"/>
    <s v="Cadena fast-food, Vuelvo a mi casa, Kiosko PC"/>
    <m/>
    <s v="$ 50 - 60"/>
    <s v="Sí, siempre / Sí, a veces"/>
    <s v="Es barato, Es rico"/>
    <s v="Entre 1 y 2 veces por día"/>
    <n v="8"/>
    <s v="Tal vez"/>
    <s v="Mas tapas para poder tomar el café así es mas comodo tomarlo, creo que actualmente solo había para café chico que yo recuerde"/>
    <m/>
    <m/>
    <m/>
    <m/>
    <n v="10"/>
    <n v="8"/>
    <s v="Sí, pero para consumirlo eventualmente."/>
    <s v="$ 150 - 200"/>
    <m/>
    <n v="6"/>
    <n v="7"/>
    <n v="2"/>
    <n v="7"/>
    <n v="9"/>
    <s v="Tal vez"/>
    <m/>
    <s v="Precio, Calidad"/>
    <m/>
    <m/>
  </r>
  <r>
    <n v="588"/>
    <d v="2020-06-19T03:34:08"/>
    <n v="21"/>
    <s v="30 - 40 hs"/>
    <s v="No, no tengo"/>
    <x v="1"/>
    <s v="Estudiante"/>
    <n v="3"/>
    <s v="No"/>
    <s v="Sí, siempre / Si, a veces"/>
    <x v="0"/>
    <s v="$ 250 - 300"/>
    <x v="2"/>
    <m/>
    <m/>
    <m/>
    <m/>
    <m/>
    <m/>
    <m/>
    <m/>
    <m/>
    <m/>
    <m/>
    <m/>
    <s v="Prefiero darme un gusto y comer más rico"/>
    <n v="7"/>
    <n v="8"/>
    <n v="5"/>
    <n v="9"/>
    <n v="9"/>
    <s v="Nunca me ocurrió"/>
    <x v="1"/>
    <x v="3"/>
    <s v="Chino por peso, Cadena fast-food"/>
    <m/>
    <s v="$ 30 - 40"/>
    <s v="Sí, siempre / Sí, a veces"/>
    <s v="No tengo otra opción"/>
    <s v="De 1 a 3 veces por semana"/>
    <n v="4"/>
    <s v="Sí"/>
    <m/>
    <m/>
    <m/>
    <m/>
    <m/>
    <n v="7"/>
    <n v="4"/>
    <s v="No, prefiero un snack (Alfajor, galletitas, facturas)"/>
    <s v="$ 100 - 150"/>
    <m/>
    <n v="9"/>
    <n v="8"/>
    <n v="6"/>
    <n v="7"/>
    <n v="7"/>
    <s v="Tal vez"/>
    <m/>
    <s v="Calidad, Ambiente"/>
    <m/>
    <m/>
  </r>
  <r>
    <n v="589"/>
    <d v="2020-06-19T03:58:40"/>
    <n v="21"/>
    <s v="20 - 30hs"/>
    <s v="No, no tengo"/>
    <x v="1"/>
    <s v="Estudiante"/>
    <n v="2"/>
    <s v="No"/>
    <s v="Sí, siempre / Si, a veces"/>
    <x v="0"/>
    <s v="$ 100 - 150"/>
    <x v="0"/>
    <s v="Me queda cómodo, Es rápido, Es rico, Es barato"/>
    <n v="7"/>
    <n v="8"/>
    <n v="9"/>
    <n v="8"/>
    <n v="6"/>
    <s v="1 - 25%"/>
    <m/>
    <m/>
    <m/>
    <m/>
    <m/>
    <m/>
    <m/>
    <m/>
    <m/>
    <m/>
    <m/>
    <m/>
    <x v="0"/>
    <x v="0"/>
    <m/>
    <m/>
    <s v="$ 30 - 40"/>
    <s v="Sí, siempre / Sí, a veces"/>
    <s v="Es barato, Es lo más cómodo"/>
    <s v="De 1 a 3 veces por semana"/>
    <n v="5"/>
    <s v="Sí"/>
    <m/>
    <m/>
    <m/>
    <m/>
    <m/>
    <n v="7"/>
    <n v="7"/>
    <s v="Sí, pero para consumirlo eventualmente."/>
    <s v="$ 50 - 100"/>
    <m/>
    <n v="6"/>
    <n v="10"/>
    <n v="6"/>
    <n v="8"/>
    <n v="6"/>
    <s v="Si"/>
    <m/>
    <s v="Precio"/>
    <m/>
    <m/>
  </r>
  <r>
    <n v="590"/>
    <d v="2020-06-19T08:36:00"/>
    <n v="20"/>
    <s v="20 - 30hs"/>
    <s v="No, no tengo"/>
    <x v="1"/>
    <s v="Estudiante"/>
    <n v="2"/>
    <s v="No"/>
    <s v="Sí, siempre / Si, a veces"/>
    <x v="5"/>
    <s v="$ 200 - 250"/>
    <x v="2"/>
    <m/>
    <m/>
    <m/>
    <m/>
    <m/>
    <m/>
    <m/>
    <m/>
    <m/>
    <m/>
    <m/>
    <m/>
    <s v="Me traigo vianda, No me gusta la comida"/>
    <n v="3"/>
    <n v="4"/>
    <n v="4"/>
    <n v="5"/>
    <n v="3"/>
    <s v="1 - 25 %"/>
    <x v="2"/>
    <x v="2"/>
    <s v="Chino por peso, Vianda propia"/>
    <m/>
    <s v="$ 40 -50"/>
    <s v="No, nunca"/>
    <m/>
    <m/>
    <m/>
    <m/>
    <m/>
    <s v="Es feo"/>
    <s v="No tomo café en otro lado tampoco"/>
    <s v="Sí"/>
    <m/>
    <n v="4"/>
    <n v="2"/>
    <s v="Sí, pero para consumirlo eventualmente."/>
    <s v="$ 100 - 150"/>
    <m/>
    <n v="5"/>
    <n v="6"/>
    <n v="5"/>
    <n v="4"/>
    <n v="6"/>
    <s v="Si"/>
    <m/>
    <s v="Precio, Calidad"/>
    <m/>
    <m/>
  </r>
  <r>
    <n v="591"/>
    <d v="2020-06-19T08:37:47"/>
    <n v="21"/>
    <s v="Menos de 10 hs"/>
    <s v="No, no tengo"/>
    <x v="0"/>
    <s v="Estudiante"/>
    <n v="2"/>
    <s v="Sí"/>
    <s v="Sí, siempre / Si, a veces"/>
    <x v="4"/>
    <s v="$ 200 - 250"/>
    <x v="2"/>
    <m/>
    <m/>
    <m/>
    <m/>
    <m/>
    <m/>
    <m/>
    <m/>
    <m/>
    <m/>
    <m/>
    <m/>
    <s v="No me gusta la comida"/>
    <n v="6"/>
    <n v="8"/>
    <n v="4"/>
    <n v="7"/>
    <n v="8"/>
    <s v="25 - 50 %"/>
    <x v="2"/>
    <x v="3"/>
    <s v="Cadena fast-food"/>
    <m/>
    <s v="$ 30 - 40"/>
    <s v="Sí, siempre / Sí, a veces"/>
    <s v="Es lo más cómodo"/>
    <s v="De 3 a 5 veces por semana"/>
    <n v="4"/>
    <s v="Sí"/>
    <s v="Que no este taaaaaaan caliente"/>
    <m/>
    <m/>
    <m/>
    <m/>
    <n v="8"/>
    <n v="3"/>
    <s v="Sí, lo consumiría con frecuencia."/>
    <s v="$ 150 - 200"/>
    <s v="Opciones saludables"/>
    <n v="7"/>
    <n v="8"/>
    <n v="5"/>
    <n v="8"/>
    <n v="8"/>
    <s v="Si"/>
    <s v="Extractores de humo"/>
    <s v="Calidad, Ambiente"/>
    <m/>
    <m/>
  </r>
  <r>
    <n v="592"/>
    <d v="2020-06-19T08:42:07"/>
    <n v="21"/>
    <s v="30 - 40 hs"/>
    <s v="No, no tengo"/>
    <x v="0"/>
    <s v="Estudiante"/>
    <n v="2"/>
    <s v="No"/>
    <s v="Sí, siempre / Si, a veces"/>
    <x v="0"/>
    <s v="$ 100 - 150"/>
    <x v="2"/>
    <m/>
    <m/>
    <m/>
    <m/>
    <m/>
    <m/>
    <m/>
    <m/>
    <m/>
    <m/>
    <m/>
    <m/>
    <s v="Mal ambiente / No disfruto estar en el lugar, Me traigo vianda"/>
    <n v="9"/>
    <n v="8"/>
    <n v="8"/>
    <n v="9"/>
    <n v="8"/>
    <s v="50 - 75 %"/>
    <x v="1"/>
    <x v="1"/>
    <s v="Chino por peso, Vianda propia, Vuelvo a mi casa, Kiosko PC"/>
    <m/>
    <s v="$ 20 - 30"/>
    <s v="No, nunca"/>
    <m/>
    <m/>
    <m/>
    <m/>
    <m/>
    <s v="Es feo, mejor es el del kiosco pc"/>
    <s v="Kiosco PC/Máquinas"/>
    <s v="Sí"/>
    <s v="agua no hervida,  leche caliente, cafe no tan aguado y no se si mejorar la marca de cafe porque he visto que a veces han puesto cabrales asi que por lo pronto probar con esas tres cosas "/>
    <n v="9"/>
    <n v="7"/>
    <s v="Sí, pero para consumirlo eventualmente."/>
    <s v="Menos de $ 50"/>
    <m/>
    <n v="7"/>
    <n v="4"/>
    <n v="4"/>
    <n v="3"/>
    <n v="6"/>
    <s v="Tal vez"/>
    <s v="Igual valoracion para PC salvo iluminacion que es menor"/>
    <s v="Precio"/>
    <m/>
    <m/>
  </r>
  <r>
    <n v="593"/>
    <d v="2020-06-19T08:46:14"/>
    <n v="20"/>
    <s v="20 - 30hs"/>
    <s v="No, no tengo"/>
    <x v="0"/>
    <s v="Estudiante"/>
    <n v="2"/>
    <s v="No"/>
    <s v="Sí, siempre / Si, a veces"/>
    <x v="0"/>
    <s v="$ 100 - 150"/>
    <x v="0"/>
    <s v="Me queda cómodo, Es rápido, Es barato"/>
    <n v="7"/>
    <n v="5"/>
    <n v="7"/>
    <n v="8"/>
    <n v="10"/>
    <s v="1 - 25%"/>
    <s v="Me gustaría que haya ensalada de frutas y no se terminen tan rápido "/>
    <m/>
    <m/>
    <m/>
    <m/>
    <m/>
    <m/>
    <m/>
    <m/>
    <m/>
    <m/>
    <m/>
    <x v="0"/>
    <x v="0"/>
    <m/>
    <m/>
    <s v="$ 30 - 40"/>
    <s v="Sí, siempre / Sí, a veces"/>
    <s v="Es barato, Es lo más cómodo"/>
    <s v="De 3 a 5 veces por semana"/>
    <n v="4"/>
    <s v="Sí"/>
    <m/>
    <m/>
    <m/>
    <m/>
    <m/>
    <n v="7"/>
    <n v="5"/>
    <s v="Sí, pero para consumirlo eventualmente."/>
    <s v="$ 50 - 100"/>
    <s v="Ensalada de frutas"/>
    <n v="6"/>
    <n v="4"/>
    <n v="5"/>
    <n v="4"/>
    <n v="6"/>
    <s v="Tal vez"/>
    <m/>
    <s v="Precio"/>
    <m/>
    <m/>
  </r>
  <r>
    <n v="594"/>
    <d v="2020-06-19T09:04:12"/>
    <n v="28"/>
    <s v="10 - 20 hs"/>
    <s v="No, no tengo"/>
    <x v="1"/>
    <s v="Estudiante"/>
    <n v="3"/>
    <s v="Sí"/>
    <s v="Sí, siempre / Si, a veces"/>
    <x v="5"/>
    <s v="$ 250 - 300"/>
    <x v="2"/>
    <m/>
    <m/>
    <m/>
    <m/>
    <m/>
    <m/>
    <m/>
    <m/>
    <m/>
    <m/>
    <m/>
    <m/>
    <s v="Depende el menú"/>
    <n v="6"/>
    <n v="6"/>
    <n v="5"/>
    <n v="8"/>
    <n v="6"/>
    <s v="1 - 25 %"/>
    <x v="2"/>
    <x v="4"/>
    <s v="Kiosko PC"/>
    <m/>
    <s v="$ 20 - 30"/>
    <s v="Sí, siempre / Sí, a veces"/>
    <s v="Es lo más cómodo"/>
    <s v="De 1 a 3 veces por semana"/>
    <n v="6"/>
    <s v="Sí"/>
    <m/>
    <m/>
    <m/>
    <m/>
    <m/>
    <n v="6"/>
    <n v="5"/>
    <s v="Sí, lo consumiría con frecuencia."/>
    <s v="$ 150 - 200"/>
    <m/>
    <n v="6"/>
    <n v="6"/>
    <n v="5"/>
    <n v="5"/>
    <n v="5"/>
    <s v="Si"/>
    <m/>
    <s v="Precio, Ambiente"/>
    <m/>
    <m/>
  </r>
  <r>
    <n v="595"/>
    <d v="2020-06-19T09:05:19"/>
    <n v="22"/>
    <s v="30 - 40 hs"/>
    <s v="No, no tengo"/>
    <x v="1"/>
    <s v="Estudiante"/>
    <n v="3"/>
    <s v="No"/>
    <s v="No, nunca."/>
    <x v="1"/>
    <m/>
    <x v="1"/>
    <m/>
    <m/>
    <m/>
    <m/>
    <m/>
    <m/>
    <m/>
    <m/>
    <m/>
    <m/>
    <m/>
    <m/>
    <m/>
    <m/>
    <m/>
    <m/>
    <m/>
    <m/>
    <m/>
    <x v="0"/>
    <x v="0"/>
    <m/>
    <m/>
    <s v="$ 40 -50"/>
    <s v="No, nunca"/>
    <m/>
    <m/>
    <m/>
    <m/>
    <m/>
    <s v="No me gusta el café, en general"/>
    <s v="Kiosco PC/Máquinas"/>
    <s v="Sí"/>
    <m/>
    <n v="6"/>
    <n v="6"/>
    <s v="Sí, pero para consumirlo eventualmente."/>
    <s v="$ 150 - 200"/>
    <m/>
    <n v="8"/>
    <n v="6"/>
    <n v="5"/>
    <n v="6"/>
    <n v="7"/>
    <s v="Si"/>
    <m/>
    <s v="Calidad"/>
    <m/>
    <m/>
  </r>
  <r>
    <n v="596"/>
    <d v="2020-06-19T09:11:21"/>
    <n v="22"/>
    <s v="20 - 30hs"/>
    <s v="No, no tengo"/>
    <x v="1"/>
    <s v="Estudiante"/>
    <n v="4"/>
    <s v="No"/>
    <s v="Sí, siempre / Si, a veces"/>
    <x v="4"/>
    <s v="$ 50 - 100"/>
    <x v="2"/>
    <m/>
    <m/>
    <m/>
    <m/>
    <m/>
    <m/>
    <m/>
    <m/>
    <m/>
    <m/>
    <m/>
    <m/>
    <s v="precio"/>
    <n v="5"/>
    <n v="1"/>
    <n v="5"/>
    <n v="3"/>
    <n v="7"/>
    <s v="1 - 25 %"/>
    <x v="2"/>
    <x v="2"/>
    <s v="Vianda propia"/>
    <m/>
    <s v="$ 20 - 30"/>
    <s v="Sí, siempre / Sí, a veces"/>
    <s v="Es lo más cómodo"/>
    <s v="De 1 a 3 veces por semana"/>
    <n v="7"/>
    <s v="No"/>
    <m/>
    <m/>
    <m/>
    <m/>
    <m/>
    <n v="3"/>
    <n v="2"/>
    <s v="Sí, lo consumiría con frecuencia."/>
    <s v="$ 50 - 100"/>
    <m/>
    <n v="6"/>
    <n v="8"/>
    <n v="7"/>
    <n v="7"/>
    <n v="8"/>
    <s v="Si"/>
    <m/>
    <s v="Precio"/>
    <m/>
    <m/>
  </r>
  <r>
    <n v="597"/>
    <d v="2020-06-19T09:16:17"/>
    <n v="23"/>
    <s v="10 - 20 hs"/>
    <s v="No, no tengo"/>
    <x v="0"/>
    <s v="Estudiante"/>
    <n v="5"/>
    <s v="Sí"/>
    <s v="No, nunca."/>
    <x v="1"/>
    <m/>
    <x v="1"/>
    <m/>
    <m/>
    <m/>
    <m/>
    <m/>
    <m/>
    <m/>
    <m/>
    <m/>
    <m/>
    <m/>
    <m/>
    <m/>
    <m/>
    <m/>
    <m/>
    <m/>
    <m/>
    <m/>
    <x v="0"/>
    <x v="0"/>
    <m/>
    <m/>
    <s v="$ 50 - 60"/>
    <s v="Sí, siempre / Sí, a veces"/>
    <s v="Es lo más cómodo"/>
    <s v="De 1 a 3 veces por semana"/>
    <n v="4"/>
    <s v="Tal vez"/>
    <m/>
    <m/>
    <m/>
    <m/>
    <m/>
    <n v="6"/>
    <n v="3"/>
    <s v="Sí, pero para consumirlo eventualmente."/>
    <s v="$ 50 - 100"/>
    <m/>
    <n v="3"/>
    <n v="2"/>
    <n v="2"/>
    <n v="2"/>
    <n v="2"/>
    <s v="Si"/>
    <m/>
    <s v="Ambiente"/>
    <m/>
    <m/>
  </r>
  <r>
    <n v="598"/>
    <d v="2020-06-19T09:19:00"/>
    <n v="21"/>
    <s v="10 - 20 hs"/>
    <s v="No, no tengo"/>
    <x v="1"/>
    <s v="Estudiante"/>
    <n v="2"/>
    <s v="No"/>
    <s v="Sí, siempre / Si, a veces"/>
    <x v="0"/>
    <s v="$ 200 - 250"/>
    <x v="0"/>
    <s v="Me queda cómodo, Tengo Beca, Es barato"/>
    <n v="8"/>
    <n v="7"/>
    <n v="8"/>
    <n v="8"/>
    <n v="8"/>
    <s v="Nunca me ocurrió"/>
    <m/>
    <m/>
    <m/>
    <m/>
    <m/>
    <m/>
    <m/>
    <m/>
    <m/>
    <m/>
    <m/>
    <m/>
    <x v="0"/>
    <x v="0"/>
    <m/>
    <m/>
    <s v="$ 20 - 30"/>
    <s v="Sí, siempre / Sí, a veces"/>
    <s v="Es barato, Es rico, Es lo más cómodo"/>
    <s v="De 3 a 5 veces por semana"/>
    <n v="8"/>
    <s v="Tal vez"/>
    <m/>
    <m/>
    <m/>
    <m/>
    <m/>
    <n v="8"/>
    <n v="7"/>
    <s v="Sí, pero para consumirlo eventualmente."/>
    <s v="Menos de $ 50"/>
    <m/>
    <n v="9"/>
    <n v="7"/>
    <n v="6"/>
    <n v="7"/>
    <n v="10"/>
    <s v="No"/>
    <m/>
    <s v="Precio, Calidad"/>
    <m/>
    <m/>
  </r>
  <r>
    <n v="599"/>
    <d v="2020-06-19T09:32:41"/>
    <n v="21"/>
    <s v="10 - 20 hs"/>
    <s v="No, no tengo"/>
    <x v="1"/>
    <s v="Estudiante"/>
    <n v="3"/>
    <s v="Sí"/>
    <s v="Sí, siempre / Si, a veces"/>
    <x v="4"/>
    <s v="$ 150 - 200"/>
    <x v="2"/>
    <m/>
    <m/>
    <m/>
    <m/>
    <m/>
    <m/>
    <m/>
    <m/>
    <m/>
    <m/>
    <m/>
    <m/>
    <s v="Me traigo vianda, Prefiero darme un gusto y comer más rico"/>
    <n v="6"/>
    <n v="6"/>
    <n v="5"/>
    <n v="7"/>
    <n v="7"/>
    <s v="1 - 25 %"/>
    <x v="1"/>
    <x v="5"/>
    <s v="Chino por peso, Vianda propia, Cadena fast-food, Kiosko PC"/>
    <m/>
    <s v="$ 40 -50"/>
    <s v="No, nunca"/>
    <m/>
    <m/>
    <m/>
    <m/>
    <m/>
    <s v="Prefiero ir a tomar algo afuera y despejarme"/>
    <s v="Cadena de café"/>
    <s v="Sí"/>
    <m/>
    <n v="7"/>
    <n v="6"/>
    <s v="No, prefiero un snack (Alfajor, galletitas, facturas)"/>
    <s v="$ 100 - 150"/>
    <m/>
    <n v="6"/>
    <n v="4"/>
    <n v="4"/>
    <n v="6"/>
    <n v="6"/>
    <s v="Si"/>
    <m/>
    <s v="Precio, Calidad"/>
    <m/>
    <m/>
  </r>
  <r>
    <n v="600"/>
    <d v="2020-06-19T09:40:37"/>
    <n v="24"/>
    <s v="Más de 40 hs"/>
    <s v="No, no tengo"/>
    <x v="1"/>
    <s v="Estudiante"/>
    <n v="3"/>
    <s v="No"/>
    <s v="Sí, siempre / Si, a veces"/>
    <x v="2"/>
    <s v="$ 300 - 350"/>
    <x v="0"/>
    <s v="Me queda cómodo, Es barato"/>
    <n v="3"/>
    <n v="1"/>
    <n v="1"/>
    <n v="3"/>
    <n v="10"/>
    <s v="1 - 25%"/>
    <s v="Mayor variedad de todo, son muy pobres los platos que sirven y los repiten siempre. (Especialmente ensaladas). Deben dejar de servir nuggets de pollo son una mentira."/>
    <m/>
    <m/>
    <m/>
    <m/>
    <m/>
    <m/>
    <m/>
    <m/>
    <m/>
    <m/>
    <m/>
    <x v="0"/>
    <x v="0"/>
    <m/>
    <m/>
    <s v="$ 50 - 60"/>
    <s v="Sí, siempre / Sí, a veces"/>
    <s v="Es lo más cómodo"/>
    <s v="De 1 a 3 veces por semana"/>
    <n v="6"/>
    <s v="Tal vez"/>
    <m/>
    <m/>
    <m/>
    <m/>
    <m/>
    <n v="4"/>
    <n v="1"/>
    <s v="Sí, lo consumiría con frecuencia."/>
    <s v="$ 150 - 200"/>
    <m/>
    <n v="6"/>
    <n v="6"/>
    <n v="3"/>
    <n v="3"/>
    <n v="4"/>
    <s v="Si"/>
    <m/>
    <s v="Calidad, Rapidez"/>
    <m/>
    <m/>
  </r>
  <r>
    <n v="601"/>
    <d v="2020-06-19T09:43:53"/>
    <n v="23"/>
    <s v="10 - 20 hs"/>
    <s v="No, no tengo"/>
    <x v="0"/>
    <s v="Estudiante"/>
    <n v="3"/>
    <s v="Sí"/>
    <s v="Sí, siempre / Si, a veces"/>
    <x v="5"/>
    <s v="$ 100 - 150"/>
    <x v="0"/>
    <s v="Me queda cómodo, Es rápido, Es barato"/>
    <n v="6"/>
    <n v="6"/>
    <n v="5"/>
    <n v="7"/>
    <n v="4"/>
    <s v="1 - 25%"/>
    <m/>
    <m/>
    <m/>
    <m/>
    <m/>
    <m/>
    <m/>
    <m/>
    <m/>
    <m/>
    <m/>
    <m/>
    <x v="0"/>
    <x v="0"/>
    <m/>
    <m/>
    <s v="$ 40 -50"/>
    <s v="No, nunca"/>
    <m/>
    <m/>
    <m/>
    <m/>
    <m/>
    <s v="Es feo"/>
    <s v="Kiosco PC/Máquinas, Cadena de café, Kiosco exterior"/>
    <s v="Sí"/>
    <m/>
    <n v="6"/>
    <n v="4"/>
    <s v="Sí, lo consumiría con frecuencia."/>
    <s v="$ 100 - 150"/>
    <m/>
    <n v="5"/>
    <n v="4"/>
    <n v="4"/>
    <n v="4"/>
    <n v="4"/>
    <s v="Si"/>
    <m/>
    <s v="Precio, Calidad, Rapidez"/>
    <m/>
    <m/>
  </r>
  <r>
    <n v="602"/>
    <d v="2020-06-19T09:44:37"/>
    <n v="20"/>
    <s v="Más de 40 hs"/>
    <s v="Celíaco/a"/>
    <x v="1"/>
    <s v="Estudiante"/>
    <n v="2"/>
    <s v="Sí"/>
    <s v="Sí, siempre / Si, a veces"/>
    <x v="2"/>
    <s v="$ 150 - 200"/>
    <x v="0"/>
    <s v="Me queda cómodo"/>
    <n v="7"/>
    <n v="6"/>
    <n v="5"/>
    <n v="6"/>
    <n v="8"/>
    <s v="50 - 75%"/>
    <s v="La mayoría de las comidas con su opción para celiacos, no solo una o dos cositas. No podemos comer aire solamente. Lo mismo para los veganos"/>
    <m/>
    <m/>
    <m/>
    <m/>
    <m/>
    <m/>
    <m/>
    <m/>
    <m/>
    <m/>
    <m/>
    <x v="0"/>
    <x v="0"/>
    <m/>
    <m/>
    <s v="$ 30 - 40"/>
    <s v="Sí, siempre / Sí, a veces"/>
    <s v="No tengo otra opción, Es lo más cómodo"/>
    <s v="De 1 a 3 veces por semana"/>
    <n v="5"/>
    <s v="Sí"/>
    <m/>
    <m/>
    <m/>
    <m/>
    <m/>
    <n v="6"/>
    <n v="8"/>
    <s v="Sí, lo consumiría con frecuencia."/>
    <s v="$ 100 - 150"/>
    <s v="Opciones para celiacos, ya sea desde tostadas a yogurt saludable"/>
    <n v="5"/>
    <n v="5"/>
    <n v="5"/>
    <n v="4"/>
    <n v="4"/>
    <s v="Si"/>
    <m/>
    <s v="Precio, Calidad, Ambiente"/>
    <m/>
    <m/>
  </r>
  <r>
    <n v="603"/>
    <d v="2020-06-19T09:49:26"/>
    <n v="24"/>
    <s v="10 - 20 hs"/>
    <s v="No, no tengo"/>
    <x v="0"/>
    <s v="Estudiante"/>
    <n v="3"/>
    <s v="Sí"/>
    <s v="No, nunca."/>
    <x v="1"/>
    <m/>
    <x v="1"/>
    <m/>
    <m/>
    <m/>
    <m/>
    <m/>
    <m/>
    <m/>
    <m/>
    <m/>
    <m/>
    <m/>
    <m/>
    <m/>
    <m/>
    <m/>
    <m/>
    <m/>
    <m/>
    <m/>
    <x v="0"/>
    <x v="0"/>
    <m/>
    <m/>
    <s v="$ 40 -50"/>
    <s v="Sí, siempre / Sí, a veces"/>
    <s v="Es barato, Es lo más cómodo"/>
    <s v="De 1 a 3 veces por semana"/>
    <n v="8"/>
    <s v="No"/>
    <m/>
    <m/>
    <m/>
    <m/>
    <m/>
    <n v="8"/>
    <n v="5"/>
    <s v="Sí, pero para consumirlo eventualmente."/>
    <s v="$ 100 - 150"/>
    <m/>
    <n v="5"/>
    <n v="6"/>
    <n v="4"/>
    <n v="3"/>
    <n v="6"/>
    <s v="Si"/>
    <m/>
    <s v="Calidad, Rapidez"/>
    <m/>
    <m/>
  </r>
  <r>
    <n v="604"/>
    <d v="2020-06-19T09:56:10"/>
    <n v="69"/>
    <s v="Más de 40 hs"/>
    <s v="No, no tengo"/>
    <x v="1"/>
    <s v="Docente/investigador/Autoridad"/>
    <m/>
    <m/>
    <s v="Sí, siempre / Si, a veces"/>
    <x v="2"/>
    <s v="$ 150 - 200"/>
    <x v="3"/>
    <m/>
    <m/>
    <m/>
    <m/>
    <m/>
    <m/>
    <m/>
    <m/>
    <s v="Mal ambiente / No disfruto estar en el lugar"/>
    <s v="Sí"/>
    <s v="Kiosko PC"/>
    <s v="Más variedad y calidad"/>
    <m/>
    <m/>
    <m/>
    <m/>
    <m/>
    <m/>
    <m/>
    <x v="0"/>
    <x v="0"/>
    <m/>
    <m/>
    <s v="$ 50 - 60"/>
    <s v="No, nunca"/>
    <m/>
    <m/>
    <m/>
    <m/>
    <m/>
    <s v="Es feo"/>
    <s v="Kiosco PC/Máquinas"/>
    <s v="Sí"/>
    <s v="Buen espresso"/>
    <n v="3"/>
    <n v="3"/>
    <s v="Sí, pero para consumirlo eventualmente."/>
    <s v="$ 200 - 250"/>
    <m/>
    <n v="4"/>
    <n v="4"/>
    <n v="4"/>
    <n v="6"/>
    <n v="4"/>
    <s v="Si"/>
    <m/>
    <m/>
    <m/>
    <m/>
  </r>
  <r>
    <n v="605"/>
    <d v="2020-06-19T09:57:30"/>
    <n v="54"/>
    <s v="Menos de 10 hs"/>
    <s v="Intolerancia a la lactose"/>
    <x v="1"/>
    <s v="Docente/investigador/Autoridad"/>
    <m/>
    <m/>
    <s v="Sí, siempre / Si, a veces"/>
    <x v="5"/>
    <s v="$ 100 - 150"/>
    <x v="3"/>
    <m/>
    <m/>
    <m/>
    <m/>
    <m/>
    <m/>
    <m/>
    <m/>
    <s v="Me gusta llevar mi comida"/>
    <s v="Tal vez"/>
    <s v="Vianda propia"/>
    <s v="Ensaladas"/>
    <m/>
    <m/>
    <m/>
    <m/>
    <m/>
    <m/>
    <m/>
    <x v="0"/>
    <x v="0"/>
    <m/>
    <m/>
    <s v="$ 50 - 60"/>
    <s v="No, nunca"/>
    <m/>
    <m/>
    <m/>
    <m/>
    <m/>
    <s v="Tomo el en Dpto de Idiomas"/>
    <s v="No tomo café en otro lado tampoco"/>
    <s v="No"/>
    <m/>
    <n v="6"/>
    <n v="6"/>
    <s v="Sí, pero para consumirlo eventualmente."/>
    <s v="$ 100 - 150"/>
    <s v="Frutas"/>
    <n v="8"/>
    <n v="7"/>
    <n v="5"/>
    <n v="7"/>
    <n v="8"/>
    <s v="Tal vez"/>
    <s v="En verdad fuí muchas veces al comedor por el horario de mi clase, tengo poco tiempo entre una y otra"/>
    <m/>
    <m/>
    <m/>
  </r>
  <r>
    <n v="606"/>
    <d v="2020-06-19T10:02:10"/>
    <n v="39"/>
    <s v="Menos de 10 hs"/>
    <s v="No, no tengo"/>
    <x v="1"/>
    <s v="Trabajador no docente"/>
    <m/>
    <m/>
    <s v="Sí, siempre / Si, a veces"/>
    <x v="3"/>
    <s v="$ 50 - 100"/>
    <x v="3"/>
    <m/>
    <m/>
    <m/>
    <m/>
    <m/>
    <m/>
    <m/>
    <m/>
    <s v="Mal ambiente / No disfruto estar en el lugar, La comida es fea, Me gusta llevar mi comida"/>
    <s v="Sí"/>
    <s v="Chino por peso, Vianda propia"/>
    <m/>
    <m/>
    <m/>
    <m/>
    <m/>
    <m/>
    <m/>
    <m/>
    <x v="0"/>
    <x v="0"/>
    <m/>
    <m/>
    <s v="$ 30 - 40"/>
    <s v="No, nunca"/>
    <m/>
    <m/>
    <m/>
    <m/>
    <m/>
    <s v="Es feo"/>
    <s v="Kiosco PC/Máquinas"/>
    <s v="Sí"/>
    <m/>
    <n v="6"/>
    <n v="6"/>
    <s v="Sí, lo consumiría con frecuencia."/>
    <s v="Menos de $ 50"/>
    <m/>
    <n v="3"/>
    <n v="5"/>
    <n v="4"/>
    <n v="3"/>
    <n v="6"/>
    <s v="Tal vez"/>
    <m/>
    <m/>
    <m/>
    <m/>
  </r>
  <r>
    <n v="607"/>
    <d v="2020-06-19T10:15:12"/>
    <n v="23"/>
    <s v="20 - 30hs"/>
    <s v="No, no tengo"/>
    <x v="0"/>
    <s v="Estudiante"/>
    <n v="4"/>
    <s v="Sí"/>
    <s v="Sí, siempre / Si, a veces"/>
    <x v="5"/>
    <s v="$ 150 - 200"/>
    <x v="2"/>
    <m/>
    <m/>
    <m/>
    <m/>
    <m/>
    <m/>
    <m/>
    <m/>
    <m/>
    <m/>
    <m/>
    <m/>
    <s v="Mal ambiente / No disfruto estar en el lugar"/>
    <n v="6"/>
    <n v="5"/>
    <n v="3"/>
    <n v="7"/>
    <n v="8"/>
    <s v="Nunca me ocurrió"/>
    <x v="2"/>
    <x v="1"/>
    <s v="Chino por peso, Cadena fast-food"/>
    <m/>
    <s v="$ 30 - 40"/>
    <s v="No, nunca"/>
    <m/>
    <m/>
    <m/>
    <m/>
    <m/>
    <s v="No me gusta el café, en general"/>
    <s v="No tomo café en otro lado tampoco"/>
    <s v="Sí"/>
    <m/>
    <n v="6"/>
    <n v="3"/>
    <s v="Sí, pero para consumirlo eventualmente."/>
    <s v="$ 50 - 100"/>
    <m/>
    <n v="2"/>
    <n v="3"/>
    <n v="3"/>
    <n v="6"/>
    <n v="4"/>
    <s v="Si"/>
    <m/>
    <s v="Precio, Ambiente"/>
    <m/>
    <m/>
  </r>
  <r>
    <n v="608"/>
    <d v="2020-06-19T10:18:32"/>
    <n v="60"/>
    <s v="30 - 40 hs"/>
    <s v="Alta presión, debo ingerir alimentos sin sal"/>
    <x v="1"/>
    <s v="Docente/investigador/Autoridad"/>
    <m/>
    <m/>
    <s v="No, nunca."/>
    <x v="1"/>
    <m/>
    <x v="1"/>
    <m/>
    <m/>
    <m/>
    <m/>
    <m/>
    <m/>
    <m/>
    <m/>
    <m/>
    <m/>
    <m/>
    <m/>
    <m/>
    <m/>
    <m/>
    <m/>
    <m/>
    <m/>
    <m/>
    <x v="0"/>
    <x v="0"/>
    <m/>
    <m/>
    <s v="$ 30 - 40"/>
    <s v="No, nunca"/>
    <m/>
    <m/>
    <m/>
    <m/>
    <m/>
    <s v="Es feo"/>
    <s v="Kiosco PC/Máquinas"/>
    <s v="Sí"/>
    <s v="Es incómodo llegar al comedor, en los tiempos de clases siempre está lleno, no iria solo a tomar un café. Iría para buscar almuerzo o snack"/>
    <n v="5"/>
    <n v="6"/>
    <s v="Sí, lo consumiría con frecuencia."/>
    <s v="$ 150 - 200"/>
    <s v="Yo me llevo vianda al Depto y la mayoría compramos en el kiosco. El comedor debería hacer propaganda en todos los Deptos de lo que ofrece y conservar calidad, limpieza de los alimnetos y del lugar"/>
    <n v="8"/>
    <n v="5"/>
    <n v="6"/>
    <n v="2"/>
    <n v="4"/>
    <s v="Si"/>
    <s v="Es un lugar que es difícil mantener una buena acústica porque generalmente hay mucha gente, la limpieza se nota poco. Creo que si se ve mucha limpieza, rica comida, y buenos precios, uno va. Siempre tienen que conservar la calidad de los alimentos"/>
    <m/>
    <m/>
    <m/>
  </r>
  <r>
    <n v="609"/>
    <d v="2020-06-19T10:22:50"/>
    <n v="21"/>
    <s v="20 - 30hs"/>
    <s v="No, no tengo"/>
    <x v="1"/>
    <s v="Estudiante"/>
    <n v="3"/>
    <s v="No"/>
    <s v="Sí, siempre / Si, a veces"/>
    <x v="4"/>
    <s v="$ 150 - 200"/>
    <x v="2"/>
    <m/>
    <m/>
    <m/>
    <m/>
    <m/>
    <m/>
    <m/>
    <m/>
    <m/>
    <m/>
    <m/>
    <m/>
    <s v="Mal ambiente / No disfruto estar en el lugar, No me gusta la comida, Prefiero darme un gusto y comer más rico"/>
    <n v="6"/>
    <n v="6"/>
    <n v="7"/>
    <n v="8"/>
    <n v="7"/>
    <s v="25 - 50 %"/>
    <x v="2"/>
    <x v="2"/>
    <s v="Bodegón-Resto, Vuelvo a mi casa"/>
    <m/>
    <s v="$ 20 - 30"/>
    <s v="No, nunca"/>
    <m/>
    <m/>
    <m/>
    <m/>
    <m/>
    <s v="Es feo"/>
    <s v="No tomo café en otro lado tampoco"/>
    <s v="Sí"/>
    <s v="Hay mucho estudiante de ingeniería que toma café y que sea tan malo me parece un desperdicio de negocio, si fuese un buen café, aunque fuera más caro me parece que mucha más gente compraría. Afecta la calidad hoy en día en el comedor"/>
    <n v="8"/>
    <n v="4"/>
    <s v="No, prefiero un snack (Alfajor, galletitas, facturas)"/>
    <s v="$ 50 - 100"/>
    <s v="Mejorar la sección de churros y donas que al comienzo eran excelentes y fueron decayendo, antes compraba todos los días y hasta llevaba extra para mi familia pero ahora ya a veces no compro ni para mi"/>
    <n v="6"/>
    <n v="5"/>
    <n v="6"/>
    <n v="4"/>
    <n v="5"/>
    <s v="Si"/>
    <s v="El diagrama del comedor de paseo Colón no me parece el mejor. Aparte los colores que se utilizan reducen aún más el pequeño espacio donde está, techos bajos y mucha mesa dando sensación de encierro podría mejorarse utilizando mejores colores que favorezcan a su vez la iluminacion"/>
    <s v="Precio, Calidad"/>
    <m/>
    <m/>
  </r>
  <r>
    <n v="610"/>
    <d v="2020-06-19T10:23:18"/>
    <n v="46"/>
    <s v="Menos de 10 hs"/>
    <s v="No, no tengo"/>
    <x v="1"/>
    <s v="Docente/investigador/Autoridad"/>
    <m/>
    <m/>
    <s v="No, nunca."/>
    <x v="1"/>
    <m/>
    <x v="1"/>
    <m/>
    <m/>
    <m/>
    <m/>
    <m/>
    <m/>
    <m/>
    <m/>
    <m/>
    <m/>
    <m/>
    <m/>
    <m/>
    <m/>
    <m/>
    <m/>
    <m/>
    <m/>
    <m/>
    <x v="0"/>
    <x v="0"/>
    <m/>
    <m/>
    <s v="Más de 70"/>
    <s v="Sí, siempre / Sí, a veces"/>
    <s v="Es lo más cómodo"/>
    <s v="De 1 a 3 veces por semana"/>
    <n v="4"/>
    <s v="No"/>
    <m/>
    <m/>
    <m/>
    <m/>
    <m/>
    <n v="6"/>
    <n v="2"/>
    <s v="Sí, pero para consumirlo eventualmente."/>
    <s v="$ 50 - 100"/>
    <m/>
    <n v="1"/>
    <n v="5"/>
    <n v="2"/>
    <n v="1"/>
    <n v="5"/>
    <s v="Tal vez"/>
    <m/>
    <m/>
    <m/>
    <m/>
  </r>
  <r>
    <n v="611"/>
    <d v="2020-06-19T10:27:22"/>
    <n v="21"/>
    <s v="30 - 40 hs"/>
    <s v="Vegetariano/a"/>
    <x v="1"/>
    <s v="Estudiante"/>
    <n v="2"/>
    <s v="Sí"/>
    <s v="Sí, siempre / Si, a veces"/>
    <x v="0"/>
    <s v="$ 200 - 250"/>
    <x v="2"/>
    <m/>
    <m/>
    <m/>
    <m/>
    <m/>
    <m/>
    <m/>
    <m/>
    <m/>
    <m/>
    <m/>
    <m/>
    <s v="No me gusta la comida"/>
    <n v="4"/>
    <n v="6"/>
    <n v="4"/>
    <n v="7"/>
    <n v="7"/>
    <s v="25 - 50 %"/>
    <x v="2"/>
    <x v="1"/>
    <s v="Chino por peso, Kiosko PC"/>
    <s v="Más opciones vegetarianas, y que la ensalada sea más completa, no hecha a base de 3 cosas. Ejemplo: sandwich de Mila de soja/hamburguesa de porotos, tartas, salteado de verduras. "/>
    <s v="$ 30 - 40"/>
    <s v="No, nunca"/>
    <m/>
    <m/>
    <m/>
    <m/>
    <m/>
    <s v="Prefiero el café del kiosco"/>
    <s v="Kiosco PC/Máquinas"/>
    <s v="Sí"/>
    <m/>
    <n v="8"/>
    <n v="5"/>
    <s v="Sí, pero para consumirlo eventualmente."/>
    <s v="$ 100 - 150"/>
    <s v="Que se pueda pedir un sándwich de queso solo o con tomate, que no venga de entrada con jamón (opción vegetariana)"/>
    <n v="9"/>
    <n v="9"/>
    <n v="7"/>
    <n v="7"/>
    <n v="8"/>
    <s v="Si"/>
    <m/>
    <s v="Precio, Calidad"/>
    <m/>
    <m/>
  </r>
  <r>
    <n v="612"/>
    <d v="2020-06-19T10:27:26"/>
    <n v="22"/>
    <s v="20 - 30hs"/>
    <s v="No, no tengo"/>
    <x v="1"/>
    <s v="Estudiante"/>
    <n v="3"/>
    <s v="Sí"/>
    <s v="Sí, siempre / Si, a veces"/>
    <x v="5"/>
    <s v="$ 100 - 150"/>
    <x v="2"/>
    <m/>
    <m/>
    <m/>
    <m/>
    <m/>
    <m/>
    <m/>
    <m/>
    <m/>
    <m/>
    <m/>
    <m/>
    <s v="Mal ambiente / No disfruto estar en el lugar, Me traigo vianda, Prefiero darme un gusto y comer más rico"/>
    <n v="6"/>
    <n v="7"/>
    <n v="6"/>
    <n v="7"/>
    <n v="6"/>
    <s v="25 - 50 %"/>
    <x v="2"/>
    <x v="5"/>
    <s v="Chino por peso, Bodegón-Resto"/>
    <s v="Comida china"/>
    <s v="$ 20 - 30"/>
    <s v="No, nunca"/>
    <m/>
    <m/>
    <m/>
    <m/>
    <m/>
    <s v="Es feo"/>
    <s v="Kiosco PC/Máquinas, Cadena de café"/>
    <s v="Sí"/>
    <s v="Quiero café, no agua con color marrón!"/>
    <n v="7"/>
    <n v="4"/>
    <s v="Sí, pero para consumirlo eventualmente."/>
    <s v="$ 100 - 150"/>
    <s v="Más desayuno continental menos factura"/>
    <n v="1"/>
    <n v="3"/>
    <n v="1"/>
    <n v="1"/>
    <n v="1"/>
    <s v="Si"/>
    <s v="Que no sea en el sótano el comedor, toda la depresion"/>
    <s v="Precio"/>
    <m/>
    <m/>
  </r>
  <r>
    <n v="613"/>
    <d v="2020-06-19T10:32:19"/>
    <n v="23"/>
    <s v="Menos de 10 hs"/>
    <s v="No, no tengo"/>
    <x v="1"/>
    <s v="Estudiante"/>
    <n v="3"/>
    <s v="No"/>
    <s v="Sí, siempre / Si, a veces"/>
    <x v="0"/>
    <s v="$ 200 - 250"/>
    <x v="3"/>
    <m/>
    <m/>
    <m/>
    <m/>
    <m/>
    <m/>
    <m/>
    <m/>
    <s v="La comida es fea, No cumple mis necesidades"/>
    <s v="Tal vez"/>
    <s v="Vuelvo a mi casa"/>
    <m/>
    <m/>
    <m/>
    <m/>
    <m/>
    <m/>
    <m/>
    <m/>
    <x v="0"/>
    <x v="0"/>
    <m/>
    <m/>
    <s v="$ 50 - 60"/>
    <s v="No, nunca"/>
    <m/>
    <m/>
    <m/>
    <m/>
    <m/>
    <s v="No me gusta el café, en general"/>
    <s v="No tomo café en otro lado tampoco"/>
    <s v="No"/>
    <m/>
    <n v="6"/>
    <n v="6"/>
    <s v="Sí, pero para consumirlo eventualmente."/>
    <s v="$ 150 - 200"/>
    <m/>
    <n v="6"/>
    <n v="6"/>
    <n v="5"/>
    <n v="4"/>
    <n v="6"/>
    <s v="Tal vez"/>
    <m/>
    <s v="Calidad"/>
    <m/>
    <m/>
  </r>
  <r>
    <n v="614"/>
    <d v="2020-06-19T10:33:57"/>
    <n v="20"/>
    <s v="20 - 30hs"/>
    <s v="No, no tengo"/>
    <x v="1"/>
    <s v="Estudiante"/>
    <n v="2"/>
    <s v="No"/>
    <s v="Sí, siempre / Si, a veces"/>
    <x v="0"/>
    <s v="$ 100 - 150"/>
    <x v="2"/>
    <m/>
    <m/>
    <m/>
    <m/>
    <m/>
    <m/>
    <m/>
    <m/>
    <m/>
    <m/>
    <m/>
    <m/>
    <s v="Mal ambiente / No disfruto estar en el lugar, No me gusta la comida, Prefiero darme un gusto y comer más rico"/>
    <n v="5"/>
    <n v="5"/>
    <n v="3"/>
    <n v="6"/>
    <n v="8"/>
    <s v="1 - 25 %"/>
    <x v="2"/>
    <x v="1"/>
    <s v="Chino por peso, Cadena fast-food, Otro"/>
    <m/>
    <s v="$ 40 -50"/>
    <s v="No, nunca"/>
    <m/>
    <m/>
    <m/>
    <m/>
    <m/>
    <s v="Es feo, Prefiero ir a tomar algo afuera y despejarme"/>
    <s v="Kiosco PC/Máquinas"/>
    <s v="Sí"/>
    <m/>
    <n v="7"/>
    <n v="4"/>
    <s v="Sí, lo consumiría con frecuencia."/>
    <s v="$ 50 - 100"/>
    <m/>
    <n v="6"/>
    <n v="4"/>
    <n v="4"/>
    <n v="4"/>
    <n v="7"/>
    <s v="Si"/>
    <m/>
    <s v="Precio, Calidad"/>
    <m/>
    <m/>
  </r>
  <r>
    <n v="615"/>
    <d v="2020-06-19T10:34:47"/>
    <n v="62"/>
    <s v="Menos de 10 hs"/>
    <s v="No, no tengo"/>
    <x v="0"/>
    <s v="Docente/investigador/Autoridad"/>
    <m/>
    <m/>
    <s v="No, nunca."/>
    <x v="1"/>
    <m/>
    <x v="1"/>
    <m/>
    <m/>
    <m/>
    <m/>
    <m/>
    <m/>
    <m/>
    <m/>
    <m/>
    <m/>
    <m/>
    <m/>
    <m/>
    <m/>
    <m/>
    <m/>
    <m/>
    <m/>
    <m/>
    <x v="0"/>
    <x v="0"/>
    <m/>
    <m/>
    <s v="$ 40 -50"/>
    <s v="Sí, siempre / Sí, a veces"/>
    <s v="Es barato, Es lo más cómodo"/>
    <s v="De 1 a 3 veces por semana"/>
    <n v="7"/>
    <s v="Sí"/>
    <s v="No"/>
    <m/>
    <m/>
    <m/>
    <m/>
    <n v="7"/>
    <n v="7"/>
    <s v="Sí, lo consumiría con frecuencia."/>
    <s v="$ 100 - 150"/>
    <s v="No"/>
    <n v="7"/>
    <n v="7"/>
    <n v="7"/>
    <n v="6"/>
    <n v="6"/>
    <s v="Si"/>
    <s v="No"/>
    <m/>
    <m/>
    <m/>
  </r>
  <r>
    <n v="616"/>
    <d v="2020-06-19T10:34:54"/>
    <n v="42"/>
    <s v="10 - 20 hs"/>
    <s v="No, no tengo"/>
    <x v="1"/>
    <s v="Docente/investigador/Autoridad"/>
    <m/>
    <m/>
    <s v="Sí, siempre / Si, a veces"/>
    <x v="4"/>
    <s v="$ 100 - 150"/>
    <x v="2"/>
    <m/>
    <m/>
    <m/>
    <m/>
    <m/>
    <m/>
    <m/>
    <m/>
    <m/>
    <m/>
    <m/>
    <m/>
    <s v="Prefiero darme un gusto y comer más rico, Depende el menú, En los años 1999 o 2000 el comedor ofrecía platos calientes ricos y a buen precio para toda la comunidad educativa. Busco que se repita esa experiencia."/>
    <n v="5"/>
    <n v="5"/>
    <n v="5"/>
    <n v="5"/>
    <n v="7"/>
    <s v="Nunca me ocurrió"/>
    <x v="1"/>
    <x v="2"/>
    <s v="Kiosko PC"/>
    <s v="Como comentaba antes....que se pueda repetir la experiencia de los años 99-00 donde el comedor expedía variedad de platos calientes  en combo con bebidas que eran buenos , abundantes y buen precio para el alumno, los docentes, no docentes e investigadores."/>
    <s v="$ 30 - 40"/>
    <s v="No, nunca"/>
    <m/>
    <m/>
    <m/>
    <m/>
    <m/>
    <s v="Porque no está hecho en el momento...recalentado en el contenedor de cafe."/>
    <s v="Kiosco PC/Máquinas"/>
    <s v="Sí"/>
    <s v="Utilizar máquinas que permitan realizar los cafés en el momento, buen batido, buena espuma, calidad."/>
    <n v="5"/>
    <n v="6"/>
    <s v="Sí, pero para consumirlo eventualmente."/>
    <s v="$ 50 - 100"/>
    <m/>
    <n v="1"/>
    <n v="7"/>
    <n v="2"/>
    <n v="2"/>
    <n v="4"/>
    <s v="Si"/>
    <s v="EL comedor no se renovó de la misma forma que se ha renovado lo que vemos fuera de la facultad....razón por la cual, queda en offside. Estaría bueno que se remodele....otorgando buena iluminación, ambiente climatizado, un lugar agradable para quedarse un rato, hace tiempo recuerdo que nos juntábamos a estudiar allí porque era como estar en la cocina."/>
    <m/>
    <m/>
    <m/>
  </r>
  <r>
    <n v="617"/>
    <d v="2020-06-19T10:38:59"/>
    <n v="39"/>
    <s v="Menos de 10 hs"/>
    <s v="No, no tengo"/>
    <x v="1"/>
    <s v="Docente/investigador/Autoridad"/>
    <m/>
    <m/>
    <s v="No, nunca."/>
    <x v="1"/>
    <m/>
    <x v="1"/>
    <m/>
    <m/>
    <m/>
    <m/>
    <m/>
    <m/>
    <m/>
    <m/>
    <m/>
    <m/>
    <m/>
    <m/>
    <m/>
    <m/>
    <m/>
    <m/>
    <m/>
    <m/>
    <m/>
    <x v="0"/>
    <x v="0"/>
    <m/>
    <m/>
    <s v="$ 50 - 60"/>
    <s v="No, nunca"/>
    <m/>
    <m/>
    <m/>
    <m/>
    <m/>
    <s v="Es feo"/>
    <s v="Cadena de café"/>
    <s v="Sí"/>
    <m/>
    <n v="1"/>
    <n v="1"/>
    <s v="Sí, lo consumiría con frecuencia."/>
    <s v="$ 200 - 250"/>
    <m/>
    <n v="1"/>
    <n v="1"/>
    <n v="1"/>
    <n v="1"/>
    <n v="1"/>
    <s v="Si"/>
    <m/>
    <m/>
    <m/>
    <m/>
  </r>
  <r>
    <n v="618"/>
    <d v="2020-06-19T10:41:02"/>
    <n v="19"/>
    <s v="Menos de 10 hs"/>
    <s v="No, no tengo"/>
    <x v="1"/>
    <s v="Estudiante"/>
    <n v="1"/>
    <s v="No"/>
    <s v="Sí, siempre / Si, a veces"/>
    <x v="2"/>
    <s v="$ 50 - 100"/>
    <x v="0"/>
    <s v="Me queda cómodo, Es barato"/>
    <n v="6"/>
    <n v="6"/>
    <n v="6"/>
    <n v="6"/>
    <n v="6"/>
    <s v="1 - 25%"/>
    <m/>
    <m/>
    <m/>
    <m/>
    <m/>
    <m/>
    <m/>
    <m/>
    <m/>
    <m/>
    <m/>
    <m/>
    <x v="0"/>
    <x v="0"/>
    <m/>
    <m/>
    <s v="$ 30 - 40"/>
    <s v="No, nunca"/>
    <m/>
    <m/>
    <m/>
    <m/>
    <m/>
    <s v="No me gusta el café, en general"/>
    <s v="No tomo café en otro lado tampoco"/>
    <s v="No"/>
    <m/>
    <n v="6"/>
    <n v="6"/>
    <s v="Sí, pero para consumirlo eventualmente."/>
    <s v="$ 50 - 100"/>
    <m/>
    <n v="6"/>
    <n v="6"/>
    <n v="6"/>
    <n v="6"/>
    <n v="6"/>
    <s v="Si"/>
    <m/>
    <s v="Precio, Calidad"/>
    <m/>
    <m/>
  </r>
  <r>
    <n v="619"/>
    <d v="2020-06-19T10:43:02"/>
    <n v="35"/>
    <s v="Menos de 10 hs"/>
    <s v="No, no tengo"/>
    <x v="0"/>
    <s v="Docente/investigador/Autoridad"/>
    <m/>
    <m/>
    <s v="No, nunca."/>
    <x v="1"/>
    <m/>
    <x v="1"/>
    <m/>
    <m/>
    <m/>
    <m/>
    <m/>
    <m/>
    <m/>
    <m/>
    <m/>
    <m/>
    <m/>
    <m/>
    <m/>
    <m/>
    <m/>
    <m/>
    <m/>
    <m/>
    <m/>
    <x v="0"/>
    <x v="0"/>
    <m/>
    <m/>
    <s v="$ 40 -50"/>
    <s v="Sí, siempre / Sí, a veces"/>
    <s v="Es lo más cómodo"/>
    <s v="De 1 a 3 veces por semana"/>
    <n v="7"/>
    <s v="Sí"/>
    <s v="Tarjeta"/>
    <m/>
    <m/>
    <m/>
    <m/>
    <n v="8"/>
    <n v="7"/>
    <s v="Sí, pero para consumirlo eventualmente."/>
    <s v="$ 50 - 100"/>
    <m/>
    <n v="6"/>
    <n v="8"/>
    <n v="7"/>
    <n v="7"/>
    <n v="6"/>
    <s v="Si"/>
    <m/>
    <m/>
    <m/>
    <m/>
  </r>
  <r>
    <n v="620"/>
    <d v="2020-06-19T10:46:11"/>
    <n v="30"/>
    <s v="20 - 30hs"/>
    <s v="No, no tengo"/>
    <x v="0"/>
    <s v="Docente/investigador/Autoridad"/>
    <m/>
    <m/>
    <s v="Sí, siempre / Si, a veces"/>
    <x v="4"/>
    <s v="$ 200 - 250"/>
    <x v="3"/>
    <m/>
    <m/>
    <m/>
    <m/>
    <m/>
    <m/>
    <m/>
    <m/>
    <s v="No cumple mis necesidades"/>
    <s v="Sí"/>
    <s v="Otro"/>
    <s v="Menú del día variado"/>
    <m/>
    <m/>
    <m/>
    <m/>
    <m/>
    <m/>
    <m/>
    <x v="0"/>
    <x v="0"/>
    <m/>
    <m/>
    <s v="$ 30 - 40"/>
    <s v="No, nunca"/>
    <m/>
    <m/>
    <m/>
    <m/>
    <m/>
    <s v="No me gusta el café, en general"/>
    <s v="No tomo café en otro lado tampoco"/>
    <s v="Sí"/>
    <m/>
    <n v="7"/>
    <n v="6"/>
    <s v="Sí, pero para consumirlo eventualmente."/>
    <s v="Menos de $ 50"/>
    <m/>
    <n v="6"/>
    <n v="5"/>
    <n v="4"/>
    <n v="6"/>
    <n v="5"/>
    <s v="Si"/>
    <m/>
    <m/>
    <m/>
    <m/>
  </r>
  <r>
    <n v="621"/>
    <d v="2020-06-19T10:47:40"/>
    <n v="20"/>
    <s v="20 - 30hs"/>
    <s v="No, no tengo"/>
    <x v="1"/>
    <s v="Estudiante"/>
    <n v="2"/>
    <s v="No"/>
    <s v="Sí, siempre / Si, a veces"/>
    <x v="4"/>
    <s v="$ 300 - 350"/>
    <x v="2"/>
    <m/>
    <m/>
    <m/>
    <m/>
    <m/>
    <m/>
    <m/>
    <m/>
    <m/>
    <m/>
    <m/>
    <m/>
    <s v="No me gusta la comida"/>
    <n v="6"/>
    <n v="7"/>
    <n v="7"/>
    <n v="8"/>
    <n v="9"/>
    <s v="Nunca me ocurrió"/>
    <x v="2"/>
    <x v="3"/>
    <s v="Chino por peso"/>
    <m/>
    <s v="$ 30 - 40"/>
    <s v="Sí, siempre / Sí, a veces"/>
    <s v="Es lo más cómodo"/>
    <s v="De 1 a 3 veces por semana"/>
    <n v="7"/>
    <s v="Tal vez"/>
    <m/>
    <m/>
    <m/>
    <m/>
    <m/>
    <n v="7"/>
    <n v="5"/>
    <s v="Sí, pero para consumirlo eventualmente."/>
    <s v="$ 100 - 150"/>
    <m/>
    <n v="7"/>
    <n v="5"/>
    <n v="5"/>
    <n v="6"/>
    <n v="6"/>
    <s v="Tal vez"/>
    <m/>
    <s v="Precio, Calidad"/>
    <m/>
    <m/>
  </r>
  <r>
    <n v="622"/>
    <d v="2020-06-19T10:50:20"/>
    <n v="22"/>
    <s v="20 - 30hs"/>
    <s v="No, no tengo"/>
    <x v="1"/>
    <s v="Estudiante"/>
    <n v="2"/>
    <s v="No"/>
    <s v="Sí, siempre / Si, a veces"/>
    <x v="4"/>
    <s v="$ 200 - 250"/>
    <x v="2"/>
    <m/>
    <m/>
    <m/>
    <m/>
    <m/>
    <m/>
    <m/>
    <m/>
    <m/>
    <m/>
    <m/>
    <m/>
    <s v="Prefiero darme un gusto y comer más rico"/>
    <n v="6"/>
    <n v="8"/>
    <n v="8"/>
    <n v="9"/>
    <n v="7"/>
    <s v="1 - 25 %"/>
    <x v="1"/>
    <x v="4"/>
    <s v="Kiosko PC"/>
    <m/>
    <s v="$ 40 -50"/>
    <s v="Sí, siempre / Sí, a veces"/>
    <s v="Es barato, Es rico"/>
    <s v="De 1 a 3 veces por semana"/>
    <n v="7"/>
    <s v="Sí"/>
    <s v="Mejorar la calidad, por ej el cafe del kiosco de PC es mas rico y un poco mas caro y suelo consumir ese mas veces que el del comedor"/>
    <m/>
    <m/>
    <m/>
    <m/>
    <n v="6"/>
    <n v="6"/>
    <s v="Sí, pero para consumirlo eventualmente."/>
    <s v="$ 100 - 150"/>
    <m/>
    <n v="10"/>
    <n v="7"/>
    <n v="4"/>
    <n v="1"/>
    <n v="8"/>
    <s v="Si"/>
    <m/>
    <s v="Calidad"/>
    <m/>
    <m/>
  </r>
  <r>
    <n v="623"/>
    <d v="2020-06-19T10:54:21"/>
    <n v="62"/>
    <s v="Menos de 10 hs"/>
    <s v="No, no tengo"/>
    <x v="1"/>
    <s v="Docente/investigador/Autoridad"/>
    <m/>
    <m/>
    <s v="No, nunca."/>
    <x v="1"/>
    <m/>
    <x v="1"/>
    <m/>
    <m/>
    <m/>
    <m/>
    <m/>
    <m/>
    <m/>
    <m/>
    <m/>
    <m/>
    <m/>
    <m/>
    <m/>
    <m/>
    <m/>
    <m/>
    <m/>
    <m/>
    <m/>
    <x v="0"/>
    <x v="0"/>
    <m/>
    <m/>
    <s v="$ 40 -50"/>
    <s v="Sí, siempre / Sí, a veces"/>
    <s v="Es lo más cómodo"/>
    <s v="De 1 a 3 veces por semana"/>
    <n v="4"/>
    <s v="No"/>
    <s v="Mejorar la iluminación"/>
    <m/>
    <m/>
    <m/>
    <m/>
    <n v="6"/>
    <n v="5"/>
    <s v="Sí, pero para consumirlo eventualmente."/>
    <s v="$ 100 - 150"/>
    <s v="blister con dulce de leche"/>
    <n v="2"/>
    <n v="7"/>
    <n v="7"/>
    <n v="7"/>
    <n v="6"/>
    <s v="Tal vez"/>
    <s v="Más luz. Mantenimiento y mejora detrás de la barra de la cafetería. "/>
    <m/>
    <m/>
    <m/>
  </r>
  <r>
    <n v="624"/>
    <d v="2020-06-19T10:54:33"/>
    <n v="47"/>
    <s v="Menos de 10 hs"/>
    <s v="No, no tengo"/>
    <x v="1"/>
    <s v="Docente/investigador/Autoridad"/>
    <m/>
    <m/>
    <s v="No, nunca."/>
    <x v="1"/>
    <m/>
    <x v="1"/>
    <m/>
    <m/>
    <m/>
    <m/>
    <m/>
    <m/>
    <m/>
    <m/>
    <m/>
    <m/>
    <m/>
    <m/>
    <m/>
    <m/>
    <m/>
    <m/>
    <m/>
    <m/>
    <m/>
    <x v="0"/>
    <x v="0"/>
    <m/>
    <m/>
    <s v="$ 30 - 40"/>
    <s v="Sí, siempre / Sí, a veces"/>
    <s v="Es lo más cómodo"/>
    <s v="De 1 a 3 veces por semana"/>
    <n v="5"/>
    <s v="Sí"/>
    <m/>
    <m/>
    <m/>
    <m/>
    <m/>
    <n v="5"/>
    <n v="5"/>
    <s v="Sí, pero para consumirlo eventualmente."/>
    <s v="$ 100 - 150"/>
    <m/>
    <n v="5"/>
    <n v="8"/>
    <n v="3"/>
    <n v="7"/>
    <n v="4"/>
    <s v="Si"/>
    <m/>
    <m/>
    <m/>
    <m/>
  </r>
  <r>
    <n v="625"/>
    <d v="2020-06-19T10:57:14"/>
    <n v="42"/>
    <s v="30 - 40 hs"/>
    <s v="No, no tengo"/>
    <x v="1"/>
    <s v="Trabajador no docente"/>
    <m/>
    <m/>
    <s v="Sí, siempre / Si, a veces"/>
    <x v="3"/>
    <s v="$ 100 - 150"/>
    <x v="2"/>
    <m/>
    <m/>
    <m/>
    <m/>
    <m/>
    <m/>
    <m/>
    <m/>
    <m/>
    <m/>
    <m/>
    <m/>
    <s v="No me gusta la comida"/>
    <n v="3"/>
    <n v="2"/>
    <n v="3"/>
    <n v="2"/>
    <n v="7"/>
    <s v="1 - 25 %"/>
    <x v="2"/>
    <x v="2"/>
    <s v="Chino por peso, Vianda propia, Kiosko PC"/>
    <m/>
    <s v="$ 20 - 30"/>
    <s v="No, nunca"/>
    <m/>
    <m/>
    <m/>
    <m/>
    <m/>
    <s v="Es feo"/>
    <s v="Kiosco PC/Máquinas"/>
    <s v="Sí"/>
    <s v="Maquina express_x000a_Pasteleria artesanal_x000a_Ambiente o sector mas propicio para la cafeteria_x000a_Tomar ejemplos de casos exitosos de cafeterias."/>
    <n v="6"/>
    <n v="3"/>
    <s v="Sí, lo consumiría con frecuencia."/>
    <s v="$ 100 - 150"/>
    <m/>
    <n v="7"/>
    <n v="7"/>
    <n v="7"/>
    <n v="6"/>
    <n v="7"/>
    <s v="Si"/>
    <m/>
    <m/>
    <m/>
    <m/>
  </r>
  <r>
    <n v="626"/>
    <d v="2020-06-19T10:57:44"/>
    <n v="23"/>
    <s v="10 - 20 hs"/>
    <s v="No, no tengo"/>
    <x v="0"/>
    <s v="Estudiante"/>
    <n v="4"/>
    <s v="Sí"/>
    <s v="No, nunca."/>
    <x v="1"/>
    <m/>
    <x v="1"/>
    <m/>
    <m/>
    <m/>
    <m/>
    <m/>
    <m/>
    <m/>
    <m/>
    <m/>
    <m/>
    <m/>
    <m/>
    <m/>
    <m/>
    <m/>
    <m/>
    <m/>
    <m/>
    <m/>
    <x v="0"/>
    <x v="0"/>
    <m/>
    <m/>
    <s v="$ 50 - 60"/>
    <s v="Sí, siempre / Sí, a veces"/>
    <s v="Es barato, Es lo más cómodo"/>
    <s v="De 1 a 3 veces por semana"/>
    <n v="5"/>
    <s v="Tal vez"/>
    <m/>
    <m/>
    <m/>
    <m/>
    <m/>
    <n v="7"/>
    <n v="5"/>
    <s v="No, prefiero un snack (Alfajor, galletitas, facturas)"/>
    <s v="$ 100 - 150"/>
    <m/>
    <n v="2"/>
    <n v="4"/>
    <n v="2"/>
    <n v="4"/>
    <n v="6"/>
    <s v="Tal vez"/>
    <m/>
    <s v="Precio, Calidad"/>
    <m/>
    <m/>
  </r>
  <r>
    <n v="627"/>
    <d v="2020-06-19T10:58:33"/>
    <n v="23"/>
    <s v="10 - 20 hs"/>
    <s v="No, no tengo"/>
    <x v="1"/>
    <s v="Estudiante"/>
    <n v="3"/>
    <s v="No"/>
    <s v="Sí, siempre / Si, a veces"/>
    <x v="4"/>
    <s v="$ 200 - 250"/>
    <x v="2"/>
    <m/>
    <m/>
    <m/>
    <m/>
    <m/>
    <m/>
    <m/>
    <m/>
    <m/>
    <m/>
    <m/>
    <m/>
    <s v="Depende el menú"/>
    <n v="7"/>
    <n v="8"/>
    <n v="8"/>
    <n v="7"/>
    <n v="9"/>
    <s v="Nunca me ocurrió"/>
    <x v="2"/>
    <x v="1"/>
    <s v="Chino por peso, Otro"/>
    <m/>
    <s v="$ 40 -50"/>
    <s v="No, nunca"/>
    <m/>
    <m/>
    <m/>
    <m/>
    <m/>
    <s v="No me gusta el café, en general"/>
    <s v="No tomo café en otro lado tampoco"/>
    <s v="Sí"/>
    <m/>
    <n v="9"/>
    <n v="8"/>
    <s v="Sí, lo consumiría con frecuencia."/>
    <s v="$ 150 - 200"/>
    <m/>
    <n v="6"/>
    <n v="8"/>
    <n v="7"/>
    <n v="7"/>
    <n v="8"/>
    <s v="Si"/>
    <m/>
    <s v="Calidad"/>
    <m/>
    <m/>
  </r>
  <r>
    <n v="628"/>
    <d v="2020-06-19T10:59:54"/>
    <n v="33"/>
    <s v="Menos de 10 hs"/>
    <s v="No, no tengo"/>
    <x v="0"/>
    <s v="Docente/investigador/Autoridad"/>
    <m/>
    <m/>
    <s v="No, nunca."/>
    <x v="1"/>
    <m/>
    <x v="1"/>
    <m/>
    <m/>
    <m/>
    <m/>
    <m/>
    <m/>
    <m/>
    <m/>
    <m/>
    <m/>
    <m/>
    <m/>
    <m/>
    <m/>
    <m/>
    <m/>
    <m/>
    <m/>
    <m/>
    <x v="0"/>
    <x v="0"/>
    <m/>
    <m/>
    <s v="Más de 70"/>
    <s v="Sí, siempre / Sí, a veces"/>
    <s v="Es barato, Es lo más cómodo"/>
    <s v="De 1 a 3 veces por semana"/>
    <n v="3"/>
    <s v="Sí"/>
    <s v="Incorporar alternativas de café: filtro (económico) y express (de buena calidad)"/>
    <m/>
    <m/>
    <m/>
    <m/>
    <n v="6"/>
    <n v="6"/>
    <s v="Sí, pero para consumirlo eventualmente."/>
    <s v="$ 50 - 100"/>
    <m/>
    <n v="3"/>
    <n v="5"/>
    <n v="3"/>
    <n v="7"/>
    <n v="5"/>
    <s v="Si"/>
    <s v="Mayor iluminación natural. Conexiones de energía. Ver comedor y biblioteca FADU (pabellón 3 Ciudad), y comedor Pabellón I Ciudad como ejemplos."/>
    <m/>
    <m/>
    <m/>
  </r>
  <r>
    <n v="629"/>
    <d v="2020-06-19T11:00:02"/>
    <n v="20"/>
    <s v="20 - 30hs"/>
    <s v="No, no tengo"/>
    <x v="1"/>
    <s v="Estudiante"/>
    <n v="2"/>
    <s v="No"/>
    <s v="Sí, siempre / Si, a veces"/>
    <x v="0"/>
    <s v="$ 250 - 300"/>
    <x v="2"/>
    <m/>
    <m/>
    <m/>
    <m/>
    <m/>
    <m/>
    <m/>
    <m/>
    <m/>
    <m/>
    <m/>
    <m/>
    <s v="Me gustaría comida mas nutritiva. Pollo o carne simple sin rebozado con papas/arroz/verduras."/>
    <n v="5"/>
    <n v="5"/>
    <n v="3"/>
    <n v="8"/>
    <n v="7"/>
    <s v="1 - 25 %"/>
    <x v="2"/>
    <x v="5"/>
    <s v="Bodegón-Resto"/>
    <s v="Comida mas sana. Es todo rebozado en el comedor. Me gustaría que haya pollo/carne simple sin ninguna salsa ni nada con papas/arroz/verduras."/>
    <s v="$ 40 -50"/>
    <s v="No, nunca"/>
    <m/>
    <m/>
    <m/>
    <m/>
    <m/>
    <s v="No me gusta el café, en general"/>
    <s v="No tomo café en otro lado tampoco"/>
    <s v="No"/>
    <m/>
    <n v="6"/>
    <n v="6"/>
    <s v="Sí, pero para consumirlo eventualmente."/>
    <s v="$ 150 - 200"/>
    <s v="Como dice el enunciado, huevos reuveltos con rodajas de pan"/>
    <n v="4"/>
    <n v="7"/>
    <n v="6"/>
    <n v="3"/>
    <n v="5"/>
    <s v="Si"/>
    <m/>
    <s v="Calidad"/>
    <m/>
    <m/>
  </r>
  <r>
    <n v="630"/>
    <d v="2020-06-19T11:01:38"/>
    <n v="38"/>
    <s v="Menos de 10 hs"/>
    <s v="No, no tengo"/>
    <x v="0"/>
    <s v="Docente/investigador/Autoridad"/>
    <m/>
    <m/>
    <s v="No, nunca."/>
    <x v="1"/>
    <m/>
    <x v="1"/>
    <m/>
    <m/>
    <m/>
    <m/>
    <m/>
    <m/>
    <m/>
    <m/>
    <m/>
    <m/>
    <m/>
    <m/>
    <m/>
    <m/>
    <m/>
    <m/>
    <m/>
    <m/>
    <m/>
    <x v="0"/>
    <x v="0"/>
    <m/>
    <m/>
    <s v="Más de 70"/>
    <s v="No, nunca"/>
    <m/>
    <m/>
    <m/>
    <m/>
    <m/>
    <s v="Prefiero ir a tomar algo afuera y despejarme"/>
    <s v="No tomo café en otro lado tampoco"/>
    <s v="Sí"/>
    <s v="Se le deberia dar una lavada de cara al lugar, visto de afuera parece un lugar depresivo, no dan ganas de entrar"/>
    <n v="6"/>
    <n v="6"/>
    <s v="Sí, pero para consumirlo eventualmente."/>
    <s v="$ 150 - 200"/>
    <m/>
    <n v="1"/>
    <n v="6"/>
    <n v="1"/>
    <n v="1"/>
    <n v="6"/>
    <s v="Si"/>
    <s v="mejorar iluminacion/ventilacion, decorar el lugar de manera mas agradable (cambiar pintura/revestirlo de forma mas amena) mejorar el mobiliario"/>
    <m/>
    <m/>
    <m/>
  </r>
  <r>
    <n v="631"/>
    <d v="2020-06-19T11:01:47"/>
    <n v="38"/>
    <s v="20 - 30hs"/>
    <s v="No, no tengo"/>
    <x v="1"/>
    <s v="Docente/investigador/Autoridad"/>
    <m/>
    <m/>
    <s v="Sí, siempre / Si, a veces"/>
    <x v="0"/>
    <s v="$ 150 - 200"/>
    <x v="2"/>
    <m/>
    <m/>
    <m/>
    <m/>
    <m/>
    <m/>
    <m/>
    <m/>
    <m/>
    <m/>
    <m/>
    <m/>
    <s v="Prefiero darme un gusto y comer más rico"/>
    <n v="5"/>
    <n v="5"/>
    <n v="5"/>
    <n v="6"/>
    <n v="6"/>
    <s v="1 - 25 %"/>
    <x v="2"/>
    <x v="1"/>
    <s v="Chino por peso"/>
    <m/>
    <s v="$ 50 - 60"/>
    <s v="No, nunca"/>
    <m/>
    <m/>
    <m/>
    <m/>
    <m/>
    <s v="Es feo"/>
    <s v="Kiosco PC/Máquinas"/>
    <s v="Sí"/>
    <m/>
    <n v="6"/>
    <n v="5"/>
    <s v="Sí, pero para consumirlo eventualmente."/>
    <s v="$ 100 - 150"/>
    <m/>
    <n v="7"/>
    <n v="5"/>
    <n v="3"/>
    <n v="3"/>
    <n v="6"/>
    <s v="Si"/>
    <m/>
    <m/>
    <m/>
    <m/>
  </r>
  <r>
    <n v="632"/>
    <d v="2020-06-19T11:02:25"/>
    <n v="38"/>
    <s v="30 - 40 hs"/>
    <s v="Celíaco/a"/>
    <x v="0"/>
    <s v="Docente/investigador/Autoridad"/>
    <m/>
    <m/>
    <s v="Sí, siempre / Si, a veces"/>
    <x v="4"/>
    <s v="$ 200 - 250"/>
    <x v="3"/>
    <m/>
    <m/>
    <m/>
    <m/>
    <m/>
    <m/>
    <m/>
    <m/>
    <s v="No tiene opciones libres de gluten, con los recaudos indispensables de manipulación para evitar la contaminación cruzada."/>
    <s v="Sí"/>
    <s v="Vianda propia, Vuelvo a mi casa"/>
    <s v="Vuelvo a insistir, menú libre de gluten. Hay opciones de menues envasados y sellados, directo de fabrica, que en sus mismos envoltorios se pueden calentar en microondas y asi entregar al cliente (evitando la manipulacion y contacto con otros alimentos y superificies contaminadas). Posiblemente el costo de estos alimentos sea alto para el presupuesto del comedor, pero considero no imposible que al menos, los celiacos, tengamos una o dos opciones fijas de productos congelados para microondas. Sería una excelente medida inclusiva. Lo mismo para diabeticos."/>
    <m/>
    <m/>
    <m/>
    <m/>
    <m/>
    <m/>
    <m/>
    <x v="0"/>
    <x v="0"/>
    <m/>
    <m/>
    <s v="$ 50 - 60"/>
    <s v="No, nunca"/>
    <m/>
    <m/>
    <m/>
    <m/>
    <m/>
    <s v="No me gusta el café, en general"/>
    <s v="No tomo café en otro lado tampoco"/>
    <s v="Sí"/>
    <s v="En mi caso, como celiaco, es mas dificil encontrar maquinas de cafe q tengan productos aptos. No consumo cafe, lo hago muy de vez en cuando. No conozco esa parte del comedor. Pero estaria bueno un servicio de maquina para café en granos (producto totalmente natural y apto celiacos). Desconozco si ya la tienen."/>
    <n v="6"/>
    <n v="4"/>
    <s v="Sí, pero para consumirlo eventualmente."/>
    <s v="$ 150 - 200"/>
    <m/>
    <n v="10"/>
    <n v="10"/>
    <n v="9"/>
    <n v="6"/>
    <n v="6"/>
    <s v="Tal vez"/>
    <m/>
    <m/>
    <m/>
    <m/>
  </r>
  <r>
    <n v="633"/>
    <d v="2020-06-19T11:02:59"/>
    <n v="29"/>
    <s v="Menos de 10 hs"/>
    <s v="No, no tengo"/>
    <x v="0"/>
    <s v="Docente/investigador/Autoridad"/>
    <m/>
    <m/>
    <s v="No, nunca."/>
    <x v="1"/>
    <m/>
    <x v="1"/>
    <m/>
    <m/>
    <m/>
    <m/>
    <m/>
    <m/>
    <m/>
    <m/>
    <m/>
    <m/>
    <m/>
    <m/>
    <m/>
    <m/>
    <m/>
    <m/>
    <m/>
    <m/>
    <m/>
    <x v="0"/>
    <x v="0"/>
    <m/>
    <m/>
    <s v="$ 50 - 60"/>
    <s v="Sí, siempre / Sí, a veces"/>
    <s v="Es lo más cómodo"/>
    <s v="De 1 a 3 veces por semana"/>
    <n v="5"/>
    <s v="Tal vez"/>
    <m/>
    <m/>
    <m/>
    <m/>
    <m/>
    <n v="5"/>
    <n v="4"/>
    <s v="Sí, lo consumiría con frecuencia."/>
    <s v="$ 100 - 150"/>
    <m/>
    <n v="5"/>
    <n v="4"/>
    <n v="3"/>
    <n v="3"/>
    <n v="6"/>
    <s v="Tal vez"/>
    <m/>
    <m/>
    <m/>
    <m/>
  </r>
  <r>
    <n v="634"/>
    <d v="2020-06-19T11:05:24"/>
    <n v="31"/>
    <s v="Menos de 10 hs"/>
    <s v="No, no tengo"/>
    <x v="0"/>
    <s v="Docente/investigador/Autoridad"/>
    <m/>
    <m/>
    <s v="No, nunca."/>
    <x v="1"/>
    <m/>
    <x v="1"/>
    <m/>
    <m/>
    <m/>
    <m/>
    <m/>
    <m/>
    <m/>
    <m/>
    <m/>
    <m/>
    <m/>
    <m/>
    <m/>
    <m/>
    <m/>
    <m/>
    <m/>
    <m/>
    <m/>
    <x v="0"/>
    <x v="0"/>
    <m/>
    <m/>
    <s v="$ 40 -50"/>
    <s v="No, nunca"/>
    <m/>
    <m/>
    <m/>
    <m/>
    <m/>
    <s v="No me gusta el café, en general"/>
    <s v="No tomo café en otro lado tampoco"/>
    <s v="No"/>
    <m/>
    <n v="3"/>
    <n v="1"/>
    <s v="Sí, pero para consumirlo eventualmente."/>
    <s v="$ 100 - 150"/>
    <m/>
    <n v="1"/>
    <n v="1"/>
    <n v="1"/>
    <n v="1"/>
    <n v="3"/>
    <s v="Tal vez"/>
    <m/>
    <m/>
    <m/>
    <m/>
  </r>
  <r>
    <n v="635"/>
    <d v="2020-06-19T11:08:35"/>
    <n v="20"/>
    <s v="20 - 30hs"/>
    <s v="No, no tengo"/>
    <x v="1"/>
    <s v="Estudiante"/>
    <n v="2"/>
    <s v="No"/>
    <s v="No, nunca."/>
    <x v="1"/>
    <m/>
    <x v="1"/>
    <m/>
    <m/>
    <m/>
    <m/>
    <m/>
    <m/>
    <m/>
    <m/>
    <m/>
    <m/>
    <m/>
    <m/>
    <m/>
    <m/>
    <m/>
    <m/>
    <m/>
    <m/>
    <m/>
    <x v="0"/>
    <x v="0"/>
    <m/>
    <m/>
    <s v="$ 40 -50"/>
    <s v="No, nunca"/>
    <m/>
    <m/>
    <m/>
    <m/>
    <m/>
    <s v="No me gusta el café, en general"/>
    <s v="No tomo café en otro lado tampoco"/>
    <s v="No"/>
    <m/>
    <n v="8"/>
    <n v="8"/>
    <s v="No, prefiero un snack (Alfajor, galletitas, facturas)"/>
    <s v="$ 100 - 150"/>
    <m/>
    <n v="7"/>
    <n v="7"/>
    <n v="7"/>
    <n v="6"/>
    <n v="7"/>
    <s v="Si"/>
    <m/>
    <s v="Precio, Calidad"/>
    <m/>
    <m/>
  </r>
  <r>
    <n v="636"/>
    <d v="2020-06-19T11:09:32"/>
    <n v="54"/>
    <s v="Más de 40 hs"/>
    <s v="No, no tengo"/>
    <x v="0"/>
    <s v="Docente/investigador/Autoridad"/>
    <m/>
    <m/>
    <s v="No, nunca."/>
    <x v="1"/>
    <m/>
    <x v="1"/>
    <m/>
    <m/>
    <m/>
    <m/>
    <m/>
    <m/>
    <m/>
    <m/>
    <m/>
    <m/>
    <m/>
    <m/>
    <m/>
    <m/>
    <m/>
    <m/>
    <m/>
    <m/>
    <m/>
    <x v="0"/>
    <x v="0"/>
    <m/>
    <m/>
    <s v="$ 60 - 70"/>
    <s v="No, nunca"/>
    <m/>
    <m/>
    <m/>
    <m/>
    <m/>
    <s v="No me gusta el café, en general"/>
    <s v="No tomo café en otro lado tampoco"/>
    <s v="No"/>
    <m/>
    <n v="6"/>
    <n v="4"/>
    <s v="Sí, pero para consumirlo eventualmente."/>
    <s v="$ 150 - 200"/>
    <s v="Ensaladas, tartas"/>
    <n v="6"/>
    <n v="7"/>
    <n v="7"/>
    <n v="5"/>
    <n v="4"/>
    <s v="Si"/>
    <s v="La limpieza de las mesas, hay veces que la única gaseosa es Pritty!"/>
    <m/>
    <m/>
    <m/>
  </r>
  <r>
    <n v="637"/>
    <d v="2020-06-19T11:10:16"/>
    <n v="55"/>
    <s v="Más de 40 hs"/>
    <s v="Vegetariano/a"/>
    <x v="1"/>
    <s v="Docente/investigador/Autoridad"/>
    <m/>
    <m/>
    <s v="Sí, siempre / Si, a veces"/>
    <x v="0"/>
    <s v="$ 200 - 250"/>
    <x v="2"/>
    <m/>
    <m/>
    <m/>
    <m/>
    <m/>
    <m/>
    <m/>
    <m/>
    <m/>
    <m/>
    <m/>
    <m/>
    <s v="Me traigo vianda, No me gusta la comida, Depende el menú"/>
    <n v="6"/>
    <n v="5"/>
    <n v="5"/>
    <n v="5"/>
    <n v="6"/>
    <s v="50 - 75 %"/>
    <x v="1"/>
    <x v="1"/>
    <s v="Otro"/>
    <s v="ofrecer viandas de frutas y ensaladas"/>
    <s v="$ 30 - 40"/>
    <s v="Sí, siempre / Sí, a veces"/>
    <s v="No tengo otra opción"/>
    <s v="De 1 a 3 veces por semana"/>
    <n v="4"/>
    <s v="Tal vez"/>
    <s v="cafe express "/>
    <m/>
    <m/>
    <m/>
    <m/>
    <n v="6"/>
    <n v="4"/>
    <s v="No, prefiero un snack (Alfajor, galletitas, facturas)"/>
    <s v="$ 100 - 150"/>
    <s v="Jugos de naturales"/>
    <n v="6"/>
    <n v="5"/>
    <n v="4"/>
    <n v="2"/>
    <n v="5"/>
    <s v="Tal vez"/>
    <m/>
    <m/>
    <m/>
    <m/>
  </r>
  <r>
    <n v="638"/>
    <d v="2020-06-19T11:11:09"/>
    <n v="60"/>
    <s v="Menos de 10 hs"/>
    <s v="Celíaco/a"/>
    <x v="1"/>
    <s v="Docente/investigador/Autoridad"/>
    <m/>
    <m/>
    <s v="No, nunca."/>
    <x v="1"/>
    <m/>
    <x v="1"/>
    <m/>
    <m/>
    <m/>
    <m/>
    <m/>
    <m/>
    <m/>
    <m/>
    <m/>
    <m/>
    <m/>
    <m/>
    <m/>
    <m/>
    <m/>
    <m/>
    <m/>
    <m/>
    <m/>
    <x v="0"/>
    <x v="0"/>
    <m/>
    <m/>
    <s v="$ 60 - 70"/>
    <s v="Sí, siempre / Sí, a veces"/>
    <s v="No tengo otra opción"/>
    <s v="De 1 a 3 veces por semana"/>
    <n v="5"/>
    <s v="Sí"/>
    <s v="Renovarla y ambientarla mejor"/>
    <m/>
    <m/>
    <m/>
    <m/>
    <n v="6"/>
    <n v="5"/>
    <s v="Sí, lo consumiría con frecuencia."/>
    <s v="$ 150 - 200"/>
    <s v="Más variedad"/>
    <n v="2"/>
    <n v="3"/>
    <n v="3"/>
    <n v="6"/>
    <n v="6"/>
    <s v="Si"/>
    <s v="Mejorar las mesas y sillas e iluminación "/>
    <m/>
    <m/>
    <m/>
  </r>
  <r>
    <n v="639"/>
    <d v="2020-06-19T11:11:46"/>
    <n v="32"/>
    <s v="Menos de 10 hs"/>
    <s v="No, no tengo"/>
    <x v="0"/>
    <s v="Docente/investigador/Autoridad"/>
    <m/>
    <m/>
    <s v="No, nunca."/>
    <x v="1"/>
    <m/>
    <x v="1"/>
    <m/>
    <m/>
    <m/>
    <m/>
    <m/>
    <m/>
    <m/>
    <m/>
    <m/>
    <m/>
    <m/>
    <m/>
    <m/>
    <m/>
    <m/>
    <m/>
    <m/>
    <m/>
    <m/>
    <x v="0"/>
    <x v="0"/>
    <m/>
    <m/>
    <s v="$ 60 - 70"/>
    <s v="Sí, siempre / Sí, a veces"/>
    <s v="Es lo más cómodo"/>
    <s v="De 1 a 3 veces por semana"/>
    <n v="6"/>
    <s v="Sí"/>
    <m/>
    <m/>
    <m/>
    <m/>
    <m/>
    <n v="4"/>
    <n v="4"/>
    <s v="Sí, lo consumiría con frecuencia."/>
    <s v="$ 150 - 200"/>
    <m/>
    <n v="7"/>
    <n v="5"/>
    <n v="5"/>
    <n v="5"/>
    <n v="7"/>
    <s v="Si"/>
    <m/>
    <m/>
    <m/>
    <m/>
  </r>
  <r>
    <n v="640"/>
    <d v="2020-06-19T11:12:18"/>
    <n v="68"/>
    <s v="Menos de 10 hs"/>
    <s v="No, no tengo"/>
    <x v="0"/>
    <s v="Docente/investigador/Autoridad"/>
    <m/>
    <m/>
    <s v="No, nunca."/>
    <x v="1"/>
    <m/>
    <x v="1"/>
    <m/>
    <m/>
    <m/>
    <m/>
    <m/>
    <m/>
    <m/>
    <m/>
    <m/>
    <m/>
    <m/>
    <m/>
    <m/>
    <m/>
    <m/>
    <m/>
    <m/>
    <m/>
    <m/>
    <x v="0"/>
    <x v="0"/>
    <m/>
    <m/>
    <s v="$ 60 - 70"/>
    <s v="Sí, siempre / Sí, a veces"/>
    <s v="No tengo otra opción"/>
    <s v="De 1 a 3 veces por semana"/>
    <n v="1"/>
    <s v="Sí"/>
    <m/>
    <m/>
    <m/>
    <m/>
    <m/>
    <n v="3"/>
    <n v="3"/>
    <s v="Sí, lo consumiría con frecuencia."/>
    <s v="$ 150 - 200"/>
    <m/>
    <n v="1"/>
    <n v="1"/>
    <n v="1"/>
    <n v="1"/>
    <n v="5"/>
    <s v="Si"/>
    <m/>
    <m/>
    <m/>
    <m/>
  </r>
  <r>
    <n v="641"/>
    <d v="2020-06-19T11:13:13"/>
    <n v="33"/>
    <s v="Menos de 10 hs"/>
    <s v="No, no tengo"/>
    <x v="0"/>
    <s v="Docente/investigador/Autoridad"/>
    <m/>
    <m/>
    <s v="No, nunca."/>
    <x v="1"/>
    <m/>
    <x v="1"/>
    <m/>
    <m/>
    <m/>
    <m/>
    <m/>
    <m/>
    <m/>
    <m/>
    <m/>
    <m/>
    <m/>
    <m/>
    <m/>
    <m/>
    <m/>
    <m/>
    <m/>
    <m/>
    <m/>
    <x v="0"/>
    <x v="0"/>
    <m/>
    <m/>
    <s v="$ 60 - 70"/>
    <s v="No, nunca"/>
    <m/>
    <m/>
    <m/>
    <m/>
    <m/>
    <s v="Prefiero ir a tomar algo afuera y despejarme"/>
    <s v="Cadena de café"/>
    <s v="Sí"/>
    <m/>
    <n v="5"/>
    <n v="5"/>
    <s v="Sí, pero para consumirlo eventualmente."/>
    <s v="$ 100 - 150"/>
    <m/>
    <n v="4"/>
    <n v="6"/>
    <n v="5"/>
    <n v="6"/>
    <n v="6"/>
    <s v="Si"/>
    <m/>
    <m/>
    <m/>
    <m/>
  </r>
  <r>
    <n v="642"/>
    <d v="2020-06-19T11:14:58"/>
    <n v="20"/>
    <s v="10 - 20 hs"/>
    <s v="No, no tengo"/>
    <x v="0"/>
    <s v="Estudiante"/>
    <n v="2"/>
    <s v="No"/>
    <s v="Sí, siempre / Si, a veces"/>
    <x v="0"/>
    <s v="$ 100 - 150"/>
    <x v="2"/>
    <m/>
    <m/>
    <m/>
    <m/>
    <m/>
    <m/>
    <m/>
    <m/>
    <m/>
    <m/>
    <m/>
    <m/>
    <s v="A veces me dan ganas de comprar en otro lado"/>
    <n v="8"/>
    <n v="9"/>
    <n v="7"/>
    <n v="10"/>
    <n v="10"/>
    <s v="Nunca me ocurrió"/>
    <x v="3"/>
    <x v="3"/>
    <s v="Chino por peso, Vuelvo a mi casa"/>
    <m/>
    <s v="$ 40 -50"/>
    <s v="No, nunca"/>
    <m/>
    <m/>
    <m/>
    <m/>
    <m/>
    <s v="Porque prefiero tomar agua"/>
    <s v="No tomo café en otro lado tampoco"/>
    <s v="No"/>
    <m/>
    <n v="9"/>
    <n v="10"/>
    <s v="Sí, pero para consumirlo eventualmente."/>
    <s v="$ 50 - 100"/>
    <m/>
    <n v="8"/>
    <n v="8"/>
    <n v="5"/>
    <n v="6"/>
    <n v="9"/>
    <s v="Tal vez"/>
    <m/>
    <s v="Precio, Calidad"/>
    <m/>
    <m/>
  </r>
  <r>
    <n v="643"/>
    <d v="2020-06-19T11:14:59"/>
    <n v="60"/>
    <s v="10 - 20 hs"/>
    <s v="No, no tengo"/>
    <x v="1"/>
    <s v="Docente/investigador/Autoridad"/>
    <m/>
    <m/>
    <s v="Sí, siempre / Si, a veces"/>
    <x v="4"/>
    <s v="$ 150 - 200"/>
    <x v="2"/>
    <m/>
    <m/>
    <m/>
    <m/>
    <m/>
    <m/>
    <m/>
    <m/>
    <m/>
    <m/>
    <m/>
    <m/>
    <s v="Depende el menú"/>
    <n v="6"/>
    <n v="6"/>
    <n v="5"/>
    <n v="7"/>
    <n v="7"/>
    <s v="Nunca me ocurrió"/>
    <x v="1"/>
    <x v="2"/>
    <s v="Chino por peso, Bodegón-Resto, Kiosko PC"/>
    <s v="Tartas, supremas de pollo, vegetales al wok, arroz. Se podria incluso probar venta al kilo como lo que ofrecen &quot;los chinos&quot;."/>
    <s v="$ 60 - 70"/>
    <s v="No, nunca"/>
    <m/>
    <m/>
    <m/>
    <m/>
    <m/>
    <s v="Prefiero ir a tomar algo afuera y despejarme, Tenemos cafe en la oficina"/>
    <s v="Kiosco exterior"/>
    <s v="No"/>
    <m/>
    <n v="5"/>
    <n v="6"/>
    <s v="No, prefiero un snack (Alfajor, galletitas, facturas)"/>
    <s v="Menos de $ 50"/>
    <m/>
    <n v="7"/>
    <n v="7"/>
    <n v="6"/>
    <n v="7"/>
    <n v="6"/>
    <s v="Si"/>
    <m/>
    <m/>
    <m/>
    <m/>
  </r>
  <r>
    <n v="644"/>
    <d v="2020-06-19T11:15:32"/>
    <n v="65"/>
    <s v="Menos de 10 hs"/>
    <s v="No, no tengo"/>
    <x v="1"/>
    <s v="Docente/investigador/Autoridad"/>
    <m/>
    <m/>
    <s v="Sí, siempre / Si, a veces"/>
    <x v="5"/>
    <s v="$ 200 - 250"/>
    <x v="2"/>
    <m/>
    <m/>
    <m/>
    <m/>
    <m/>
    <m/>
    <m/>
    <m/>
    <m/>
    <m/>
    <m/>
    <m/>
    <s v="Depende el menú"/>
    <n v="7"/>
    <n v="8"/>
    <n v="8"/>
    <n v="8"/>
    <n v="8"/>
    <s v="Nunca me ocurrió"/>
    <x v="3"/>
    <x v="4"/>
    <s v="Bodegón-Resto"/>
    <m/>
    <s v="$ 60 - 70"/>
    <s v="Sí, siempre / Sí, a veces"/>
    <s v="Es lo más cómodo"/>
    <s v="De 1 a 3 veces por semana"/>
    <n v="6"/>
    <s v="Tal vez"/>
    <m/>
    <m/>
    <m/>
    <m/>
    <m/>
    <n v="7"/>
    <n v="7"/>
    <s v="Sí, pero para consumirlo eventualmente."/>
    <s v="$ 150 - 200"/>
    <m/>
    <n v="6"/>
    <n v="7"/>
    <n v="5"/>
    <n v="5"/>
    <n v="6"/>
    <s v="Tal vez"/>
    <m/>
    <m/>
    <m/>
    <m/>
  </r>
  <r>
    <n v="645"/>
    <d v="2020-06-19T11:21:14"/>
    <n v="19"/>
    <s v="30 - 40 hs"/>
    <s v="No, no tengo"/>
    <x v="1"/>
    <s v="Estudiante"/>
    <n v="1"/>
    <s v="No"/>
    <s v="Sí, siempre / Si, a veces"/>
    <x v="4"/>
    <s v="$ 100 - 150"/>
    <x v="0"/>
    <s v="Me queda cómodo"/>
    <n v="6"/>
    <n v="6"/>
    <n v="6"/>
    <n v="6"/>
    <n v="6"/>
    <s v="Nunca me ocurrió"/>
    <m/>
    <m/>
    <m/>
    <m/>
    <m/>
    <m/>
    <m/>
    <m/>
    <m/>
    <m/>
    <m/>
    <m/>
    <x v="0"/>
    <x v="0"/>
    <m/>
    <m/>
    <s v="$ 20 - 30"/>
    <s v="No, nunca"/>
    <m/>
    <m/>
    <m/>
    <m/>
    <m/>
    <s v="No me gusta el café, en general, Prefiero ir a tomar algo afuera y despejarme"/>
    <s v="Kiosco exterior, No tomo café en otro lado tampoco"/>
    <s v="No"/>
    <m/>
    <n v="6"/>
    <n v="6"/>
    <s v="No, prefiero un snack (Alfajor, galletitas, facturas)"/>
    <s v="$ 50 - 100"/>
    <m/>
    <n v="4"/>
    <n v="6"/>
    <n v="6"/>
    <n v="6"/>
    <n v="4"/>
    <s v="Si"/>
    <m/>
    <s v="Calidad, Rapidez"/>
    <m/>
    <m/>
  </r>
  <r>
    <n v="646"/>
    <d v="2020-06-19T11:22:41"/>
    <n v="61"/>
    <s v="Menos de 10 hs"/>
    <s v="No, no tengo"/>
    <x v="0"/>
    <s v="Docente/investigador/Autoridad"/>
    <m/>
    <m/>
    <s v="No, nunca."/>
    <x v="1"/>
    <m/>
    <x v="1"/>
    <m/>
    <m/>
    <m/>
    <m/>
    <m/>
    <m/>
    <m/>
    <m/>
    <m/>
    <m/>
    <m/>
    <m/>
    <m/>
    <m/>
    <m/>
    <m/>
    <m/>
    <m/>
    <m/>
    <x v="0"/>
    <x v="0"/>
    <m/>
    <m/>
    <s v="$ 40 -50"/>
    <s v="Sí, siempre / Sí, a veces"/>
    <s v="Es lo más cómodo"/>
    <s v="De 1 a 3 veces por semana"/>
    <n v="6"/>
    <s v="Tal vez"/>
    <m/>
    <m/>
    <m/>
    <m/>
    <m/>
    <n v="6"/>
    <n v="6"/>
    <s v="Sí, pero para consumirlo eventualmente."/>
    <s v="$ 100 - 150"/>
    <m/>
    <n v="4"/>
    <n v="4"/>
    <n v="4"/>
    <n v="6"/>
    <n v="4"/>
    <s v="Tal vez"/>
    <m/>
    <m/>
    <m/>
    <m/>
  </r>
  <r>
    <n v="647"/>
    <d v="2020-06-19T11:23:15"/>
    <n v="37"/>
    <s v="Menos de 10 hs"/>
    <s v="No, no tengo"/>
    <x v="1"/>
    <s v="Docente/investigador/Autoridad"/>
    <m/>
    <m/>
    <s v="Sí, siempre / Si, a veces"/>
    <x v="5"/>
    <s v="$ 150 - 200"/>
    <x v="2"/>
    <m/>
    <m/>
    <m/>
    <m/>
    <m/>
    <m/>
    <m/>
    <m/>
    <m/>
    <m/>
    <m/>
    <m/>
    <s v="Depende de como venga de tiempo, salgo de fiuba y tengo que ir a otro trabajo."/>
    <n v="8"/>
    <n v="8"/>
    <n v="7"/>
    <n v="7"/>
    <n v="7"/>
    <s v="1 - 25 %"/>
    <x v="1"/>
    <x v="1"/>
    <s v="Vianda propia, Otro"/>
    <m/>
    <s v="$ 50 - 60"/>
    <s v="Sí, siempre / Sí, a veces"/>
    <s v="Es barato, Es lo más cómodo"/>
    <s v="De 1 a 3 veces por semana"/>
    <n v="8"/>
    <s v="Sí"/>
    <s v="El tema con el café de filtro es con el correr del día que se va quemando, como yo lo agarro temprano a la mañana está genial"/>
    <m/>
    <m/>
    <m/>
    <m/>
    <n v="8"/>
    <n v="5"/>
    <s v="Sí, pero para consumirlo eventualmente."/>
    <s v="$ 100 - 150"/>
    <s v="Cosas cómodas para llevar al aula."/>
    <n v="7"/>
    <n v="8"/>
    <n v="5"/>
    <n v="5"/>
    <n v="8"/>
    <s v="Tal vez"/>
    <m/>
    <m/>
    <m/>
    <m/>
  </r>
  <r>
    <n v="648"/>
    <d v="2020-06-19T11:23:57"/>
    <n v="36"/>
    <s v="Menos de 10 hs"/>
    <s v="No, no tengo"/>
    <x v="0"/>
    <s v="Docente/investigador/Autoridad"/>
    <m/>
    <m/>
    <s v="No, nunca."/>
    <x v="1"/>
    <m/>
    <x v="1"/>
    <m/>
    <m/>
    <m/>
    <m/>
    <m/>
    <m/>
    <m/>
    <m/>
    <m/>
    <m/>
    <m/>
    <m/>
    <m/>
    <m/>
    <m/>
    <m/>
    <m/>
    <m/>
    <m/>
    <x v="0"/>
    <x v="0"/>
    <m/>
    <m/>
    <s v="$ 60 - 70"/>
    <s v="Sí, siempre / Sí, a veces"/>
    <s v="Es lo más cómodo"/>
    <s v="De 1 a 3 veces por semana"/>
    <n v="4"/>
    <s v="No"/>
    <m/>
    <m/>
    <m/>
    <m/>
    <m/>
    <n v="6"/>
    <n v="5"/>
    <s v="Sí, pero para consumirlo eventualmente."/>
    <s v="$ 50 - 100"/>
    <m/>
    <n v="4"/>
    <n v="4"/>
    <n v="4"/>
    <n v="3"/>
    <n v="4"/>
    <s v="Si"/>
    <m/>
    <m/>
    <m/>
    <m/>
  </r>
  <r>
    <n v="649"/>
    <d v="2020-06-19T11:25:48"/>
    <n v="24"/>
    <s v="10 - 20 hs"/>
    <s v="Celíaco/a"/>
    <x v="0"/>
    <s v="Estudiante"/>
    <n v="5"/>
    <s v="Sí"/>
    <s v="No, nunca."/>
    <x v="1"/>
    <m/>
    <x v="1"/>
    <m/>
    <m/>
    <m/>
    <m/>
    <m/>
    <m/>
    <m/>
    <m/>
    <m/>
    <m/>
    <m/>
    <m/>
    <m/>
    <m/>
    <m/>
    <m/>
    <m/>
    <m/>
    <m/>
    <x v="0"/>
    <x v="0"/>
    <m/>
    <m/>
    <s v="$ 50 - 60"/>
    <s v="No, nunca"/>
    <m/>
    <m/>
    <m/>
    <m/>
    <m/>
    <s v="Prefiero ir a tomar algo afuera y despejarme"/>
    <s v="Cadena de café"/>
    <s v="Sí"/>
    <m/>
    <n v="5"/>
    <n v="3"/>
    <s v="Sí, lo consumiría con frecuencia."/>
    <s v="$ 150 - 200"/>
    <m/>
    <n v="6"/>
    <n v="10"/>
    <n v="4"/>
    <n v="5"/>
    <n v="2"/>
    <s v="Si"/>
    <m/>
    <s v="Calidad"/>
    <m/>
    <m/>
  </r>
  <r>
    <n v="650"/>
    <d v="2020-06-19T11:26:09"/>
    <n v="60"/>
    <s v="10 - 20 hs"/>
    <s v="No, no tengo"/>
    <x v="0"/>
    <s v="Docente/investigador/Autoridad"/>
    <m/>
    <m/>
    <s v="No, nunca."/>
    <x v="1"/>
    <m/>
    <x v="1"/>
    <m/>
    <m/>
    <m/>
    <m/>
    <m/>
    <m/>
    <m/>
    <m/>
    <m/>
    <m/>
    <m/>
    <m/>
    <m/>
    <m/>
    <m/>
    <m/>
    <m/>
    <m/>
    <m/>
    <x v="0"/>
    <x v="0"/>
    <m/>
    <m/>
    <s v="$ 40 -50"/>
    <s v="Sí, siempre / Sí, a veces"/>
    <s v="No tengo otra opción"/>
    <s v="De 1 a 3 veces por semana"/>
    <n v="6"/>
    <s v="Sí"/>
    <s v="amplitud de horarios"/>
    <m/>
    <m/>
    <m/>
    <m/>
    <n v="6"/>
    <n v="4"/>
    <s v="Sí, pero para consumirlo eventualmente."/>
    <s v="$ 100 - 150"/>
    <m/>
    <n v="6"/>
    <n v="7"/>
    <n v="6"/>
    <n v="6"/>
    <n v="7"/>
    <s v="Si"/>
    <m/>
    <m/>
    <m/>
    <m/>
  </r>
  <r>
    <n v="651"/>
    <d v="2020-06-19T11:29:24"/>
    <n v="37"/>
    <s v="10 - 20 hs"/>
    <s v="No, no tengo"/>
    <x v="1"/>
    <s v="Docente/investigador/Autoridad"/>
    <m/>
    <m/>
    <s v="No, nunca."/>
    <x v="1"/>
    <m/>
    <x v="1"/>
    <m/>
    <m/>
    <m/>
    <m/>
    <m/>
    <m/>
    <m/>
    <m/>
    <m/>
    <m/>
    <m/>
    <m/>
    <m/>
    <m/>
    <m/>
    <m/>
    <m/>
    <m/>
    <m/>
    <x v="0"/>
    <x v="0"/>
    <m/>
    <m/>
    <s v="$ 20 - 30"/>
    <s v="Sí, siempre / Sí, a veces"/>
    <s v="Diría que sí a precio y comodidad, pero también porque elijo a quién quiero dar mi dinero. Considero que el centro va a devolver a la facultad parte de lo que invierto en becas, actividades, beneficios,etc."/>
    <s v="De 1 a 3 veces por semana"/>
    <n v="6"/>
    <s v="Tal vez"/>
    <s v="Creo que hay dos caminos para &quot;mejorar&quot;. Mejorar la calidad tratando de mantener los precios (café espresso por ejemplo) u ofrecer opciones más económicas. Comparen los precios con los comedores de exactas. Cómo pueden ofrecer café tan económico? Convenio / subvención de las autoridades de la facultad?"/>
    <m/>
    <m/>
    <m/>
    <m/>
    <n v="8"/>
    <n v="8"/>
    <s v="Sí, pero para consumirlo eventualmente."/>
    <s v="$ 50 - 100"/>
    <s v="Inviertan en una cafetera express. No puede ser que el kiosco ofrezca este servicio (a un precio bastante elevado) y el comedor no."/>
    <n v="7"/>
    <n v="7"/>
    <n v="6"/>
    <n v="6"/>
    <n v="8"/>
    <s v="No"/>
    <s v="Mí opinión personal es que lo que realmente importa son los servicios que ofrece el comedor: la comida y bebida. El lugar no tiene muchas opciones de mejora: es en un subsuelo y tiene el techo a 2,3m de altura. Ya mejoró mucho su estética con la última gestión, y para mí es suficiente. Creo que mientras haya iluminación decente y calefacción en invierno no se puede pedir mucho más. Considero innecesario un tratamiento acustico del comedor. Si uno quiere tranquilidad se dispone de la biblioteca para tal fin. El comedor es un lugar de movimiento y de consumo, y debería ser pensado para tal fin."/>
    <m/>
    <m/>
    <m/>
  </r>
  <r>
    <n v="652"/>
    <d v="2020-06-19T11:39:34"/>
    <n v="38"/>
    <s v="30 - 40 hs"/>
    <s v="No, no tengo"/>
    <x v="1"/>
    <s v="Docente/investigador/Autoridad"/>
    <m/>
    <m/>
    <s v="No, nunca."/>
    <x v="1"/>
    <m/>
    <x v="1"/>
    <m/>
    <m/>
    <m/>
    <m/>
    <m/>
    <m/>
    <m/>
    <m/>
    <m/>
    <m/>
    <m/>
    <m/>
    <m/>
    <m/>
    <m/>
    <m/>
    <m/>
    <m/>
    <m/>
    <x v="0"/>
    <x v="0"/>
    <m/>
    <m/>
    <s v="$ 50 - 60"/>
    <s v="No, nunca"/>
    <m/>
    <m/>
    <m/>
    <m/>
    <m/>
    <s v="Es feo"/>
    <s v="Kiosco PC/Máquinas, Cadena de café, Kiosco exterior"/>
    <s v="Sí"/>
    <s v="Una máquina expresso."/>
    <n v="7"/>
    <n v="7"/>
    <s v="No, prefiero un snack (Alfajor, galletitas, facturas)"/>
    <s v="$ 100 - 150"/>
    <s v="Antes vendían tostados de miga, estaban ricos y los sacaron. Era una de las razones por las que iba al bar antes de que lo saquen."/>
    <n v="7"/>
    <n v="7"/>
    <n v="6"/>
    <n v="6"/>
    <n v="7"/>
    <s v="Tal vez"/>
    <s v="Abran una salida lateral para poner mesas afuera debajo de las columnas. Eso mejoraría muchísimo el ambiente."/>
    <m/>
    <m/>
    <m/>
  </r>
  <r>
    <n v="653"/>
    <d v="2020-06-19T11:40:42"/>
    <n v="45"/>
    <s v="Más de 40 hs"/>
    <s v="No, no tengo"/>
    <x v="1"/>
    <s v="Docente/investigador/Autoridad"/>
    <m/>
    <m/>
    <s v="Sí, siempre / Si, a veces"/>
    <x v="3"/>
    <s v="$ 150 - 200"/>
    <x v="2"/>
    <m/>
    <m/>
    <m/>
    <m/>
    <m/>
    <m/>
    <m/>
    <m/>
    <m/>
    <m/>
    <m/>
    <m/>
    <s v="Mal ambiente / No disfruto estar en el lugar, No me gusta la comida"/>
    <n v="3"/>
    <n v="6"/>
    <n v="5"/>
    <n v="7"/>
    <n v="7"/>
    <s v="1 - 25 %"/>
    <x v="2"/>
    <x v="2"/>
    <s v="Chino por peso, Kiosko PC"/>
    <m/>
    <s v="$ 60 - 70"/>
    <s v="Sí, siempre / Sí, a veces"/>
    <s v="Es lo más cómodo"/>
    <s v="De 1 a 3 veces por semana"/>
    <n v="4"/>
    <s v="Sí"/>
    <s v="Debería haber una máquina espresso. "/>
    <m/>
    <m/>
    <m/>
    <m/>
    <n v="5"/>
    <n v="5"/>
    <s v="Sí, pero para consumirlo eventualmente."/>
    <s v="$ 150 - 200"/>
    <m/>
    <n v="5"/>
    <n v="4"/>
    <n v="3"/>
    <n v="3"/>
    <n v="4"/>
    <s v="Si"/>
    <m/>
    <m/>
    <m/>
    <m/>
  </r>
  <r>
    <n v="654"/>
    <d v="2020-06-19T11:42:21"/>
    <n v="23"/>
    <s v="Menos de 10 hs"/>
    <s v="No, no tengo"/>
    <x v="0"/>
    <s v="Estudiante"/>
    <n v="4"/>
    <s v="Sí"/>
    <s v="No, nunca."/>
    <x v="1"/>
    <m/>
    <x v="1"/>
    <m/>
    <m/>
    <m/>
    <m/>
    <m/>
    <m/>
    <m/>
    <m/>
    <m/>
    <m/>
    <m/>
    <m/>
    <m/>
    <m/>
    <m/>
    <m/>
    <m/>
    <m/>
    <m/>
    <x v="0"/>
    <x v="0"/>
    <m/>
    <m/>
    <s v="$ 20 - 30"/>
    <s v="Sí, siempre / Sí, a veces"/>
    <s v="Es barato, Es lo más cómodo"/>
    <s v="De 1 a 3 veces por semana"/>
    <n v="6"/>
    <s v="Sí"/>
    <m/>
    <m/>
    <m/>
    <m/>
    <m/>
    <n v="6"/>
    <n v="5"/>
    <s v="Sí, pero para consumirlo eventualmente."/>
    <s v="$ 50 - 100"/>
    <m/>
    <n v="6"/>
    <n v="7"/>
    <n v="6"/>
    <n v="5"/>
    <n v="5"/>
    <s v="Si"/>
    <m/>
    <s v="Precio, Rapidez"/>
    <m/>
    <m/>
  </r>
  <r>
    <n v="655"/>
    <d v="2020-06-19T11:43:30"/>
    <n v="20"/>
    <s v="Menos de 10 hs"/>
    <s v="No, no tengo"/>
    <x v="1"/>
    <s v="Estudiante"/>
    <n v="2"/>
    <s v="Sí"/>
    <s v="Sí, siempre / Si, a veces"/>
    <x v="5"/>
    <s v="$ 50 - 100"/>
    <x v="3"/>
    <m/>
    <m/>
    <m/>
    <m/>
    <m/>
    <m/>
    <m/>
    <m/>
    <s v="Me gusta llevar mi comida"/>
    <s v="Sí"/>
    <s v="Chino por peso"/>
    <m/>
    <m/>
    <m/>
    <m/>
    <m/>
    <m/>
    <m/>
    <m/>
    <x v="0"/>
    <x v="0"/>
    <m/>
    <m/>
    <s v="$ 20 - 30"/>
    <s v="No, nunca"/>
    <m/>
    <m/>
    <m/>
    <m/>
    <m/>
    <s v="No me gusta el café, en general"/>
    <s v="Cadena de café"/>
    <s v="Sí"/>
    <m/>
    <n v="6"/>
    <n v="6"/>
    <s v="Sí, lo consumiría con frecuencia."/>
    <s v="$ 50 - 100"/>
    <m/>
    <n v="6"/>
    <n v="7"/>
    <n v="6"/>
    <n v="7"/>
    <n v="7"/>
    <s v="Si"/>
    <m/>
    <s v="Ambiente"/>
    <m/>
    <m/>
  </r>
  <r>
    <n v="656"/>
    <d v="2020-06-19T11:43:42"/>
    <n v="70"/>
    <s v="20 - 30hs"/>
    <s v="No, no tengo"/>
    <x v="0"/>
    <s v="Docente/investigador/Autoridad"/>
    <m/>
    <m/>
    <s v="No, nunca."/>
    <x v="1"/>
    <m/>
    <x v="1"/>
    <m/>
    <m/>
    <m/>
    <m/>
    <m/>
    <m/>
    <m/>
    <m/>
    <m/>
    <m/>
    <m/>
    <m/>
    <m/>
    <m/>
    <m/>
    <m/>
    <m/>
    <m/>
    <m/>
    <x v="0"/>
    <x v="0"/>
    <m/>
    <m/>
    <s v="$ 40 -50"/>
    <s v="Sí, siempre / Sí, a veces"/>
    <s v="Es lo más cómodo"/>
    <s v="De 1 a 3 veces por semana"/>
    <n v="7"/>
    <s v="No"/>
    <m/>
    <m/>
    <m/>
    <m/>
    <m/>
    <n v="8"/>
    <n v="8"/>
    <s v="Sí, pero para consumirlo eventualmente."/>
    <s v="$ 100 - 150"/>
    <m/>
    <n v="7"/>
    <n v="7"/>
    <n v="7"/>
    <n v="7"/>
    <n v="7"/>
    <s v="Tal vez"/>
    <m/>
    <m/>
    <m/>
    <m/>
  </r>
  <r>
    <n v="657"/>
    <d v="2020-06-19T11:49:57"/>
    <n v="24"/>
    <s v="20 - 30hs"/>
    <s v="No, no tengo"/>
    <x v="0"/>
    <s v="Estudiante"/>
    <n v="5"/>
    <s v="Sí"/>
    <s v="No, nunca."/>
    <x v="1"/>
    <m/>
    <x v="1"/>
    <m/>
    <m/>
    <m/>
    <m/>
    <m/>
    <m/>
    <m/>
    <m/>
    <m/>
    <m/>
    <m/>
    <m/>
    <m/>
    <m/>
    <m/>
    <m/>
    <m/>
    <m/>
    <m/>
    <x v="0"/>
    <x v="0"/>
    <m/>
    <m/>
    <s v="$ 50 - 60"/>
    <s v="No, nunca"/>
    <m/>
    <m/>
    <m/>
    <m/>
    <m/>
    <s v="Es feo"/>
    <s v="Cadena de café"/>
    <s v="Sí"/>
    <m/>
    <n v="6"/>
    <n v="6"/>
    <s v="Sí, pero para consumirlo eventualmente."/>
    <s v="$ 100 - 150"/>
    <m/>
    <n v="4"/>
    <n v="4"/>
    <n v="4"/>
    <n v="6"/>
    <n v="5"/>
    <s v="Si"/>
    <m/>
    <s v="Calidad, Rapidez"/>
    <m/>
    <m/>
  </r>
  <r>
    <n v="658"/>
    <d v="2020-06-19T11:50:44"/>
    <n v="22"/>
    <s v="20 - 30hs"/>
    <s v="No, no tengo"/>
    <x v="0"/>
    <s v="Estudiante"/>
    <n v="3"/>
    <s v="No"/>
    <s v="Sí, siempre / Si, a veces"/>
    <x v="0"/>
    <s v="$ 150 - 200"/>
    <x v="0"/>
    <s v="Me queda cómodo, Es barato"/>
    <n v="6"/>
    <n v="3"/>
    <n v="6"/>
    <n v="6"/>
    <n v="7"/>
    <s v="Nunca me ocurrió"/>
    <m/>
    <m/>
    <m/>
    <m/>
    <m/>
    <m/>
    <m/>
    <m/>
    <m/>
    <m/>
    <m/>
    <m/>
    <x v="0"/>
    <x v="0"/>
    <m/>
    <m/>
    <s v="$ 20 - 30"/>
    <s v="Sí, siempre / Sí, a veces"/>
    <s v="Es barato"/>
    <s v="De 1 a 3 veces por semana"/>
    <n v="6"/>
    <s v="Tal vez"/>
    <m/>
    <m/>
    <m/>
    <m/>
    <m/>
    <n v="7"/>
    <n v="6"/>
    <s v="No, prefiero un snack (Alfajor, galletitas, facturas)"/>
    <s v="$ 50 - 100"/>
    <m/>
    <n v="4"/>
    <n v="1"/>
    <n v="4"/>
    <n v="4"/>
    <n v="4"/>
    <s v="Si"/>
    <m/>
    <s v="Precio, Calidad"/>
    <m/>
    <m/>
  </r>
  <r>
    <n v="659"/>
    <d v="2020-06-19T11:55:21"/>
    <n v="21"/>
    <s v="20 - 30hs"/>
    <s v="No, no tengo"/>
    <x v="0"/>
    <s v="Estudiante"/>
    <n v="3"/>
    <s v="Sí"/>
    <s v="Sí, siempre / Si, a veces"/>
    <x v="4"/>
    <s v="$ 150 - 200"/>
    <x v="0"/>
    <s v="Me queda cómodo, Es rápido, Es barato"/>
    <n v="7"/>
    <n v="9"/>
    <n v="7"/>
    <n v="9"/>
    <n v="8"/>
    <s v="1 - 25%"/>
    <m/>
    <m/>
    <m/>
    <m/>
    <m/>
    <m/>
    <m/>
    <m/>
    <m/>
    <m/>
    <m/>
    <m/>
    <x v="0"/>
    <x v="0"/>
    <m/>
    <m/>
    <s v="$ 60 - 70"/>
    <s v="Sí, siempre / Sí, a veces"/>
    <s v="Es barato, Es lo más cómodo"/>
    <s v="Entre 1 y 2 veces por día"/>
    <n v="8"/>
    <s v="Tal vez"/>
    <m/>
    <m/>
    <m/>
    <m/>
    <m/>
    <n v="6"/>
    <n v="8"/>
    <s v="Sí, pero para consumirlo eventualmente."/>
    <s v="$ 50 - 100"/>
    <m/>
    <n v="8"/>
    <n v="10"/>
    <n v="9"/>
    <n v="9"/>
    <n v="6"/>
    <s v="Tal vez"/>
    <m/>
    <s v="Precio, Ambiente"/>
    <m/>
    <m/>
  </r>
  <r>
    <n v="660"/>
    <d v="2020-06-19T11:59:00"/>
    <n v="57"/>
    <s v="Menos de 10 hs"/>
    <s v="No, no tengo"/>
    <x v="0"/>
    <s v="Docente/investigador/Autoridad"/>
    <m/>
    <m/>
    <s v="No, nunca."/>
    <x v="1"/>
    <m/>
    <x v="1"/>
    <m/>
    <m/>
    <m/>
    <m/>
    <m/>
    <m/>
    <m/>
    <m/>
    <m/>
    <m/>
    <m/>
    <m/>
    <m/>
    <m/>
    <m/>
    <m/>
    <m/>
    <m/>
    <m/>
    <x v="0"/>
    <x v="0"/>
    <m/>
    <m/>
    <s v="$ 50 - 60"/>
    <s v="Sí, siempre / Sí, a veces"/>
    <s v="Es lo más cómodo"/>
    <s v="De 1 a 3 veces por semana"/>
    <n v="5"/>
    <s v="No"/>
    <s v=" no"/>
    <m/>
    <m/>
    <m/>
    <m/>
    <n v="6"/>
    <n v="6"/>
    <s v="Sí, pero para consumirlo eventualmente."/>
    <s v="$ 150 - 200"/>
    <m/>
    <n v="4"/>
    <n v="5"/>
    <n v="4"/>
    <n v="3"/>
    <n v="6"/>
    <s v="Tal vez"/>
    <m/>
    <m/>
    <m/>
    <m/>
  </r>
  <r>
    <n v="661"/>
    <d v="2020-06-19T12:00:45"/>
    <n v="24"/>
    <s v="20 - 30hs"/>
    <s v="No, no tengo"/>
    <x v="0"/>
    <s v="Estudiante"/>
    <n v="5"/>
    <s v="No"/>
    <s v="No, nunca."/>
    <x v="1"/>
    <m/>
    <x v="1"/>
    <m/>
    <m/>
    <m/>
    <m/>
    <m/>
    <m/>
    <m/>
    <m/>
    <m/>
    <m/>
    <m/>
    <m/>
    <m/>
    <m/>
    <m/>
    <m/>
    <m/>
    <m/>
    <m/>
    <x v="0"/>
    <x v="0"/>
    <m/>
    <m/>
    <s v="$ 30 - 40"/>
    <s v="Sí, siempre / Sí, a veces"/>
    <s v="Es barato"/>
    <s v="De 1 a 3 veces por semana"/>
    <n v="6"/>
    <s v="Tal vez"/>
    <m/>
    <m/>
    <m/>
    <m/>
    <m/>
    <n v="8"/>
    <n v="4"/>
    <s v="No, prefiero un snack (Alfajor, galletitas, facturas)"/>
    <s v="Menos de $ 50"/>
    <m/>
    <n v="6"/>
    <n v="6"/>
    <n v="4"/>
    <n v="6"/>
    <n v="6"/>
    <s v="No"/>
    <m/>
    <s v="Precio"/>
    <m/>
    <m/>
  </r>
  <r>
    <n v="662"/>
    <d v="2020-06-19T12:03:53"/>
    <n v="26"/>
    <s v="20 - 30hs"/>
    <s v="No, no tengo"/>
    <x v="0"/>
    <s v="Estudiante"/>
    <n v="4"/>
    <s v="Sí"/>
    <s v="Sí, siempre / Si, a veces"/>
    <x v="5"/>
    <s v="$ 50 - 100"/>
    <x v="0"/>
    <s v="Me queda cómodo, Es rico, Es barato"/>
    <n v="7"/>
    <n v="6"/>
    <n v="6"/>
    <n v="9"/>
    <n v="8"/>
    <s v="50 - 75%"/>
    <s v="tartas; ensaladas"/>
    <m/>
    <m/>
    <m/>
    <m/>
    <m/>
    <m/>
    <m/>
    <m/>
    <m/>
    <m/>
    <m/>
    <x v="0"/>
    <x v="0"/>
    <m/>
    <m/>
    <s v="$ 20 - 30"/>
    <s v="Sí, siempre / Sí, a veces"/>
    <s v="Es barato, Es lo más cómodo"/>
    <s v="De 1 a 3 veces por semana"/>
    <n v="6"/>
    <s v="Sí"/>
    <m/>
    <m/>
    <m/>
    <m/>
    <m/>
    <n v="7"/>
    <n v="8"/>
    <s v="Sí, pero para consumirlo eventualmente."/>
    <s v="$ 50 - 100"/>
    <m/>
    <n v="7"/>
    <n v="3"/>
    <n v="5"/>
    <n v="4"/>
    <n v="7"/>
    <s v="Si"/>
    <s v="Los espacios en general en Las Heras son muy chicos (Comedor, Biblioteca), capaz se pueda destinar otro espacio del edificio para agregar un segundo comedor"/>
    <s v="Precio, Calidad"/>
    <m/>
    <m/>
  </r>
  <r>
    <n v="663"/>
    <d v="2020-06-19T12:04:06"/>
    <n v="60"/>
    <s v="30 - 40 hs"/>
    <s v="Vegetariano/a"/>
    <x v="1"/>
    <s v="Docente/investigador/Autoridad"/>
    <m/>
    <m/>
    <s v="No, nunca."/>
    <x v="1"/>
    <m/>
    <x v="1"/>
    <m/>
    <m/>
    <m/>
    <m/>
    <m/>
    <m/>
    <m/>
    <m/>
    <m/>
    <m/>
    <m/>
    <m/>
    <m/>
    <m/>
    <m/>
    <m/>
    <m/>
    <m/>
    <m/>
    <x v="0"/>
    <x v="0"/>
    <m/>
    <m/>
    <s v="$ 30 - 40"/>
    <s v="No, nunca"/>
    <m/>
    <m/>
    <m/>
    <m/>
    <m/>
    <s v="Es feo"/>
    <s v="Cadena de café"/>
    <s v="Sí"/>
    <s v="La calidad de todos los productos que se ofrecen es muy baja"/>
    <n v="3"/>
    <n v="2"/>
    <s v="Sí, lo consumiría con frecuencia."/>
    <s v="$ 50 - 100"/>
    <s v="Facturas de calidad razonablemente buena, sandwichs con algun vegetal y sin jamon"/>
    <n v="4"/>
    <n v="4"/>
    <n v="3"/>
    <n v="3"/>
    <n v="6"/>
    <s v="Si"/>
    <m/>
    <m/>
    <m/>
    <m/>
  </r>
  <r>
    <n v="664"/>
    <d v="2020-06-19T12:07:30"/>
    <n v="22"/>
    <s v="30 - 40 hs"/>
    <s v="No, no tengo"/>
    <x v="0"/>
    <s v="Estudiante"/>
    <n v="3"/>
    <s v="No"/>
    <s v="No, nunca."/>
    <x v="1"/>
    <m/>
    <x v="1"/>
    <m/>
    <m/>
    <m/>
    <m/>
    <m/>
    <m/>
    <m/>
    <m/>
    <m/>
    <m/>
    <m/>
    <m/>
    <m/>
    <m/>
    <m/>
    <m/>
    <m/>
    <m/>
    <m/>
    <x v="0"/>
    <x v="0"/>
    <m/>
    <m/>
    <s v="$ 50 - 60"/>
    <s v="No, nunca"/>
    <m/>
    <m/>
    <m/>
    <m/>
    <m/>
    <s v="Es feo"/>
    <s v="Cadena de café"/>
    <s v="Sí"/>
    <s v="Que haya más variedad. Que el café en sí sea más pasable"/>
    <n v="7"/>
    <n v="3"/>
    <s v="Sí, pero para consumirlo eventualmente."/>
    <s v="$ 100 - 150"/>
    <m/>
    <n v="4"/>
    <n v="4"/>
    <n v="2"/>
    <n v="3"/>
    <n v="8"/>
    <s v="Si"/>
    <m/>
    <s v="Calidad, Ambiente"/>
    <m/>
    <m/>
  </r>
  <r>
    <n v="665"/>
    <d v="2020-06-19T12:07:49"/>
    <n v="20"/>
    <s v="Menos de 10 hs"/>
    <s v="No, no tengo"/>
    <x v="1"/>
    <s v="Estudiante"/>
    <n v="1"/>
    <s v="No"/>
    <s v="Sí, siempre / Si, a veces"/>
    <x v="0"/>
    <s v="$ 100 - 150"/>
    <x v="0"/>
    <s v="Es rápido, Es rico, Es barato"/>
    <n v="8"/>
    <n v="8"/>
    <n v="6"/>
    <n v="9"/>
    <n v="9"/>
    <s v="1 - 25%"/>
    <s v="Wraps"/>
    <m/>
    <m/>
    <m/>
    <m/>
    <m/>
    <m/>
    <m/>
    <m/>
    <m/>
    <m/>
    <m/>
    <x v="0"/>
    <x v="0"/>
    <m/>
    <m/>
    <s v="$ 40 -50"/>
    <s v="No, nunca"/>
    <m/>
    <m/>
    <m/>
    <m/>
    <m/>
    <s v="No me gusta el café, en general"/>
    <s v="No tomo café en otro lado tampoco"/>
    <s v="No"/>
    <m/>
    <n v="10"/>
    <n v="5"/>
    <s v="Sí, pero para consumirlo eventualmente."/>
    <s v="$ 50 - 100"/>
    <m/>
    <n v="8"/>
    <n v="5"/>
    <n v="5"/>
    <n v="5"/>
    <n v="7"/>
    <s v="Si"/>
    <m/>
    <s v="Calidad, Rapidez"/>
    <m/>
    <m/>
  </r>
  <r>
    <n v="666"/>
    <d v="2020-06-19T12:09:03"/>
    <n v="24"/>
    <s v="20 - 30hs"/>
    <s v="No, no tengo"/>
    <x v="0"/>
    <s v="Estudiante"/>
    <n v="5"/>
    <s v="No"/>
    <s v="No, nunca."/>
    <x v="1"/>
    <m/>
    <x v="1"/>
    <m/>
    <m/>
    <m/>
    <m/>
    <m/>
    <m/>
    <m/>
    <m/>
    <m/>
    <m/>
    <m/>
    <m/>
    <m/>
    <m/>
    <m/>
    <m/>
    <m/>
    <m/>
    <m/>
    <x v="0"/>
    <x v="0"/>
    <m/>
    <m/>
    <s v="$ 20 - 30"/>
    <s v="Sí, siempre / Sí, a veces"/>
    <s v="Es barato, Es lo más cómodo"/>
    <s v="De 3 a 5 veces por semana"/>
    <n v="6"/>
    <s v="Sí"/>
    <m/>
    <m/>
    <m/>
    <m/>
    <m/>
    <n v="7"/>
    <n v="4"/>
    <s v="Sí, pero para consumirlo eventualmente."/>
    <s v="$ 50 - 100"/>
    <m/>
    <n v="6"/>
    <n v="6"/>
    <n v="6"/>
    <n v="5"/>
    <n v="6"/>
    <s v="Si"/>
    <m/>
    <s v="Precio, Calidad, Rapidez"/>
    <m/>
    <m/>
  </r>
  <r>
    <n v="667"/>
    <d v="2020-06-19T12:09:54"/>
    <n v="25"/>
    <s v="Más de 40 hs"/>
    <s v="No, no tengo"/>
    <x v="1"/>
    <s v="Estudiante"/>
    <n v="3"/>
    <s v="No"/>
    <s v="Sí, siempre / Si, a veces"/>
    <x v="5"/>
    <s v="$ 50 - 100"/>
    <x v="2"/>
    <m/>
    <m/>
    <m/>
    <m/>
    <m/>
    <m/>
    <m/>
    <m/>
    <m/>
    <m/>
    <m/>
    <m/>
    <s v="Me traigo vianda, Depende el menú"/>
    <n v="6"/>
    <n v="7"/>
    <n v="5"/>
    <n v="6"/>
    <n v="8"/>
    <s v="25 - 50 %"/>
    <x v="2"/>
    <x v="5"/>
    <s v="Chino por peso, Vianda propia, Vuelvo a mi casa, Kiosko PC"/>
    <m/>
    <s v="$ 40 -50"/>
    <s v="No, nunca"/>
    <m/>
    <m/>
    <m/>
    <m/>
    <m/>
    <s v="No me gusta el café, en general"/>
    <s v="No tomo café en otro lado tampoco"/>
    <s v="Sí"/>
    <m/>
    <n v="8"/>
    <n v="6"/>
    <s v="Sí, pero para consumirlo eventualmente."/>
    <s v="$ 50 - 100"/>
    <m/>
    <n v="8"/>
    <n v="6"/>
    <n v="8"/>
    <n v="8"/>
    <n v="8"/>
    <s v="Si"/>
    <m/>
    <s v="Precio"/>
    <m/>
    <m/>
  </r>
  <r>
    <n v="668"/>
    <d v="2020-06-19T12:10:40"/>
    <n v="65"/>
    <s v="Menos de 10 hs"/>
    <s v="No, no tengo"/>
    <x v="0"/>
    <s v="Docente/investigador/Autoridad"/>
    <m/>
    <m/>
    <s v="No, nunca."/>
    <x v="1"/>
    <m/>
    <x v="1"/>
    <m/>
    <m/>
    <m/>
    <m/>
    <m/>
    <m/>
    <m/>
    <m/>
    <m/>
    <m/>
    <m/>
    <m/>
    <m/>
    <m/>
    <m/>
    <m/>
    <m/>
    <m/>
    <m/>
    <x v="0"/>
    <x v="0"/>
    <m/>
    <m/>
    <s v="$ 40 -50"/>
    <s v="No, nunca"/>
    <m/>
    <m/>
    <m/>
    <m/>
    <m/>
    <s v="Prefiero ir a tomar algo afuera y despejarme"/>
    <s v="Cadena de café"/>
    <s v="Sí"/>
    <m/>
    <n v="6"/>
    <n v="6"/>
    <s v="No, prefiero un snack (Alfajor, galletitas, facturas)"/>
    <s v="$ 150 - 200"/>
    <m/>
    <n v="6"/>
    <n v="6"/>
    <n v="6"/>
    <n v="6"/>
    <n v="6"/>
    <s v="Tal vez"/>
    <m/>
    <m/>
    <m/>
    <m/>
  </r>
  <r>
    <n v="669"/>
    <d v="2020-06-19T12:12:23"/>
    <n v="55"/>
    <s v="Menos de 10 hs"/>
    <s v="Diabético/a"/>
    <x v="0"/>
    <s v="Docente/investigador/Autoridad"/>
    <m/>
    <m/>
    <s v="No, nunca."/>
    <x v="1"/>
    <m/>
    <x v="1"/>
    <m/>
    <m/>
    <m/>
    <m/>
    <m/>
    <m/>
    <m/>
    <m/>
    <m/>
    <m/>
    <m/>
    <m/>
    <m/>
    <m/>
    <m/>
    <m/>
    <m/>
    <m/>
    <m/>
    <x v="0"/>
    <x v="0"/>
    <m/>
    <m/>
    <s v="$ 60 - 70"/>
    <s v="Sí, siempre / Sí, a veces"/>
    <s v="Es lo más cómodo"/>
    <s v="De 1 a 3 veces por semana"/>
    <n v="4"/>
    <s v="No"/>
    <s v="INCENTIVAR DOCENTES ASISTAN - NO COMODO -NO TELE-NO WIFI"/>
    <m/>
    <m/>
    <m/>
    <m/>
    <n v="5"/>
    <n v="5"/>
    <s v="Sí, pero para consumirlo eventualmente."/>
    <s v="$ 200 - 250"/>
    <m/>
    <n v="2"/>
    <n v="4"/>
    <n v="4"/>
    <n v="2"/>
    <n v="4"/>
    <s v="Tal vez"/>
    <m/>
    <m/>
    <m/>
    <m/>
  </r>
  <r>
    <n v="670"/>
    <d v="2020-06-19T12:13:28"/>
    <n v="61"/>
    <s v="10 - 20 hs"/>
    <s v="No, no tengo"/>
    <x v="1"/>
    <s v="Docente/investigador/Autoridad"/>
    <m/>
    <m/>
    <s v="No, nunca."/>
    <x v="1"/>
    <m/>
    <x v="1"/>
    <m/>
    <m/>
    <m/>
    <m/>
    <m/>
    <m/>
    <m/>
    <m/>
    <m/>
    <m/>
    <m/>
    <m/>
    <m/>
    <m/>
    <m/>
    <m/>
    <m/>
    <m/>
    <m/>
    <x v="0"/>
    <x v="0"/>
    <m/>
    <m/>
    <s v="$ 40 -50"/>
    <s v="Sí, siempre / Sí, a veces"/>
    <s v="Es barato, Es lo más cómodo"/>
    <s v="De 1 a 3 veces por semana"/>
    <n v="5"/>
    <s v="Tal vez"/>
    <m/>
    <m/>
    <m/>
    <m/>
    <m/>
    <n v="6"/>
    <n v="6"/>
    <s v="Sí, pero para consumirlo eventualmente."/>
    <s v="$ 50 - 100"/>
    <m/>
    <n v="7"/>
    <n v="7"/>
    <n v="5"/>
    <n v="5"/>
    <n v="6"/>
    <s v="Tal vez"/>
    <m/>
    <m/>
    <m/>
    <m/>
  </r>
  <r>
    <n v="671"/>
    <d v="2020-06-19T12:17:37"/>
    <n v="21"/>
    <s v="20 - 30hs"/>
    <s v="No, no tengo"/>
    <x v="1"/>
    <s v="Estudiante"/>
    <n v="2"/>
    <s v="No"/>
    <s v="Sí, siempre / Si, a veces"/>
    <x v="0"/>
    <s v="$ 100 - 150"/>
    <x v="0"/>
    <s v="Me queda cómodo, Es rápido, Es barato"/>
    <n v="6"/>
    <n v="7"/>
    <n v="7"/>
    <n v="8"/>
    <n v="8"/>
    <s v="Nunca me ocurrió"/>
    <m/>
    <m/>
    <m/>
    <m/>
    <m/>
    <m/>
    <m/>
    <m/>
    <m/>
    <m/>
    <m/>
    <m/>
    <x v="0"/>
    <x v="0"/>
    <m/>
    <m/>
    <s v="$ 50 - 60"/>
    <s v="No, nunca"/>
    <m/>
    <m/>
    <m/>
    <m/>
    <m/>
    <s v="En la facu tomo matesuli, por lo general"/>
    <s v="Kiosco PC/Máquinas"/>
    <s v="No"/>
    <m/>
    <n v="8"/>
    <n v="6"/>
    <s v="Sí, pero para consumirlo eventualmente."/>
    <s v="$ 100 - 150"/>
    <m/>
    <n v="7"/>
    <n v="7"/>
    <n v="4"/>
    <n v="4"/>
    <n v="7"/>
    <s v="Si"/>
    <m/>
    <s v="Calidad"/>
    <m/>
    <m/>
  </r>
  <r>
    <n v="672"/>
    <d v="2020-06-19T12:20:51"/>
    <n v="33"/>
    <s v="Menos de 10 hs"/>
    <s v="Celíaco/a"/>
    <x v="0"/>
    <s v="Docente/investigador/Autoridad"/>
    <m/>
    <m/>
    <s v="No, nunca."/>
    <x v="1"/>
    <m/>
    <x v="1"/>
    <m/>
    <m/>
    <m/>
    <m/>
    <m/>
    <m/>
    <m/>
    <m/>
    <m/>
    <m/>
    <m/>
    <m/>
    <m/>
    <m/>
    <m/>
    <m/>
    <m/>
    <m/>
    <m/>
    <x v="0"/>
    <x v="0"/>
    <m/>
    <m/>
    <s v="$ 40 -50"/>
    <s v="Sí, siempre / Sí, a veces"/>
    <s v="Es barato, Es lo más cómodo"/>
    <s v="De 1 a 3 veces por semana"/>
    <n v="8"/>
    <s v="Tal vez"/>
    <s v="Usar tazas no descartables. Asegurar que sea apto celíaco."/>
    <m/>
    <m/>
    <m/>
    <m/>
    <n v="1"/>
    <n v="1"/>
    <s v="Sí, pero para consumirlo eventualmente."/>
    <s v="$ 100 - 150"/>
    <s v="Apto Celíaco"/>
    <n v="6"/>
    <n v="4"/>
    <n v="8"/>
    <n v="6"/>
    <n v="9"/>
    <s v="Si"/>
    <s v="Mayormente mejorar la estética, podría ser con murales, fotografías o decoración acorde al ambiente."/>
    <m/>
    <m/>
    <m/>
  </r>
  <r>
    <n v="673"/>
    <d v="2020-06-19T12:28:51"/>
    <n v="22"/>
    <s v="20 - 30hs"/>
    <s v="No, no tengo"/>
    <x v="0"/>
    <s v="Estudiante"/>
    <n v="3"/>
    <s v="No"/>
    <s v="Sí, siempre / Si, a veces"/>
    <x v="4"/>
    <s v="$ 150 - 200"/>
    <x v="2"/>
    <m/>
    <m/>
    <m/>
    <m/>
    <m/>
    <m/>
    <m/>
    <m/>
    <m/>
    <m/>
    <m/>
    <m/>
    <s v="Mal ambiente / No disfruto estar en el lugar, Me traigo vianda, No me gusta la comida"/>
    <n v="4"/>
    <n v="6"/>
    <n v="4"/>
    <n v="6"/>
    <n v="6"/>
    <s v="1 - 25 %"/>
    <x v="1"/>
    <x v="1"/>
    <s v="Chino por peso, Vianda propia, Kiosko PC"/>
    <m/>
    <s v="$ 30 - 40"/>
    <s v="Sí, siempre / Sí, a veces"/>
    <s v="Es barato, Es lo más cómodo"/>
    <s v="De 3 a 5 veces por semana"/>
    <n v="5"/>
    <s v="Sí"/>
    <m/>
    <m/>
    <m/>
    <m/>
    <m/>
    <n v="6"/>
    <n v="4"/>
    <s v="No, prefiero un snack (Alfajor, galletitas, facturas)"/>
    <s v="$ 150 - 200"/>
    <m/>
    <n v="5"/>
    <n v="6"/>
    <n v="6"/>
    <n v="5"/>
    <n v="5"/>
    <s v="Si"/>
    <m/>
    <s v="Calidad"/>
    <m/>
    <m/>
  </r>
  <r>
    <n v="674"/>
    <d v="2020-06-19T12:32:37"/>
    <n v="57"/>
    <s v="30 - 40 hs"/>
    <s v="No, no tengo"/>
    <x v="1"/>
    <s v="Trabajador no docente"/>
    <m/>
    <m/>
    <s v="Sí, siempre / Si, a veces"/>
    <x v="3"/>
    <s v="$ 150 - 200"/>
    <x v="2"/>
    <m/>
    <m/>
    <m/>
    <m/>
    <m/>
    <m/>
    <m/>
    <m/>
    <m/>
    <m/>
    <m/>
    <m/>
    <s v="Depende el menú"/>
    <n v="5"/>
    <n v="3"/>
    <n v="3"/>
    <n v="3"/>
    <n v="5"/>
    <s v="Nunca me ocurrió"/>
    <x v="2"/>
    <x v="3"/>
    <s v="Chino por peso, Vianda propia, Kiosko PC, Otro"/>
    <s v="comidas hechas en el momento"/>
    <s v="$ 60 - 70"/>
    <s v="No, nunca"/>
    <m/>
    <m/>
    <m/>
    <m/>
    <m/>
    <s v="tomo en la oficina"/>
    <s v="No tomo café en otro lado tampoco"/>
    <s v="Sí"/>
    <s v="Agregaría submarino y crema para el café"/>
    <n v="10"/>
    <n v="6"/>
    <s v="Sí, lo consumiría con frecuencia."/>
    <s v="$ 100 - 150"/>
    <s v="LO que se ofrece es de mi agrado. Agregaría manteca y mermelada "/>
    <n v="10"/>
    <n v="10"/>
    <n v="7"/>
    <n v="10"/>
    <n v="10"/>
    <s v="Si"/>
    <s v="Cambiaría el procedimiento de pago y el lugar físico de la caja.Tomar en cuenta otros procedimientos adoptados a lo largo de la historia del comedor tal vez ayudarían"/>
    <m/>
    <m/>
    <m/>
  </r>
  <r>
    <n v="675"/>
    <d v="2020-06-19T12:33:55"/>
    <n v="49"/>
    <s v="30 - 40 hs"/>
    <s v="Diabético/a"/>
    <x v="1"/>
    <s v="Trabajador no docente"/>
    <m/>
    <m/>
    <s v="Sí, siempre / Si, a veces"/>
    <x v="5"/>
    <s v="$ 100 - 150"/>
    <x v="3"/>
    <m/>
    <m/>
    <m/>
    <m/>
    <m/>
    <m/>
    <m/>
    <m/>
    <s v="Poco nutritivo, No cumple mis necesidades"/>
    <s v="Sí"/>
    <s v="Chino por peso, Vianda propia"/>
    <m/>
    <m/>
    <m/>
    <m/>
    <m/>
    <m/>
    <m/>
    <m/>
    <x v="0"/>
    <x v="0"/>
    <m/>
    <m/>
    <s v="$ 30 - 40"/>
    <s v="No, nunca"/>
    <m/>
    <m/>
    <m/>
    <m/>
    <m/>
    <s v="Tengo en la oficina."/>
    <s v="No tomo café en otro lado tampoco"/>
    <s v="No"/>
    <m/>
    <n v="6"/>
    <n v="6"/>
    <s v="Sí, pero para consumirlo eventualmente."/>
    <s v="$ 100 - 150"/>
    <m/>
    <n v="4"/>
    <n v="4"/>
    <n v="3"/>
    <n v="5"/>
    <n v="6"/>
    <s v="Tal vez"/>
    <m/>
    <m/>
    <m/>
    <m/>
  </r>
  <r>
    <n v="676"/>
    <d v="2020-06-19T12:35:36"/>
    <n v="42"/>
    <s v="Menos de 10 hs"/>
    <s v="No, no tengo"/>
    <x v="1"/>
    <s v="Docente/investigador/Autoridad"/>
    <m/>
    <m/>
    <s v="No, nunca."/>
    <x v="1"/>
    <m/>
    <x v="1"/>
    <m/>
    <m/>
    <m/>
    <m/>
    <m/>
    <m/>
    <m/>
    <m/>
    <m/>
    <m/>
    <m/>
    <m/>
    <m/>
    <m/>
    <m/>
    <m/>
    <m/>
    <m/>
    <m/>
    <x v="0"/>
    <x v="0"/>
    <m/>
    <m/>
    <s v="$ 40 -50"/>
    <s v="Sí, siempre / Sí, a veces"/>
    <s v="Es lo más cómodo"/>
    <s v="De 1 a 3 veces por semana"/>
    <n v="4"/>
    <s v="Sí"/>
    <s v="Que deje de ser un nido de cucarachas. Deben urgentemente mejorar la limpieza y la estética del lugar. Es un sótano lugubre y deprimente"/>
    <m/>
    <m/>
    <m/>
    <m/>
    <n v="4"/>
    <n v="4"/>
    <s v="Sí, pero para consumirlo eventualmente."/>
    <s v="$ 150 - 200"/>
    <s v="Mayor variedad de opciones, productos más frescos, mejor atención por parte del personal"/>
    <n v="3"/>
    <n v="2"/>
    <n v="2"/>
    <n v="5"/>
    <n v="1"/>
    <s v="Si"/>
    <s v="La única opción viable es dinamitar el lugar y hacerlo nuevo de cero"/>
    <m/>
    <m/>
    <m/>
  </r>
  <r>
    <n v="677"/>
    <d v="2020-06-19T12:36:26"/>
    <n v="20"/>
    <s v="Más de 40 hs"/>
    <s v="No, no tengo"/>
    <x v="1"/>
    <s v="Estudiante"/>
    <n v="1"/>
    <s v="No"/>
    <s v="Sí, siempre / Si, a veces"/>
    <x v="0"/>
    <s v="$ 200 - 250"/>
    <x v="2"/>
    <m/>
    <m/>
    <m/>
    <m/>
    <m/>
    <m/>
    <m/>
    <m/>
    <m/>
    <m/>
    <m/>
    <m/>
    <s v="No me gusta la comida, Prefiero darme un gusto y comer más rico"/>
    <n v="5"/>
    <n v="5"/>
    <n v="6"/>
    <n v="7"/>
    <n v="6"/>
    <s v="25 - 50 %"/>
    <x v="1"/>
    <x v="2"/>
    <s v="Chino por peso, Vianda propia"/>
    <m/>
    <s v="$ 50 - 60"/>
    <s v="Sí, siempre / Sí, a veces"/>
    <s v="Es lo más cómodo"/>
    <s v="De 3 a 5 veces por semana"/>
    <n v="2"/>
    <s v="Sí"/>
    <s v="Mejorar la calidad del café "/>
    <m/>
    <m/>
    <m/>
    <m/>
    <n v="5"/>
    <n v="5"/>
    <s v="Sí, pero para consumirlo eventualmente."/>
    <s v="$ 100 - 150"/>
    <m/>
    <n v="6"/>
    <n v="6"/>
    <n v="5"/>
    <n v="5"/>
    <n v="6"/>
    <s v="Si"/>
    <m/>
    <s v="Calidad, Ambiente"/>
    <m/>
    <m/>
  </r>
  <r>
    <n v="678"/>
    <d v="2020-06-19T12:39:13"/>
    <n v="21"/>
    <s v="30 - 40 hs"/>
    <s v="Vegetariano/a"/>
    <x v="1"/>
    <s v="Estudiante"/>
    <n v="1"/>
    <s v="No"/>
    <s v="Sí, siempre / Si, a veces"/>
    <x v="0"/>
    <s v="$ 150 - 200"/>
    <x v="0"/>
    <s v="Me queda cómodo"/>
    <n v="8"/>
    <n v="9"/>
    <n v="8"/>
    <n v="9"/>
    <n v="9"/>
    <s v="1 - 25%"/>
    <s v="Tartas"/>
    <m/>
    <m/>
    <m/>
    <m/>
    <m/>
    <m/>
    <m/>
    <m/>
    <m/>
    <m/>
    <m/>
    <x v="0"/>
    <x v="0"/>
    <m/>
    <m/>
    <s v="$ 30 - 40"/>
    <s v="Sí, siempre / Sí, a veces"/>
    <s v="Es lo más cómodo"/>
    <s v="Entre 1 y 2 veces por día"/>
    <n v="7"/>
    <s v="No"/>
    <s v="Que te puedan rellenar una taza tuya o prestar una para no gastar tantos vasitos"/>
    <m/>
    <m/>
    <m/>
    <m/>
    <n v="9"/>
    <n v="7"/>
    <s v="Sí, pero para consumirlo eventualmente."/>
    <s v="$ 150 - 200"/>
    <m/>
    <n v="10"/>
    <n v="9"/>
    <n v="5"/>
    <n v="6"/>
    <n v="8"/>
    <s v="Tal vez"/>
    <m/>
    <s v="Precio"/>
    <m/>
    <m/>
  </r>
  <r>
    <n v="679"/>
    <d v="2020-06-19T12:41:27"/>
    <n v="19"/>
    <s v="20 - 30hs"/>
    <s v="No, no tengo"/>
    <x v="1"/>
    <s v="Estudiante"/>
    <n v="1"/>
    <s v="No"/>
    <s v="Sí, siempre / Si, a veces"/>
    <x v="0"/>
    <s v="$ 200 - 250"/>
    <x v="2"/>
    <m/>
    <m/>
    <m/>
    <m/>
    <m/>
    <m/>
    <m/>
    <m/>
    <m/>
    <m/>
    <m/>
    <m/>
    <s v="Mal ambiente / No disfruto estar en el lugar"/>
    <n v="7"/>
    <n v="9"/>
    <n v="6"/>
    <n v="10"/>
    <n v="8"/>
    <s v="Nunca me ocurrió"/>
    <x v="2"/>
    <x v="3"/>
    <s v="Chino por peso, Vuelvo a mi casa"/>
    <m/>
    <s v="$ 30 - 40"/>
    <s v="Sí, siempre / Sí, a veces"/>
    <s v="No tengo otra opción"/>
    <s v="De 1 a 3 veces por semana"/>
    <n v="6"/>
    <s v="Sí"/>
    <m/>
    <m/>
    <m/>
    <m/>
    <m/>
    <n v="7"/>
    <n v="6"/>
    <s v="No, prefiero un snack (Alfajor, galletitas, facturas)"/>
    <s v="$ 50 - 100"/>
    <m/>
    <n v="3"/>
    <n v="7"/>
    <n v="5"/>
    <n v="4"/>
    <n v="6"/>
    <s v="Si"/>
    <m/>
    <s v="Precio, Ambiente"/>
    <m/>
    <m/>
  </r>
  <r>
    <n v="680"/>
    <d v="2020-06-19T12:42:43"/>
    <n v="20"/>
    <s v="10 - 20 hs"/>
    <s v="No, no tengo"/>
    <x v="1"/>
    <s v="Estudiante"/>
    <n v="2"/>
    <s v="No"/>
    <s v="Sí, siempre / Si, a veces"/>
    <x v="4"/>
    <s v="$ 100 - 150"/>
    <x v="2"/>
    <m/>
    <m/>
    <m/>
    <m/>
    <m/>
    <m/>
    <m/>
    <m/>
    <m/>
    <m/>
    <m/>
    <m/>
    <s v="Me traigo vianda"/>
    <n v="7"/>
    <n v="6"/>
    <n v="6"/>
    <n v="7"/>
    <n v="8"/>
    <s v="25 - 50 %"/>
    <x v="1"/>
    <x v="1"/>
    <s v="Vuelvo a mi casa"/>
    <m/>
    <s v="$ 30 - 40"/>
    <s v="Sí, siempre / Sí, a veces"/>
    <s v="Es lo más cómodo"/>
    <s v="De 1 a 3 veces por semana"/>
    <n v="5"/>
    <s v="Sí"/>
    <m/>
    <m/>
    <m/>
    <m/>
    <m/>
    <n v="8"/>
    <n v="5"/>
    <s v="Sí, lo consumiría con frecuencia."/>
    <s v="$ 100 - 150"/>
    <m/>
    <n v="4"/>
    <n v="4"/>
    <n v="1"/>
    <n v="7"/>
    <n v="8"/>
    <s v="Si"/>
    <m/>
    <s v="Precio, Calidad"/>
    <m/>
    <m/>
  </r>
  <r>
    <n v="681"/>
    <d v="2020-06-19T12:46:44"/>
    <n v="22"/>
    <s v="20 - 30hs"/>
    <s v="No, no tengo"/>
    <x v="1"/>
    <s v="Estudiante"/>
    <n v="2"/>
    <s v="Sí"/>
    <s v="No, nunca."/>
    <x v="1"/>
    <m/>
    <x v="1"/>
    <m/>
    <m/>
    <m/>
    <m/>
    <m/>
    <m/>
    <m/>
    <m/>
    <m/>
    <m/>
    <m/>
    <m/>
    <m/>
    <m/>
    <m/>
    <m/>
    <m/>
    <m/>
    <m/>
    <x v="0"/>
    <x v="0"/>
    <m/>
    <m/>
    <s v="$ 20 - 30"/>
    <s v="No, nunca"/>
    <m/>
    <m/>
    <m/>
    <m/>
    <m/>
    <s v="No me gusta el café, en general, mate"/>
    <s v="No tomo café en otro lado tampoco"/>
    <s v="No"/>
    <s v="más ventilación,  maples de huevo para bajar el ruido"/>
    <n v="6"/>
    <n v="6"/>
    <s v="Sí, pero para consumirlo eventualmente."/>
    <s v="$ 50 - 100"/>
    <s v="no"/>
    <n v="4"/>
    <n v="4"/>
    <n v="1"/>
    <n v="1"/>
    <n v="6"/>
    <s v="Si"/>
    <s v="mas ventanas y maple de huevo, mucho maple de huevo"/>
    <s v="Precio, Calidad"/>
    <m/>
    <m/>
  </r>
  <r>
    <n v="682"/>
    <d v="2020-06-19T12:48:54"/>
    <n v="20"/>
    <s v="20 - 30hs"/>
    <s v="No, no tengo"/>
    <x v="1"/>
    <s v="Estudiante"/>
    <n v="1"/>
    <s v="No"/>
    <s v="Sí, siempre / Si, a veces"/>
    <x v="2"/>
    <s v="$ 200 - 250"/>
    <x v="2"/>
    <m/>
    <m/>
    <m/>
    <m/>
    <m/>
    <m/>
    <m/>
    <m/>
    <m/>
    <m/>
    <m/>
    <m/>
    <s v="Me traigo vianda"/>
    <n v="6"/>
    <n v="6"/>
    <n v="7"/>
    <n v="9"/>
    <n v="8"/>
    <s v="1 - 25 %"/>
    <x v="1"/>
    <x v="5"/>
    <s v="Chino por peso, Vianda propia"/>
    <m/>
    <s v="$ 30 - 40"/>
    <s v="Sí, siempre / Sí, a veces"/>
    <s v="No tengo otra opción"/>
    <s v="De 1 a 3 veces por semana"/>
    <n v="4"/>
    <s v="Tal vez"/>
    <m/>
    <m/>
    <m/>
    <m/>
    <m/>
    <n v="8"/>
    <n v="5"/>
    <s v="Sí, pero para consumirlo eventualmente."/>
    <s v="$ 100 - 150"/>
    <s v="Mas fruta"/>
    <n v="9"/>
    <n v="9"/>
    <n v="8"/>
    <n v="6"/>
    <n v="6"/>
    <s v="Tal vez"/>
    <m/>
    <s v="Calidad"/>
    <m/>
    <m/>
  </r>
  <r>
    <n v="683"/>
    <d v="2020-06-19T12:49:05"/>
    <n v="22"/>
    <s v="20 - 30hs"/>
    <s v="No, no tengo"/>
    <x v="1"/>
    <s v="Estudiante"/>
    <n v="1"/>
    <s v="No"/>
    <s v="Sí, siempre / Si, a veces"/>
    <x v="4"/>
    <s v="$ 150 - 200"/>
    <x v="0"/>
    <s v="Me queda cómodo, Es barato"/>
    <n v="7"/>
    <n v="7"/>
    <n v="5"/>
    <n v="9"/>
    <n v="8"/>
    <s v="Nunca me ocurrió"/>
    <s v="Mas variedad en ensaladas"/>
    <m/>
    <m/>
    <m/>
    <m/>
    <m/>
    <m/>
    <m/>
    <m/>
    <m/>
    <m/>
    <m/>
    <x v="0"/>
    <x v="0"/>
    <m/>
    <m/>
    <s v="$ 40 -50"/>
    <s v="No, nunca"/>
    <m/>
    <m/>
    <m/>
    <m/>
    <m/>
    <s v="Nunca curse durante las meriendas"/>
    <s v="Cadena de café"/>
    <s v="Sí"/>
    <m/>
    <n v="6"/>
    <n v="4"/>
    <s v="Sí, lo consumiría con frecuencia."/>
    <s v="$ 150 - 200"/>
    <s v="Resalto el interes en una mayor variedad en la cafeteria"/>
    <n v="8"/>
    <n v="3"/>
    <n v="8"/>
    <n v="5"/>
    <n v="9"/>
    <s v="Si"/>
    <s v="De ser posible, una ampliacion del espacio del comedor estaria muy bien"/>
    <s v="Calidad, Ambiente"/>
    <m/>
    <m/>
  </r>
  <r>
    <n v="684"/>
    <d v="2020-06-19T12:53:31"/>
    <n v="21"/>
    <s v="30 - 40 hs"/>
    <s v="No, no tengo"/>
    <x v="1"/>
    <s v="Estudiante"/>
    <n v="2"/>
    <s v="Sí"/>
    <s v="Sí, siempre / Si, a veces"/>
    <x v="2"/>
    <s v="$ 50 - 100"/>
    <x v="2"/>
    <m/>
    <m/>
    <m/>
    <m/>
    <m/>
    <m/>
    <m/>
    <m/>
    <m/>
    <m/>
    <m/>
    <m/>
    <s v="Me traigo vianda"/>
    <n v="8"/>
    <n v="9"/>
    <n v="8"/>
    <n v="8"/>
    <n v="8"/>
    <s v="1 - 25 %"/>
    <x v="2"/>
    <x v="4"/>
    <s v="Chino por peso, Vianda propia, Kiosko PC"/>
    <m/>
    <s v="$ 20 - 30"/>
    <s v="Sí, siempre / Sí, a veces"/>
    <s v="Es barato, Es rico"/>
    <s v="De 1 a 3 veces por semana"/>
    <n v="9"/>
    <s v="Sí"/>
    <m/>
    <m/>
    <m/>
    <m/>
    <m/>
    <n v="8"/>
    <n v="8"/>
    <s v="Sí, pero para consumirlo eventualmente."/>
    <s v="Menos de $ 50"/>
    <m/>
    <n v="7"/>
    <n v="7"/>
    <n v="6"/>
    <n v="5"/>
    <n v="7"/>
    <s v="Si"/>
    <m/>
    <s v="Precio, Calidad"/>
    <m/>
    <m/>
  </r>
  <r>
    <n v="685"/>
    <d v="2020-06-19T12:53:57"/>
    <n v="22"/>
    <s v="30 - 40 hs"/>
    <s v="Vegano/a"/>
    <x v="1"/>
    <s v="Estudiante"/>
    <n v="1"/>
    <s v="No"/>
    <s v="Sí, siempre / Si, a veces"/>
    <x v="0"/>
    <s v="$ 50 - 100"/>
    <x v="0"/>
    <s v="Me queda cómodo"/>
    <n v="7"/>
    <n v="8"/>
    <n v="4"/>
    <n v="6"/>
    <n v="8"/>
    <s v="Nunca me ocurrió"/>
    <s v="Más variedad para gente no carnívora"/>
    <m/>
    <m/>
    <m/>
    <m/>
    <m/>
    <m/>
    <m/>
    <m/>
    <m/>
    <m/>
    <m/>
    <x v="0"/>
    <x v="0"/>
    <m/>
    <m/>
    <s v="$ 50 - 60"/>
    <s v="Sí, siempre / Sí, a veces"/>
    <s v="Es barato"/>
    <s v="De 1 a 3 veces por semana"/>
    <n v="7"/>
    <s v="Tal vez"/>
    <m/>
    <m/>
    <m/>
    <m/>
    <m/>
    <n v="6"/>
    <n v="7"/>
    <s v="Sí, pero para consumirlo eventualmente."/>
    <s v="$ 50 - 100"/>
    <m/>
    <n v="8"/>
    <n v="8"/>
    <n v="7"/>
    <n v="6"/>
    <n v="8"/>
    <s v="Tal vez"/>
    <m/>
    <s v="Rapidez"/>
    <m/>
    <m/>
  </r>
  <r>
    <n v="686"/>
    <d v="2020-06-19T13:02:42"/>
    <n v="24"/>
    <s v="20 - 30hs"/>
    <s v="No, no tengo"/>
    <x v="1"/>
    <s v="Estudiante"/>
    <n v="3"/>
    <s v="No"/>
    <s v="Sí, siempre / Si, a veces"/>
    <x v="4"/>
    <s v="$ 100 - 150"/>
    <x v="2"/>
    <m/>
    <m/>
    <m/>
    <m/>
    <m/>
    <m/>
    <m/>
    <m/>
    <m/>
    <m/>
    <m/>
    <m/>
    <s v="Me traigo vianda, Depende el menú"/>
    <n v="7"/>
    <n v="7"/>
    <n v="7"/>
    <n v="9"/>
    <n v="8"/>
    <s v="25 - 50 %"/>
    <x v="1"/>
    <x v="3"/>
    <s v="Chino por peso, Vianda propia, Kiosko PC"/>
    <m/>
    <s v="$ 20 - 30"/>
    <s v="Sí, siempre / Sí, a veces"/>
    <s v="Es barato"/>
    <s v="De 1 a 3 veces por semana"/>
    <n v="5"/>
    <s v="Tal vez"/>
    <m/>
    <m/>
    <m/>
    <m/>
    <m/>
    <n v="9"/>
    <n v="6"/>
    <s v="Sí, pero para consumirlo eventualmente."/>
    <s v="Menos de $ 50"/>
    <m/>
    <n v="8"/>
    <n v="8"/>
    <n v="7"/>
    <n v="7"/>
    <n v="8"/>
    <s v="Tal vez"/>
    <m/>
    <s v="Precio, Calidad"/>
    <m/>
    <m/>
  </r>
  <r>
    <n v="687"/>
    <d v="2020-06-19T13:03:20"/>
    <n v="20"/>
    <s v="20 - 30hs"/>
    <s v="No, no tengo"/>
    <x v="0"/>
    <s v="Estudiante"/>
    <n v="2"/>
    <s v="Sí"/>
    <s v="Sí, siempre / Si, a veces"/>
    <x v="4"/>
    <s v="$ 50 - 100"/>
    <x v="2"/>
    <m/>
    <m/>
    <m/>
    <m/>
    <m/>
    <m/>
    <m/>
    <m/>
    <m/>
    <m/>
    <m/>
    <m/>
    <s v="Me traigo vianda, No me gusta la comida"/>
    <n v="4"/>
    <n v="4"/>
    <n v="5"/>
    <n v="6"/>
    <n v="4"/>
    <s v="50 - 75 %"/>
    <x v="2"/>
    <x v="3"/>
    <s v="Chino por peso, Vianda propia"/>
    <m/>
    <s v="$ 20 - 30"/>
    <s v="No, nunca"/>
    <m/>
    <m/>
    <m/>
    <m/>
    <m/>
    <s v="Prefiero ir a tomar algo afuera y despejarme"/>
    <s v="No tomo café en otro lado tampoco"/>
    <s v="No"/>
    <m/>
    <n v="5"/>
    <n v="4"/>
    <s v="Sí, pero para consumirlo eventualmente."/>
    <s v="$ 50 - 100"/>
    <m/>
    <n v="6"/>
    <n v="4"/>
    <n v="2"/>
    <n v="4"/>
    <n v="4"/>
    <s v="Si"/>
    <m/>
    <s v="Precio"/>
    <m/>
    <m/>
  </r>
  <r>
    <n v="688"/>
    <d v="2020-06-19T13:04:03"/>
    <n v="24"/>
    <s v="10 - 20 hs"/>
    <s v="No, no tengo"/>
    <x v="0"/>
    <s v="Estudiante"/>
    <n v="4"/>
    <s v="Sí"/>
    <s v="No, nunca."/>
    <x v="1"/>
    <m/>
    <x v="1"/>
    <m/>
    <m/>
    <m/>
    <m/>
    <m/>
    <m/>
    <m/>
    <m/>
    <m/>
    <m/>
    <m/>
    <m/>
    <m/>
    <m/>
    <m/>
    <m/>
    <m/>
    <m/>
    <m/>
    <x v="0"/>
    <x v="0"/>
    <m/>
    <m/>
    <s v="$ 60 - 70"/>
    <s v="Sí, siempre / Sí, a veces"/>
    <s v="Es barato"/>
    <s v="De 1 a 3 veces por semana"/>
    <n v="6"/>
    <s v="Tal vez"/>
    <m/>
    <m/>
    <m/>
    <m/>
    <m/>
    <n v="6"/>
    <n v="3"/>
    <s v="Sí, lo consumiría con frecuencia."/>
    <s v="$ 150 - 200"/>
    <s v="¡¡FRUTAS!!"/>
    <n v="2"/>
    <n v="2"/>
    <n v="2"/>
    <n v="4"/>
    <n v="2"/>
    <s v="Si"/>
    <s v="Falta de higiene no por los chicos que atienden o trabajan sino por las condiciones edilicias ¡¡Súper interesante y significativo este TP!!"/>
    <s v="Precio, Calidad"/>
    <m/>
    <m/>
  </r>
  <r>
    <n v="689"/>
    <d v="2020-06-19T13:05:12"/>
    <n v="23"/>
    <s v="30 - 40 hs"/>
    <s v="No, no tengo"/>
    <x v="1"/>
    <s v="Estudiante"/>
    <n v="3"/>
    <s v="Sí"/>
    <s v="Sí, siempre / Si, a veces"/>
    <x v="2"/>
    <s v="$ 200 - 250"/>
    <x v="0"/>
    <s v="Me queda cómodo, Es barato"/>
    <n v="6"/>
    <n v="7"/>
    <n v="7"/>
    <n v="9"/>
    <n v="3"/>
    <s v="Más de 75%"/>
    <s v="Menú del día menos orientado a harinas. Tengo la sensación de que siempre los menú del día son harina heavy "/>
    <m/>
    <m/>
    <m/>
    <m/>
    <m/>
    <m/>
    <m/>
    <m/>
    <m/>
    <m/>
    <m/>
    <x v="0"/>
    <x v="0"/>
    <m/>
    <m/>
    <s v="$ 20 - 30"/>
    <s v="Sí, siempre / Sí, a veces"/>
    <s v="Es barato, Es lo más cómodo"/>
    <s v="De 3 a 5 veces por semana"/>
    <n v="8"/>
    <s v="No"/>
    <s v="El sistema actual es insostenible. El lugar no tiene la estructura para soportar la cola interminable._x000a__x000a_Otra cosa muy muuuuuuy importante: BAJEN LAS SILLAS. Uno no puede bajar las sillas del comedor con la bandeja en la mano."/>
    <m/>
    <m/>
    <m/>
    <m/>
    <n v="7"/>
    <n v="4"/>
    <s v="Sí, pero para consumirlo eventualmente."/>
    <s v="$ 150 - 200"/>
    <m/>
    <n v="6"/>
    <n v="3"/>
    <n v="5"/>
    <n v="6"/>
    <n v="4"/>
    <s v="Si"/>
    <s v="El sistema actual es insostenible. El lugar no tiene la estructura para soportar la cola interminable._x000a__x000a_Otra cosa muy muuuuuuy importante: BAJEN LAS SILLAS. Uno no puede bajar las sillas del comedor con la bandeja en la mano"/>
    <s v="Precio"/>
    <m/>
    <m/>
  </r>
  <r>
    <n v="690"/>
    <d v="2020-06-19T13:06:31"/>
    <n v="58"/>
    <s v="10 - 20 hs"/>
    <s v="Diabético/a"/>
    <x v="1"/>
    <s v="Docente/investigador/Autoridad"/>
    <m/>
    <m/>
    <s v="No, nunca."/>
    <x v="1"/>
    <m/>
    <x v="1"/>
    <m/>
    <m/>
    <m/>
    <m/>
    <m/>
    <m/>
    <m/>
    <m/>
    <m/>
    <m/>
    <m/>
    <m/>
    <m/>
    <m/>
    <m/>
    <m/>
    <m/>
    <m/>
    <m/>
    <x v="0"/>
    <x v="0"/>
    <m/>
    <m/>
    <s v="$ 30 - 40"/>
    <s v="Sí, siempre / Sí, a veces"/>
    <s v="No tengo otra opción"/>
    <s v="De 1 a 3 veces por semana"/>
    <n v="4"/>
    <s v="Tal vez"/>
    <s v="Mejorar calidad de alimentos mayor santidad de bebidas sin azucar"/>
    <m/>
    <m/>
    <m/>
    <m/>
    <n v="4"/>
    <n v="4"/>
    <s v="Sí, pero para consumirlo eventualmente."/>
    <s v="$ 100 - 150"/>
    <s v="Bebidas sin azucar  mejor caludad de alimentos"/>
    <n v="7"/>
    <n v="6"/>
    <n v="4"/>
    <n v="4"/>
    <n v="2"/>
    <s v="No"/>
    <s v="No"/>
    <m/>
    <m/>
    <m/>
  </r>
  <r>
    <n v="691"/>
    <d v="2020-06-19T13:09:45"/>
    <n v="24"/>
    <s v="20 - 30hs"/>
    <s v="No, no tengo"/>
    <x v="1"/>
    <s v="Estudiante"/>
    <n v="2"/>
    <s v="No"/>
    <s v="Sí, siempre / Si, a veces"/>
    <x v="0"/>
    <s v="$ 50 - 100"/>
    <x v="0"/>
    <s v="Me queda cómodo, Es rico, Es barato"/>
    <n v="7"/>
    <n v="4"/>
    <n v="5"/>
    <n v="7"/>
    <n v="9"/>
    <s v="50 - 75%"/>
    <m/>
    <m/>
    <m/>
    <m/>
    <m/>
    <m/>
    <m/>
    <m/>
    <m/>
    <m/>
    <m/>
    <m/>
    <x v="0"/>
    <x v="0"/>
    <m/>
    <m/>
    <s v="$ 30 - 40"/>
    <s v="Sí, siempre / Sí, a veces"/>
    <s v="Es lo más cómodo"/>
    <s v="De 1 a 3 veces por semana"/>
    <n v="5"/>
    <s v="Sí"/>
    <m/>
    <m/>
    <m/>
    <m/>
    <m/>
    <n v="8"/>
    <n v="6"/>
    <s v="Sí, pero para consumirlo eventualmente."/>
    <s v="$ 50 - 100"/>
    <m/>
    <n v="9"/>
    <n v="9"/>
    <n v="5"/>
    <n v="6"/>
    <n v="7"/>
    <s v="Si"/>
    <m/>
    <s v="Precio"/>
    <m/>
    <m/>
  </r>
  <r>
    <n v="692"/>
    <d v="2020-06-19T13:11:52"/>
    <n v="23"/>
    <s v="20 - 30hs"/>
    <s v="No, no tengo"/>
    <x v="1"/>
    <s v="Estudiante"/>
    <n v="2"/>
    <s v="Sí"/>
    <s v="No, nunca."/>
    <x v="1"/>
    <m/>
    <x v="1"/>
    <m/>
    <m/>
    <m/>
    <m/>
    <m/>
    <m/>
    <m/>
    <m/>
    <m/>
    <m/>
    <m/>
    <m/>
    <m/>
    <m/>
    <m/>
    <m/>
    <m/>
    <m/>
    <m/>
    <x v="0"/>
    <x v="0"/>
    <m/>
    <m/>
    <s v="$ 20 - 30"/>
    <s v="Sí, siempre / Sí, a veces"/>
    <s v="Es barato, Es rico"/>
    <s v="De 3 a 5 veces por semana"/>
    <n v="8"/>
    <s v="No"/>
    <m/>
    <m/>
    <m/>
    <m/>
    <m/>
    <n v="7"/>
    <n v="6"/>
    <s v="Sí, lo consumiría con frecuencia."/>
    <s v="Menos de $ 50"/>
    <m/>
    <n v="8"/>
    <n v="6"/>
    <n v="6"/>
    <n v="8"/>
    <n v="8"/>
    <s v="Tal vez"/>
    <s v="Quizás que no queden tan pegadas las sillas de una mesa con las de otra mesa para poder pasar entre ellas más comodamente cuando te vas o te estás por sentar"/>
    <s v="Precio"/>
    <m/>
    <m/>
  </r>
  <r>
    <n v="693"/>
    <d v="2020-06-19T13:12:01"/>
    <n v="66"/>
    <s v="Menos de 10 hs"/>
    <s v="No, no tengo"/>
    <x v="0"/>
    <s v="Trabajador no docente"/>
    <m/>
    <m/>
    <s v="Sí, siempre / Si, a veces"/>
    <x v="2"/>
    <s v="$ 150 - 200"/>
    <x v="2"/>
    <m/>
    <m/>
    <m/>
    <m/>
    <m/>
    <m/>
    <m/>
    <m/>
    <m/>
    <m/>
    <m/>
    <m/>
    <s v="Me traigo vianda"/>
    <n v="4"/>
    <n v="6"/>
    <n v="2"/>
    <n v="6"/>
    <n v="7"/>
    <s v="1 - 25 %"/>
    <x v="2"/>
    <x v="5"/>
    <s v="Vianda propia"/>
    <s v="Platos variados y económicos"/>
    <s v="$ 30 - 40"/>
    <s v="No, nunca"/>
    <m/>
    <m/>
    <m/>
    <m/>
    <m/>
    <s v="preparo café en la oficina"/>
    <s v="No tomo café en otro lado tampoco"/>
    <s v="Sí"/>
    <s v="no"/>
    <n v="5"/>
    <n v="5"/>
    <s v="Sí, pero para consumirlo eventualmente."/>
    <s v="$ 150 - 200"/>
    <s v="no"/>
    <n v="6"/>
    <n v="6"/>
    <n v="5"/>
    <n v="4"/>
    <n v="6"/>
    <s v="Si"/>
    <s v="no"/>
    <m/>
    <m/>
    <m/>
  </r>
  <r>
    <n v="694"/>
    <d v="2020-06-19T13:15:24"/>
    <n v="22"/>
    <s v="30 - 40 hs"/>
    <s v="No, no tengo"/>
    <x v="1"/>
    <s v="Estudiante"/>
    <n v="2"/>
    <s v="No"/>
    <s v="Sí, siempre / Si, a veces"/>
    <x v="0"/>
    <s v="$ 150 - 200"/>
    <x v="0"/>
    <s v="Me queda cómodo"/>
    <n v="4"/>
    <n v="6"/>
    <n v="6"/>
    <n v="10"/>
    <n v="10"/>
    <s v="1 - 25%"/>
    <m/>
    <m/>
    <m/>
    <m/>
    <m/>
    <m/>
    <m/>
    <m/>
    <m/>
    <m/>
    <m/>
    <m/>
    <x v="0"/>
    <x v="0"/>
    <m/>
    <m/>
    <s v="$ 30 - 40"/>
    <s v="No, nunca"/>
    <m/>
    <m/>
    <m/>
    <m/>
    <m/>
    <s v="Es feo"/>
    <s v="Kiosco PC/Máquinas"/>
    <s v="Sí"/>
    <s v="Deberian poner otro cafe, para los que quieran pagar por mas calidad"/>
    <n v="4"/>
    <n v="10"/>
    <s v="Sí, pero para consumirlo eventualmente."/>
    <s v="$ 100 - 150"/>
    <s v="Quiero tostadas con queso"/>
    <n v="9"/>
    <n v="10"/>
    <n v="10"/>
    <n v="10"/>
    <n v="10"/>
    <s v="Si"/>
    <m/>
    <s v="Calidad"/>
    <m/>
    <m/>
  </r>
  <r>
    <n v="695"/>
    <d v="2020-06-19T13:17:26"/>
    <n v="22"/>
    <s v="10 - 20 hs"/>
    <s v="No, no tengo"/>
    <x v="0"/>
    <s v="Estudiante"/>
    <n v="5"/>
    <s v="No"/>
    <s v="Sí, siempre / Si, a veces"/>
    <x v="0"/>
    <s v="$ 350 - 400"/>
    <x v="2"/>
    <m/>
    <m/>
    <m/>
    <m/>
    <m/>
    <m/>
    <m/>
    <m/>
    <m/>
    <m/>
    <m/>
    <m/>
    <s v="Mal ambiente / No disfruto estar en el lugar, No me gusta la comida, Prefiero darme un gusto y comer más rico"/>
    <n v="3"/>
    <n v="4"/>
    <n v="3"/>
    <n v="6"/>
    <n v="8"/>
    <s v="1 - 25 %"/>
    <x v="1"/>
    <x v="2"/>
    <s v="Chino por peso, Cadena fast-food, Vuelvo a mi casa, Kiosko PC"/>
    <s v="Mejor calidad. Tanto alimenticia (mas saludable), como sabor y calidad de los productos._x000a_Valoraria pagar un poco mas por algo mas rico y saludable"/>
    <s v="$ 30 - 40"/>
    <s v="Sí, siempre / Sí, a veces"/>
    <s v="Es lo más cómodo"/>
    <s v="De 1 a 3 veces por semana"/>
    <n v="3"/>
    <s v="Sí"/>
    <s v="Mejorar el cafe de Las Heras. Es muy feo."/>
    <m/>
    <m/>
    <m/>
    <m/>
    <n v="6"/>
    <n v="1"/>
    <s v="Sí, pero para consumirlo eventualmente."/>
    <s v="$ 200 - 250"/>
    <m/>
    <n v="3"/>
    <n v="5"/>
    <n v="2"/>
    <n v="2"/>
    <n v="4"/>
    <s v="Si"/>
    <m/>
    <s v="Calidad, Ambiente"/>
    <m/>
    <m/>
  </r>
  <r>
    <n v="696"/>
    <d v="2020-06-19T13:20:06"/>
    <n v="20"/>
    <s v="20 - 30hs"/>
    <s v="Vegetariano/a, Celíaco/a"/>
    <x v="1"/>
    <s v="Estudiante"/>
    <n v="2"/>
    <s v="No"/>
    <s v="Sí, siempre / Si, a veces"/>
    <x v="0"/>
    <s v="$ 150 - 200"/>
    <x v="2"/>
    <m/>
    <m/>
    <m/>
    <m/>
    <m/>
    <m/>
    <m/>
    <m/>
    <m/>
    <m/>
    <m/>
    <m/>
    <s v="Mal ambiente / No disfruto estar en el lugar, Me traigo vianda, No me gusta la comida"/>
    <n v="5"/>
    <n v="6"/>
    <n v="3"/>
    <n v="5"/>
    <n v="8"/>
    <s v="1 - 25 %"/>
    <x v="2"/>
    <x v="2"/>
    <s v="Chino por peso, Vianda propia"/>
    <m/>
    <s v="$ 20 - 30"/>
    <s v="Sí, siempre / Sí, a veces"/>
    <s v="Es barato, No tengo otra opción"/>
    <s v="De 1 a 3 veces por semana"/>
    <n v="5"/>
    <s v="Sí"/>
    <m/>
    <m/>
    <m/>
    <m/>
    <m/>
    <n v="6"/>
    <n v="2"/>
    <s v="Sí, lo consumiría con frecuencia."/>
    <s v="$ 50 - 100"/>
    <m/>
    <n v="7"/>
    <n v="5"/>
    <n v="6"/>
    <n v="4"/>
    <n v="7"/>
    <s v="Si"/>
    <m/>
    <s v="Calidad"/>
    <m/>
    <m/>
  </r>
  <r>
    <n v="697"/>
    <d v="2020-06-19T13:24:24"/>
    <n v="20"/>
    <s v="10 - 20 hs"/>
    <s v="No, no tengo"/>
    <x v="1"/>
    <s v="Estudiante"/>
    <n v="2"/>
    <s v="No"/>
    <s v="Sí, siempre / Si, a veces"/>
    <x v="4"/>
    <s v="$ 150 - 200"/>
    <x v="2"/>
    <m/>
    <m/>
    <m/>
    <m/>
    <m/>
    <m/>
    <m/>
    <m/>
    <m/>
    <m/>
    <m/>
    <m/>
    <s v="Mal ambiente / No disfruto estar en el lugar, No me gusta la comida"/>
    <n v="6"/>
    <n v="5"/>
    <n v="6"/>
    <n v="8"/>
    <n v="8"/>
    <s v="1 - 25 %"/>
    <x v="2"/>
    <x v="1"/>
    <s v="Chino por peso"/>
    <s v="Comida con vegetales frescos y cosas con mas carne y no tanta carne procesada"/>
    <s v="$ 30 - 40"/>
    <s v="Sí, siempre / Sí, a veces"/>
    <s v="Es barato"/>
    <s v="De 1 a 3 veces por semana"/>
    <n v="6"/>
    <s v="No"/>
    <m/>
    <m/>
    <m/>
    <m/>
    <m/>
    <n v="9"/>
    <n v="6"/>
    <s v="Sí, pero para consumirlo eventualmente."/>
    <s v="$ 50 - 100"/>
    <m/>
    <n v="8"/>
    <n v="5"/>
    <n v="4"/>
    <n v="5"/>
    <n v="6"/>
    <s v="Tal vez"/>
    <m/>
    <s v="Calidad, Rapidez"/>
    <m/>
    <m/>
  </r>
  <r>
    <n v="698"/>
    <d v="2020-06-19T13:29:58"/>
    <n v="22"/>
    <s v="20 - 30hs"/>
    <s v="Celíaco/a"/>
    <x v="1"/>
    <s v="Estudiante"/>
    <n v="1"/>
    <s v="No"/>
    <s v="Sí, siempre / Si, a veces"/>
    <x v="4"/>
    <s v="$ 100 - 150"/>
    <x v="2"/>
    <m/>
    <m/>
    <m/>
    <m/>
    <m/>
    <m/>
    <m/>
    <m/>
    <m/>
    <m/>
    <m/>
    <m/>
    <s v="Me traigo vianda"/>
    <n v="8"/>
    <n v="6"/>
    <n v="7"/>
    <n v="8"/>
    <n v="8"/>
    <s v="50 - 75 %"/>
    <x v="1"/>
    <x v="3"/>
    <s v="Vianda propia, Cadena fast-food, Vuelvo a mi casa"/>
    <m/>
    <s v="$ 30 - 40"/>
    <s v="No, nunca"/>
    <m/>
    <m/>
    <m/>
    <m/>
    <m/>
    <s v="No me gusta el café, en general"/>
    <s v="No tomo café en otro lado tampoco"/>
    <s v="Sí"/>
    <m/>
    <n v="8"/>
    <n v="6"/>
    <s v="Sí, pero para consumirlo eventualmente."/>
    <s v="$ 50 - 100"/>
    <m/>
    <n v="6"/>
    <n v="6"/>
    <n v="5"/>
    <n v="3"/>
    <n v="8"/>
    <s v="Tal vez"/>
    <m/>
    <s v="Precio, Calidad, Rapidez"/>
    <m/>
    <m/>
  </r>
  <r>
    <n v="699"/>
    <d v="2020-06-19T13:30:05"/>
    <n v="57"/>
    <s v="30 - 40 hs"/>
    <s v="Diabético/a"/>
    <x v="0"/>
    <s v="Docente/investigador/Autoridad"/>
    <m/>
    <m/>
    <s v="No, nunca."/>
    <x v="1"/>
    <m/>
    <x v="1"/>
    <m/>
    <m/>
    <m/>
    <m/>
    <m/>
    <m/>
    <m/>
    <m/>
    <m/>
    <m/>
    <m/>
    <m/>
    <m/>
    <m/>
    <m/>
    <m/>
    <m/>
    <m/>
    <m/>
    <x v="0"/>
    <x v="0"/>
    <m/>
    <m/>
    <s v="$ 40 -50"/>
    <s v="No, nunca"/>
    <m/>
    <m/>
    <m/>
    <m/>
    <m/>
    <s v="No suelo tomar café"/>
    <s v="No tomo café en otro lado tampoco"/>
    <s v="No"/>
    <s v="No pues no lo conozco"/>
    <n v="6"/>
    <n v="6"/>
    <s v="Sí, pero para consumirlo eventualmente."/>
    <s v="$ 100 - 150"/>
    <s v="ninguna"/>
    <n v="6"/>
    <n v="6"/>
    <n v="6"/>
    <n v="6"/>
    <n v="6"/>
    <s v="Tal vez"/>
    <s v="Ninguna"/>
    <m/>
    <m/>
    <m/>
  </r>
  <r>
    <n v="700"/>
    <d v="2020-06-19T13:32:47"/>
    <n v="20"/>
    <s v="30 - 40 hs"/>
    <s v="No, no tengo"/>
    <x v="1"/>
    <s v="Estudiante"/>
    <n v="2"/>
    <s v="No"/>
    <s v="Sí, siempre / Si, a veces"/>
    <x v="0"/>
    <s v="$ 150 - 200"/>
    <x v="0"/>
    <s v="Me queda cómodo"/>
    <n v="7"/>
    <n v="7"/>
    <n v="7"/>
    <n v="7"/>
    <n v="7"/>
    <s v="25 - 50%"/>
    <m/>
    <m/>
    <m/>
    <m/>
    <m/>
    <m/>
    <m/>
    <m/>
    <m/>
    <m/>
    <m/>
    <m/>
    <x v="0"/>
    <x v="0"/>
    <m/>
    <m/>
    <s v="$ 30 - 40"/>
    <s v="Sí, siempre / Sí, a veces"/>
    <s v="Es lo más cómodo"/>
    <s v="De 1 a 3 veces por semana"/>
    <n v="7"/>
    <s v="Tal vez"/>
    <m/>
    <m/>
    <m/>
    <m/>
    <m/>
    <n v="7"/>
    <n v="7"/>
    <s v="Sí, pero para consumirlo eventualmente."/>
    <s v="$ 100 - 150"/>
    <m/>
    <n v="8"/>
    <n v="8"/>
    <n v="6"/>
    <n v="5"/>
    <n v="7"/>
    <s v="Tal vez"/>
    <m/>
    <s v="Precio, Calidad"/>
    <m/>
    <m/>
  </r>
  <r>
    <n v="701"/>
    <d v="2020-06-19T13:35:44"/>
    <n v="60"/>
    <s v="20 - 30hs"/>
    <s v="Dietas en bajas calorias "/>
    <x v="1"/>
    <s v="Docente/investigador/Autoridad"/>
    <m/>
    <m/>
    <s v="Sí, siempre / Si, a veces"/>
    <x v="4"/>
    <s v="$ 250 - 300"/>
    <x v="2"/>
    <m/>
    <m/>
    <m/>
    <m/>
    <m/>
    <m/>
    <m/>
    <m/>
    <m/>
    <m/>
    <m/>
    <m/>
    <s v="A veces quiero salir del edificio"/>
    <n v="6"/>
    <n v="7"/>
    <n v="6"/>
    <n v="9"/>
    <n v="8"/>
    <s v="Nunca me ocurrió"/>
    <x v="2"/>
    <x v="4"/>
    <s v="Bodegón-Resto, Vuelvo a mi casa"/>
    <m/>
    <s v="$ 30 - 40"/>
    <s v="Sí, siempre / Sí, a veces"/>
    <s v="Es lo más cómodo"/>
    <s v="De 1 a 3 veces por semana"/>
    <n v="7"/>
    <s v="Tal vez"/>
    <s v="Soy de la época de Nieves, en la atención y Ángeles en la caja. ( no me acuerdo el nombre del concesionario) Venía gente de afuera y había menúes super ricos y baratos. Era muy alegre estar allí: un animado ambiente universitario ( y eso que padecimos la época de dictadura). La &quot; hora de la cafetería&quot; era igual,No sé si conocen esta parte de la historia del comedor, pero cualquier integrante de la comunidad FIUBA  mayor de 55, 60 años, les podrá contar. No se van a arrepentir "/>
    <m/>
    <m/>
    <m/>
    <m/>
    <n v="7"/>
    <n v="7"/>
    <s v="Sí, pero para consumirlo eventualmente."/>
    <s v="$ 150 - 200"/>
    <m/>
    <n v="5"/>
    <n v="7"/>
    <n v="5"/>
    <n v="6"/>
    <n v="8"/>
    <s v="Tal vez"/>
    <m/>
    <m/>
    <m/>
    <m/>
  </r>
  <r>
    <n v="702"/>
    <d v="2020-06-19T13:37:01"/>
    <n v="29"/>
    <s v="Menos de 10 hs"/>
    <s v="No, no tengo"/>
    <x v="1"/>
    <s v="Estudiante"/>
    <n v="2"/>
    <s v="No"/>
    <s v="Sí, siempre / Si, a veces"/>
    <x v="5"/>
    <s v="$ 100 - 150"/>
    <x v="0"/>
    <s v="Me queda cómodo, Es rico, Es barato"/>
    <n v="8"/>
    <n v="8"/>
    <n v="7"/>
    <n v="10"/>
    <n v="8"/>
    <s v="Nunca me ocurrió"/>
    <m/>
    <m/>
    <m/>
    <m/>
    <m/>
    <m/>
    <m/>
    <m/>
    <m/>
    <m/>
    <m/>
    <m/>
    <x v="0"/>
    <x v="0"/>
    <m/>
    <m/>
    <s v="$ 30 - 40"/>
    <s v="Sí, siempre / Sí, a veces"/>
    <s v="Es barato, Es rico, Es lo más cómodo"/>
    <s v="De 3 a 5 veces por semana"/>
    <n v="7"/>
    <s v="Tal vez"/>
    <m/>
    <m/>
    <m/>
    <m/>
    <m/>
    <n v="8"/>
    <n v="6"/>
    <s v="Sí, pero para consumirlo eventualmente."/>
    <s v="$ 100 - 150"/>
    <m/>
    <n v="6"/>
    <n v="7"/>
    <n v="6"/>
    <n v="6"/>
    <n v="7"/>
    <s v="Si"/>
    <m/>
    <s v="Precio, Calidad, Ambiente"/>
    <m/>
    <m/>
  </r>
  <r>
    <n v="703"/>
    <d v="2020-06-19T13:39:34"/>
    <n v="24"/>
    <s v="10 - 20 hs"/>
    <s v="No, no tengo"/>
    <x v="1"/>
    <s v="Estudiante"/>
    <n v="2"/>
    <s v="Sí"/>
    <s v="Sí, siempre / Si, a veces"/>
    <x v="2"/>
    <s v="$ 100 - 150"/>
    <x v="0"/>
    <s v="Me queda cómodo"/>
    <n v="7"/>
    <n v="7"/>
    <n v="7"/>
    <n v="7"/>
    <n v="8"/>
    <s v="Nunca me ocurrió"/>
    <m/>
    <m/>
    <m/>
    <m/>
    <m/>
    <m/>
    <m/>
    <m/>
    <m/>
    <m/>
    <m/>
    <m/>
    <x v="0"/>
    <x v="0"/>
    <m/>
    <m/>
    <s v="$ 40 -50"/>
    <s v="Sí, siempre / Sí, a veces"/>
    <s v="Es lo más cómodo"/>
    <s v="De 1 a 3 veces por semana"/>
    <n v="6"/>
    <s v="Sí"/>
    <m/>
    <m/>
    <m/>
    <m/>
    <m/>
    <n v="7"/>
    <n v="7"/>
    <s v="Sí, pero para consumirlo eventualmente."/>
    <s v="$ 100 - 150"/>
    <m/>
    <n v="8"/>
    <n v="8"/>
    <n v="6"/>
    <n v="7"/>
    <n v="8"/>
    <s v="Si"/>
    <m/>
    <s v="Precio, Calidad"/>
    <m/>
    <m/>
  </r>
  <r>
    <n v="704"/>
    <d v="2020-06-19T13:44:12"/>
    <n v="58"/>
    <s v="30 - 40 hs"/>
    <s v="No, no tengo"/>
    <x v="1"/>
    <s v="Trabajador no docente"/>
    <m/>
    <m/>
    <s v="No, nunca."/>
    <x v="1"/>
    <m/>
    <x v="1"/>
    <m/>
    <m/>
    <m/>
    <m/>
    <m/>
    <m/>
    <m/>
    <m/>
    <m/>
    <m/>
    <m/>
    <m/>
    <m/>
    <m/>
    <m/>
    <m/>
    <m/>
    <m/>
    <m/>
    <x v="0"/>
    <x v="0"/>
    <m/>
    <m/>
    <s v="$ 30 - 40"/>
    <s v="Sí, siempre / Sí, a veces"/>
    <s v="Es barato"/>
    <s v="De 3 a 5 veces por semana"/>
    <n v="7"/>
    <s v="Sí"/>
    <m/>
    <m/>
    <m/>
    <m/>
    <m/>
    <n v="7"/>
    <n v="7"/>
    <s v="No, prefiero un snack (Alfajor, galletitas, facturas)"/>
    <s v="$ 50 - 100"/>
    <m/>
    <n v="6"/>
    <n v="9"/>
    <n v="7"/>
    <n v="5"/>
    <n v="7"/>
    <s v="Si"/>
    <m/>
    <m/>
    <m/>
    <m/>
  </r>
  <r>
    <n v="705"/>
    <d v="2020-06-19T13:44:57"/>
    <n v="25"/>
    <s v="10 - 20 hs"/>
    <s v="No, no tengo"/>
    <x v="1"/>
    <s v="Docente/investigador/Autoridad"/>
    <m/>
    <m/>
    <s v="No, nunca."/>
    <x v="1"/>
    <m/>
    <x v="1"/>
    <m/>
    <m/>
    <m/>
    <m/>
    <m/>
    <m/>
    <m/>
    <m/>
    <m/>
    <m/>
    <m/>
    <m/>
    <m/>
    <m/>
    <m/>
    <m/>
    <m/>
    <m/>
    <m/>
    <x v="0"/>
    <x v="0"/>
    <m/>
    <m/>
    <s v="$ 30 - 40"/>
    <s v="Sí, siempre / Sí, a veces"/>
    <s v="Es barato, Es lo más cómodo"/>
    <s v="De 1 a 3 veces por semana"/>
    <n v="6"/>
    <s v="Sí"/>
    <m/>
    <m/>
    <m/>
    <m/>
    <m/>
    <n v="7"/>
    <n v="7"/>
    <s v="Sí, lo consumiría con frecuencia."/>
    <s v="$ 50 - 100"/>
    <s v="Yogur con cereales."/>
    <n v="5"/>
    <n v="6"/>
    <n v="4"/>
    <n v="6"/>
    <n v="6"/>
    <s v="Si"/>
    <m/>
    <m/>
    <m/>
    <m/>
  </r>
  <r>
    <n v="706"/>
    <d v="2020-06-19T13:48:01"/>
    <n v="29"/>
    <s v="Menos de 10 hs"/>
    <s v="Vegetariano/a"/>
    <x v="0"/>
    <s v="Estudiante"/>
    <n v="5"/>
    <s v="No"/>
    <s v="No, nunca."/>
    <x v="1"/>
    <m/>
    <x v="1"/>
    <m/>
    <m/>
    <m/>
    <m/>
    <m/>
    <m/>
    <m/>
    <m/>
    <m/>
    <m/>
    <m/>
    <m/>
    <m/>
    <m/>
    <m/>
    <m/>
    <m/>
    <m/>
    <m/>
    <x v="0"/>
    <x v="0"/>
    <m/>
    <m/>
    <s v="$ 20 - 30"/>
    <s v="Sí, siempre / Sí, a veces"/>
    <s v="Es barato, No tengo otra opción"/>
    <s v="De 1 a 3 veces por semana"/>
    <n v="5"/>
    <s v="No"/>
    <m/>
    <m/>
    <m/>
    <m/>
    <m/>
    <n v="5"/>
    <n v="4"/>
    <s v="Sí, pero para consumirlo eventualmente."/>
    <s v="$ 50 - 100"/>
    <m/>
    <n v="3"/>
    <n v="6"/>
    <n v="2"/>
    <n v="3"/>
    <n v="4"/>
    <s v="Tal vez"/>
    <m/>
    <s v="Precio, Calidad, Ambiente"/>
    <m/>
    <m/>
  </r>
  <r>
    <n v="707"/>
    <d v="2020-06-19T13:50:10"/>
    <n v="23"/>
    <s v="20 - 30hs"/>
    <s v="No, no tengo"/>
    <x v="0"/>
    <s v="Estudiante"/>
    <n v="4"/>
    <s v="Sí"/>
    <s v="No, nunca."/>
    <x v="1"/>
    <m/>
    <x v="1"/>
    <m/>
    <m/>
    <m/>
    <m/>
    <m/>
    <m/>
    <m/>
    <m/>
    <m/>
    <m/>
    <m/>
    <m/>
    <m/>
    <m/>
    <m/>
    <m/>
    <m/>
    <m/>
    <m/>
    <x v="0"/>
    <x v="0"/>
    <m/>
    <m/>
    <s v="$ 60 - 70"/>
    <s v="Sí, siempre / Sí, a veces"/>
    <s v="Es barato, Es lo más cómodo"/>
    <s v="De 1 a 3 veces por semana"/>
    <n v="6"/>
    <s v="Tal vez"/>
    <m/>
    <m/>
    <m/>
    <m/>
    <m/>
    <n v="8"/>
    <n v="6"/>
    <s v="Sí, pero para consumirlo eventualmente."/>
    <s v="$ 100 - 150"/>
    <m/>
    <n v="7"/>
    <n v="7"/>
    <n v="6"/>
    <n v="6"/>
    <n v="7"/>
    <s v="Tal vez"/>
    <m/>
    <s v="Precio, Calidad"/>
    <m/>
    <m/>
  </r>
  <r>
    <n v="708"/>
    <d v="2020-06-19T13:55:11"/>
    <n v="41"/>
    <s v="Menos de 10 hs"/>
    <s v="No, no tengo"/>
    <x v="0"/>
    <s v="Docente/investigador/Autoridad"/>
    <m/>
    <m/>
    <s v="No, nunca."/>
    <x v="1"/>
    <m/>
    <x v="1"/>
    <m/>
    <m/>
    <m/>
    <m/>
    <m/>
    <m/>
    <m/>
    <m/>
    <m/>
    <m/>
    <m/>
    <m/>
    <m/>
    <m/>
    <m/>
    <m/>
    <m/>
    <m/>
    <m/>
    <x v="0"/>
    <x v="0"/>
    <m/>
    <m/>
    <s v="$ 30 - 40"/>
    <s v="Sí, siempre / Sí, a veces"/>
    <s v="Es barato, Es lo más cómodo"/>
    <s v="De 1 a 3 veces por semana"/>
    <n v="4"/>
    <s v="Sí"/>
    <s v="iluminar mejor, darle un poco más de calidez al espacio"/>
    <m/>
    <m/>
    <m/>
    <m/>
    <n v="5"/>
    <n v="5"/>
    <s v="Sí, pero para consumirlo eventualmente."/>
    <s v="$ 50 - 100"/>
    <m/>
    <n v="3"/>
    <n v="6"/>
    <n v="6"/>
    <n v="6"/>
    <n v="6"/>
    <s v="Si"/>
    <s v="Dar calidez al lugar, un poco de más de &quot;vida&quot;"/>
    <m/>
    <m/>
    <m/>
  </r>
  <r>
    <n v="709"/>
    <d v="2020-06-19T14:02:59"/>
    <n v="22"/>
    <s v="20 - 30hs"/>
    <s v="No, no tengo"/>
    <x v="1"/>
    <s v="Estudiante"/>
    <n v="3"/>
    <s v="No"/>
    <s v="Sí, siempre / Si, a veces"/>
    <x v="4"/>
    <s v="$ 150 - 200"/>
    <x v="2"/>
    <m/>
    <m/>
    <m/>
    <m/>
    <m/>
    <m/>
    <m/>
    <m/>
    <m/>
    <m/>
    <m/>
    <m/>
    <s v="Me traigo vianda, No me gusta la comida"/>
    <n v="5"/>
    <n v="7"/>
    <n v="8"/>
    <n v="8"/>
    <n v="7"/>
    <s v="25 - 50 %"/>
    <x v="1"/>
    <x v="3"/>
    <s v="Vianda propia, Bodegón-Resto, Kiosko PC, Otro"/>
    <m/>
    <s v="$ 50 - 60"/>
    <s v="Sí, siempre / Sí, a veces"/>
    <s v="Es barato, Es lo más cómodo"/>
    <s v="De 1 a 3 veces por semana"/>
    <n v="5"/>
    <s v="Sí"/>
    <m/>
    <m/>
    <m/>
    <m/>
    <m/>
    <n v="6"/>
    <n v="4"/>
    <s v="Sí, lo consumiría con frecuencia."/>
    <s v="$ 100 - 150"/>
    <m/>
    <n v="7"/>
    <n v="5"/>
    <n v="3"/>
    <n v="5"/>
    <n v="3"/>
    <s v="Si"/>
    <m/>
    <s v="Calidad, Ambiente"/>
    <m/>
    <m/>
  </r>
  <r>
    <n v="710"/>
    <d v="2020-06-19T14:03:14"/>
    <n v="20"/>
    <s v="20 - 30hs"/>
    <s v="No, no tengo"/>
    <x v="0"/>
    <s v="Estudiante"/>
    <n v="1"/>
    <s v="No"/>
    <s v="Sí, siempre / Si, a veces"/>
    <x v="4"/>
    <s v="$ 150 - 200"/>
    <x v="2"/>
    <m/>
    <m/>
    <m/>
    <m/>
    <m/>
    <m/>
    <m/>
    <m/>
    <m/>
    <m/>
    <m/>
    <m/>
    <s v="Me traigo vianda"/>
    <n v="8"/>
    <n v="7"/>
    <n v="6"/>
    <n v="9"/>
    <n v="6"/>
    <s v="25 - 50 %"/>
    <x v="2"/>
    <x v="5"/>
    <s v="Chino por peso, Vianda propia, Vuelvo a mi casa, Kiosko PC"/>
    <m/>
    <s v="$ 40 -50"/>
    <s v="No, nunca"/>
    <m/>
    <m/>
    <m/>
    <m/>
    <m/>
    <s v="No me gusta el café, en general"/>
    <s v="No tomo café en otro lado tampoco"/>
    <s v="No"/>
    <m/>
    <n v="8"/>
    <n v="7"/>
    <s v="Sí, pero para consumirlo eventualmente."/>
    <s v="$ 150 - 200"/>
    <m/>
    <n v="2"/>
    <n v="4"/>
    <n v="2"/>
    <n v="4"/>
    <n v="4"/>
    <s v="Si"/>
    <m/>
    <s v="Calidad"/>
    <m/>
    <m/>
  </r>
  <r>
    <n v="711"/>
    <d v="2020-06-19T14:08:50"/>
    <n v="22"/>
    <s v="30 - 40 hs"/>
    <s v="No, no tengo"/>
    <x v="1"/>
    <s v="Estudiante"/>
    <n v="4"/>
    <s v="No"/>
    <s v="No, nunca."/>
    <x v="1"/>
    <m/>
    <x v="1"/>
    <m/>
    <m/>
    <m/>
    <m/>
    <m/>
    <m/>
    <m/>
    <m/>
    <m/>
    <m/>
    <m/>
    <m/>
    <m/>
    <m/>
    <m/>
    <m/>
    <m/>
    <m/>
    <m/>
    <x v="0"/>
    <x v="0"/>
    <m/>
    <m/>
    <s v="$ 40 -50"/>
    <s v="No, nunca"/>
    <m/>
    <m/>
    <m/>
    <m/>
    <m/>
    <s v="Es feo"/>
    <s v="Kiosco PC/Máquinas"/>
    <s v="Sí"/>
    <m/>
    <n v="7"/>
    <n v="4"/>
    <s v="Sí, pero para consumirlo eventualmente."/>
    <s v="$ 150 - 200"/>
    <m/>
    <n v="2"/>
    <n v="6"/>
    <n v="1"/>
    <n v="3"/>
    <n v="8"/>
    <s v="Si"/>
    <m/>
    <s v="Precio, Calidad"/>
    <m/>
    <m/>
  </r>
  <r>
    <n v="712"/>
    <d v="2020-06-19T14:09:59"/>
    <n v="22"/>
    <s v="10 - 20 hs"/>
    <s v="No, no tengo"/>
    <x v="1"/>
    <s v="Estudiante"/>
    <n v="3"/>
    <s v="No"/>
    <s v="Sí, siempre / Si, a veces"/>
    <x v="4"/>
    <s v="$ 300 - 350"/>
    <x v="2"/>
    <m/>
    <m/>
    <m/>
    <m/>
    <m/>
    <m/>
    <m/>
    <m/>
    <m/>
    <m/>
    <m/>
    <m/>
    <s v="Mal ambiente / No disfruto estar en el lugar, No me gusta la comida"/>
    <n v="5"/>
    <n v="5"/>
    <n v="5"/>
    <n v="9"/>
    <n v="8"/>
    <s v="Nunca me ocurrió"/>
    <x v="1"/>
    <x v="1"/>
    <s v="Chino por peso"/>
    <m/>
    <s v="$ 30 - 40"/>
    <s v="No, nunca"/>
    <m/>
    <m/>
    <m/>
    <m/>
    <m/>
    <s v="El del kiosco es mas rico"/>
    <s v="Kiosco PC/Máquinas"/>
    <s v="Sí"/>
    <m/>
    <n v="5"/>
    <n v="6"/>
    <s v="No, prefiero un snack (Alfajor, galletitas, facturas)"/>
    <s v="$ 50 - 100"/>
    <m/>
    <n v="8"/>
    <n v="5"/>
    <n v="2"/>
    <n v="7"/>
    <n v="7"/>
    <s v="Si"/>
    <m/>
    <s v="Precio, Rapidez"/>
    <m/>
    <m/>
  </r>
  <r>
    <n v="713"/>
    <d v="2020-06-19T14:10:57"/>
    <n v="22"/>
    <s v="10 - 20 hs"/>
    <s v="Vegetariano/a"/>
    <x v="1"/>
    <s v="Estudiante"/>
    <n v="2"/>
    <s v="No"/>
    <s v="Sí, siempre / Si, a veces"/>
    <x v="5"/>
    <s v="$ 50 - 100"/>
    <x v="2"/>
    <m/>
    <m/>
    <m/>
    <m/>
    <m/>
    <m/>
    <m/>
    <m/>
    <m/>
    <m/>
    <m/>
    <m/>
    <s v="Depende el menú"/>
    <n v="6"/>
    <n v="6"/>
    <n v="2"/>
    <n v="5"/>
    <n v="9"/>
    <s v="1 - 25 %"/>
    <x v="1"/>
    <x v="5"/>
    <s v="Chino por peso, Vuelvo a mi casa"/>
    <s v="Una opción vegana más visible, usualmente hay que preguntar y se acaba rápido. (Yo no soy vegana pero sé que muchísimos amigos tuvieron problemas con eso, y lo vivencié)"/>
    <s v="$ 20 - 30"/>
    <s v="Sí, siempre / Sí, a veces"/>
    <s v="No tengo otra opción"/>
    <s v="De 1 a 3 veces por semana"/>
    <n v="1"/>
    <s v="Sí"/>
    <m/>
    <m/>
    <m/>
    <m/>
    <m/>
    <n v="7"/>
    <n v="5"/>
    <s v="Sí, lo consumiría con frecuencia."/>
    <s v="$ 100 - 150"/>
    <m/>
    <n v="6"/>
    <n v="6"/>
    <n v="6"/>
    <n v="6"/>
    <n v="9"/>
    <s v="Si"/>
    <m/>
    <s v="Precio"/>
    <m/>
    <m/>
  </r>
  <r>
    <n v="714"/>
    <d v="2020-06-19T14:13:21"/>
    <n v="32"/>
    <s v="10 - 20 hs"/>
    <s v="No, no tengo"/>
    <x v="0"/>
    <s v="Docente/investigador/Autoridad"/>
    <m/>
    <m/>
    <s v="No, nunca."/>
    <x v="1"/>
    <m/>
    <x v="1"/>
    <m/>
    <m/>
    <m/>
    <m/>
    <m/>
    <m/>
    <m/>
    <m/>
    <m/>
    <m/>
    <m/>
    <m/>
    <m/>
    <m/>
    <m/>
    <m/>
    <m/>
    <m/>
    <m/>
    <x v="0"/>
    <x v="0"/>
    <m/>
    <m/>
    <s v="$ 30 - 40"/>
    <s v="Sí, siempre / Sí, a veces"/>
    <s v="Es lo más cómodo"/>
    <s v="De 1 a 3 veces por semana"/>
    <n v="5"/>
    <s v="Sí"/>
    <m/>
    <m/>
    <m/>
    <m/>
    <m/>
    <n v="7"/>
    <n v="8"/>
    <s v="Sí, pero para consumirlo eventualmente."/>
    <s v="$ 50 - 100"/>
    <m/>
    <n v="8"/>
    <n v="8"/>
    <n v="5"/>
    <n v="8"/>
    <n v="7"/>
    <s v="Tal vez"/>
    <m/>
    <m/>
    <m/>
    <m/>
  </r>
  <r>
    <n v="715"/>
    <d v="2020-06-19T14:13:22"/>
    <n v="61"/>
    <s v="10 - 20 hs"/>
    <s v="No, no tengo"/>
    <x v="0"/>
    <s v="Docente/investigador/Autoridad"/>
    <m/>
    <m/>
    <s v="No, nunca."/>
    <x v="1"/>
    <m/>
    <x v="1"/>
    <m/>
    <m/>
    <m/>
    <m/>
    <m/>
    <m/>
    <m/>
    <m/>
    <m/>
    <m/>
    <m/>
    <m/>
    <m/>
    <m/>
    <m/>
    <m/>
    <m/>
    <m/>
    <m/>
    <x v="0"/>
    <x v="0"/>
    <m/>
    <m/>
    <s v="$ 40 -50"/>
    <s v="No, nunca"/>
    <m/>
    <m/>
    <m/>
    <m/>
    <m/>
    <s v="Tomo en el instituto "/>
    <s v="Kiosco exterior"/>
    <s v="Sí"/>
    <m/>
    <n v="4"/>
    <n v="4"/>
    <s v="Sí, pero para consumirlo eventualmente."/>
    <s v="$ 100 - 150"/>
    <m/>
    <n v="3"/>
    <n v="7"/>
    <n v="3"/>
    <n v="5"/>
    <n v="6"/>
    <s v="Tal vez"/>
    <m/>
    <m/>
    <m/>
    <m/>
  </r>
  <r>
    <n v="716"/>
    <d v="2020-06-19T14:13:50"/>
    <n v="64"/>
    <s v="20 - 30hs"/>
    <s v="Hipertension"/>
    <x v="0"/>
    <s v="Docente/investigador/Autoridad"/>
    <m/>
    <m/>
    <s v="Sí, siempre / Si, a veces"/>
    <x v="4"/>
    <s v="$ 350 - 400"/>
    <x v="2"/>
    <m/>
    <m/>
    <m/>
    <m/>
    <m/>
    <m/>
    <m/>
    <m/>
    <m/>
    <m/>
    <m/>
    <m/>
    <s v="Mal ambiente / No disfruto estar en el lugar"/>
    <n v="4"/>
    <n v="6"/>
    <n v="4"/>
    <n v="6"/>
    <n v="3"/>
    <s v="Más del 75 %"/>
    <x v="2"/>
    <x v="1"/>
    <s v="Bodegón-Resto"/>
    <m/>
    <s v="$ 60 - 70"/>
    <s v="Sí, siempre / Sí, a veces"/>
    <s v="Apuro"/>
    <s v="De 1 a 3 veces por semana"/>
    <n v="5"/>
    <s v="Sí"/>
    <m/>
    <m/>
    <m/>
    <m/>
    <m/>
    <n v="5"/>
    <n v="5"/>
    <s v="Sí, pero para consumirlo eventualmente."/>
    <s v="$ 250 - 300"/>
    <m/>
    <n v="3"/>
    <n v="3"/>
    <n v="1"/>
    <n v="3"/>
    <n v="1"/>
    <s v="Si"/>
    <m/>
    <m/>
    <m/>
    <m/>
  </r>
  <r>
    <n v="717"/>
    <d v="2020-06-19T14:14:36"/>
    <n v="54"/>
    <s v="10 - 20 hs"/>
    <s v="No, no tengo"/>
    <x v="0"/>
    <s v="Docente/investigador/Autoridad"/>
    <m/>
    <m/>
    <s v="Sí, siempre / Si, a veces"/>
    <x v="5"/>
    <s v="$ 200 - 250"/>
    <x v="2"/>
    <m/>
    <m/>
    <m/>
    <m/>
    <m/>
    <m/>
    <m/>
    <m/>
    <m/>
    <m/>
    <m/>
    <m/>
    <s v="Me traigo vianda"/>
    <n v="5"/>
    <n v="5"/>
    <n v="2"/>
    <n v="8"/>
    <n v="7"/>
    <s v="Nunca me ocurrió"/>
    <x v="2"/>
    <x v="3"/>
    <s v="Vianda propia, Bodegón-Resto"/>
    <m/>
    <s v="$ 30 - 40"/>
    <s v="No, nunca"/>
    <m/>
    <m/>
    <m/>
    <m/>
    <m/>
    <s v="No me gusta el café, en general"/>
    <s v="Cadena de café"/>
    <s v="Sí"/>
    <m/>
    <n v="4"/>
    <n v="2"/>
    <s v="Sí, pero para consumirlo eventualmente."/>
    <s v="$ 50 - 100"/>
    <m/>
    <n v="6"/>
    <n v="6"/>
    <n v="6"/>
    <n v="6"/>
    <n v="6"/>
    <s v="Si"/>
    <m/>
    <m/>
    <m/>
    <m/>
  </r>
  <r>
    <n v="718"/>
    <d v="2020-06-19T14:14:50"/>
    <n v="21"/>
    <s v="20 - 30hs"/>
    <s v="No, no tengo"/>
    <x v="1"/>
    <s v="Estudiante"/>
    <n v="3"/>
    <s v="No"/>
    <s v="Sí, siempre / Si, a veces"/>
    <x v="0"/>
    <s v="$ 250 - 300"/>
    <x v="2"/>
    <m/>
    <m/>
    <m/>
    <m/>
    <m/>
    <m/>
    <m/>
    <m/>
    <m/>
    <m/>
    <m/>
    <m/>
    <s v="Depende el menú"/>
    <n v="6"/>
    <n v="7"/>
    <n v="4"/>
    <n v="10"/>
    <n v="9"/>
    <s v="1 - 25 %"/>
    <x v="2"/>
    <x v="1"/>
    <s v="Chino por peso"/>
    <m/>
    <s v="$ 20 - 30"/>
    <s v="No, nunca"/>
    <m/>
    <m/>
    <m/>
    <m/>
    <m/>
    <s v="Prefiero ir a tomar algo afuera y despejarme"/>
    <s v="Cadena de café"/>
    <s v="Sí"/>
    <m/>
    <n v="7"/>
    <n v="6"/>
    <s v="Sí, lo consumiría con frecuencia."/>
    <s v="$ 100 - 150"/>
    <m/>
    <n v="8"/>
    <n v="8"/>
    <n v="6"/>
    <n v="6"/>
    <n v="8"/>
    <s v="Si"/>
    <m/>
    <s v="Calidad"/>
    <m/>
    <m/>
  </r>
  <r>
    <n v="719"/>
    <d v="2020-06-19T14:16:44"/>
    <n v="25"/>
    <s v="20 - 30hs"/>
    <s v="Celíaco/a"/>
    <x v="1"/>
    <s v="Estudiante"/>
    <n v="5"/>
    <s v="Sí"/>
    <s v="Sí, siempre / Si, a veces"/>
    <x v="4"/>
    <s v="$ 150 - 200"/>
    <x v="3"/>
    <m/>
    <m/>
    <m/>
    <m/>
    <m/>
    <m/>
    <m/>
    <m/>
    <s v="No cumple mis necesidades, Me gusta llevar mi comida"/>
    <s v="Sí"/>
    <s v="Vianda propia"/>
    <s v="Menú apto celíacos "/>
    <m/>
    <m/>
    <m/>
    <m/>
    <m/>
    <m/>
    <m/>
    <x v="0"/>
    <x v="0"/>
    <m/>
    <m/>
    <s v="$ 40 -50"/>
    <s v="No, nunca"/>
    <m/>
    <m/>
    <m/>
    <m/>
    <m/>
    <s v="Es feo"/>
    <s v="Kiosco PC/Máquinas, Cadena de café"/>
    <s v="Sí"/>
    <s v="Una maquinita de Nescafé. Cobralo 100p pero lo vale."/>
    <n v="5"/>
    <n v="4"/>
    <s v="Sí, pero para consumirlo eventualmente."/>
    <s v="$ 100 - 150"/>
    <m/>
    <n v="6"/>
    <n v="7"/>
    <n v="7"/>
    <n v="5"/>
    <n v="7"/>
    <s v="Tal vez"/>
    <m/>
    <s v="Calidad, Rapidez"/>
    <m/>
    <m/>
  </r>
  <r>
    <n v="720"/>
    <d v="2020-06-19T14:16:59"/>
    <n v="39"/>
    <s v="10 - 20 hs"/>
    <s v="No, no tengo"/>
    <x v="0"/>
    <s v="Docente/investigador/Autoridad"/>
    <m/>
    <m/>
    <s v="Sí, siempre / Si, a veces"/>
    <x v="0"/>
    <s v="$ 150 - 200"/>
    <x v="2"/>
    <m/>
    <m/>
    <m/>
    <m/>
    <m/>
    <m/>
    <m/>
    <m/>
    <m/>
    <m/>
    <m/>
    <m/>
    <s v="Mal ambiente / No disfruto estar en el lugar, No me gusta la comida"/>
    <n v="4"/>
    <n v="6"/>
    <n v="6"/>
    <n v="6"/>
    <n v="4"/>
    <s v="1 - 25 %"/>
    <x v="2"/>
    <x v="1"/>
    <s v="Chino por peso, Cadena fast-food"/>
    <m/>
    <s v="$ 30 - 40"/>
    <s v="No, nunca"/>
    <m/>
    <m/>
    <m/>
    <m/>
    <m/>
    <s v="No me gusta el café, en general"/>
    <s v="No tomo café en otro lado tampoco"/>
    <s v="No"/>
    <m/>
    <n v="6"/>
    <n v="6"/>
    <s v="Sí, lo consumiría con frecuencia."/>
    <s v="$ 100 - 150"/>
    <m/>
    <n v="5"/>
    <n v="5"/>
    <n v="5"/>
    <n v="5"/>
    <n v="5"/>
    <s v="Si"/>
    <m/>
    <m/>
    <m/>
    <m/>
  </r>
  <r>
    <n v="721"/>
    <d v="2020-06-19T14:18:01"/>
    <n v="20"/>
    <s v="10 - 20 hs"/>
    <s v="No, no tengo"/>
    <x v="1"/>
    <s v="Estudiante"/>
    <n v="1"/>
    <s v="No"/>
    <s v="Sí, siempre / Si, a veces"/>
    <x v="0"/>
    <s v="$ 50 - 100"/>
    <x v="0"/>
    <s v="Por tiempo "/>
    <n v="4"/>
    <n v="7"/>
    <n v="5"/>
    <n v="3"/>
    <n v="5"/>
    <s v="50 - 75%"/>
    <s v="Fijarse en que la comida no quede cruda (ej. Sandwiches de milanesa de pollo)"/>
    <m/>
    <m/>
    <m/>
    <m/>
    <m/>
    <m/>
    <m/>
    <m/>
    <m/>
    <m/>
    <m/>
    <x v="0"/>
    <x v="0"/>
    <m/>
    <m/>
    <s v="$ 20 - 30"/>
    <s v="Sí, siempre / Sí, a veces"/>
    <s v="No tengo otra opción"/>
    <s v="De 3 a 5 veces por semana"/>
    <n v="5"/>
    <s v="Sí"/>
    <m/>
    <m/>
    <m/>
    <m/>
    <m/>
    <n v="6"/>
    <n v="6"/>
    <s v="No, prefiero un snack (Alfajor, galletitas, facturas)"/>
    <s v="$ 50 - 100"/>
    <m/>
    <n v="4"/>
    <n v="3"/>
    <n v="3"/>
    <n v="1"/>
    <n v="4"/>
    <s v="Si"/>
    <m/>
    <s v="Precio, Calidad, Ambiente"/>
    <m/>
    <m/>
  </r>
  <r>
    <n v="722"/>
    <d v="2020-06-19T14:18:19"/>
    <n v="22"/>
    <s v="10 - 20 hs"/>
    <s v="No, no tengo"/>
    <x v="1"/>
    <s v="Estudiante"/>
    <n v="3"/>
    <s v="No"/>
    <s v="Sí, siempre / Si, a veces"/>
    <x v="0"/>
    <s v="$ 100 - 150"/>
    <x v="0"/>
    <s v="Me queda cómodo, Es barato"/>
    <n v="7"/>
    <n v="6"/>
    <n v="5"/>
    <n v="7"/>
    <n v="5"/>
    <s v="50 - 75%"/>
    <m/>
    <m/>
    <m/>
    <m/>
    <m/>
    <m/>
    <m/>
    <m/>
    <m/>
    <m/>
    <m/>
    <m/>
    <x v="0"/>
    <x v="0"/>
    <m/>
    <m/>
    <s v="$ 30 - 40"/>
    <s v="Sí, siempre / Sí, a veces"/>
    <s v="Es barato"/>
    <s v="De 1 a 3 veces por semana"/>
    <n v="6"/>
    <s v="Sí"/>
    <m/>
    <m/>
    <m/>
    <m/>
    <m/>
    <n v="6"/>
    <n v="6"/>
    <s v="Sí, lo consumiría con frecuencia."/>
    <s v="$ 100 - 150"/>
    <m/>
    <n v="5"/>
    <n v="7"/>
    <n v="5"/>
    <n v="5"/>
    <n v="7"/>
    <s v="Si"/>
    <m/>
    <s v="Precio, Calidad"/>
    <m/>
    <m/>
  </r>
  <r>
    <n v="723"/>
    <d v="2020-06-19T14:18:44"/>
    <n v="20"/>
    <s v="20 - 30hs"/>
    <s v="No, no tengo"/>
    <x v="1"/>
    <s v="Estudiante"/>
    <n v="2"/>
    <s v="No"/>
    <s v="Sí, siempre / Si, a veces"/>
    <x v="4"/>
    <s v="$ 250 - 300"/>
    <x v="2"/>
    <m/>
    <m/>
    <m/>
    <m/>
    <m/>
    <m/>
    <m/>
    <m/>
    <m/>
    <m/>
    <m/>
    <m/>
    <s v="Prefiero darme un gusto y comer más rico"/>
    <n v="6"/>
    <n v="7"/>
    <n v="4"/>
    <n v="8"/>
    <n v="6"/>
    <s v="25 - 50 %"/>
    <x v="2"/>
    <x v="2"/>
    <s v="Chino por peso, Cadena fast-food, Bodegón-Resto"/>
    <m/>
    <s v="$ 30 - 40"/>
    <s v="No, nunca"/>
    <m/>
    <m/>
    <m/>
    <m/>
    <m/>
    <s v="Es feo"/>
    <s v="Cadena de café"/>
    <s v="Sí"/>
    <m/>
    <n v="6"/>
    <n v="6"/>
    <s v="No, prefiero un snack (Alfajor, galletitas, facturas)"/>
    <s v="$ 50 - 100"/>
    <m/>
    <n v="9"/>
    <n v="7"/>
    <n v="4"/>
    <n v="5"/>
    <n v="8"/>
    <s v="Tal vez"/>
    <m/>
    <s v="Precio, Calidad"/>
    <m/>
    <m/>
  </r>
  <r>
    <n v="724"/>
    <d v="2020-06-19T14:18:44"/>
    <n v="22"/>
    <s v="Menos de 10 hs"/>
    <s v="No, no tengo"/>
    <x v="0"/>
    <s v="Estudiante"/>
    <n v="3"/>
    <s v="No"/>
    <s v="No, nunca."/>
    <x v="1"/>
    <m/>
    <x v="1"/>
    <m/>
    <m/>
    <m/>
    <m/>
    <m/>
    <m/>
    <m/>
    <m/>
    <m/>
    <m/>
    <m/>
    <m/>
    <m/>
    <m/>
    <m/>
    <m/>
    <m/>
    <m/>
    <m/>
    <x v="0"/>
    <x v="0"/>
    <m/>
    <m/>
    <s v="$ 30 - 40"/>
    <s v="Sí, siempre / Sí, a veces"/>
    <s v="Es lo más cómodo"/>
    <s v="De 1 a 3 veces por semana"/>
    <n v="7"/>
    <s v="Tal vez"/>
    <m/>
    <m/>
    <m/>
    <m/>
    <m/>
    <n v="6"/>
    <n v="6"/>
    <s v="Sí, pero para consumirlo eventualmente."/>
    <s v="$ 100 - 150"/>
    <m/>
    <n v="8"/>
    <n v="10"/>
    <n v="7"/>
    <n v="8"/>
    <n v="7"/>
    <s v="Tal vez"/>
    <m/>
    <s v="Calidad"/>
    <m/>
    <m/>
  </r>
  <r>
    <n v="725"/>
    <d v="2020-06-19T14:21:04"/>
    <n v="22"/>
    <s v="20 - 30hs"/>
    <s v="No, no tengo"/>
    <x v="1"/>
    <s v="Estudiante"/>
    <n v="3"/>
    <s v="No"/>
    <s v="Sí, siempre / Si, a veces"/>
    <x v="4"/>
    <s v="$ 150 - 200"/>
    <x v="2"/>
    <m/>
    <m/>
    <m/>
    <m/>
    <m/>
    <m/>
    <m/>
    <m/>
    <m/>
    <m/>
    <m/>
    <m/>
    <s v="Mal ambiente / No disfruto estar en el lugar, No me gusta la comida"/>
    <n v="6"/>
    <n v="6"/>
    <n v="5"/>
    <n v="6"/>
    <n v="5"/>
    <s v="25 - 50 %"/>
    <x v="2"/>
    <x v="2"/>
    <s v="Vianda propia, Vuelvo a mi casa, Kiosko PC"/>
    <s v="Personalmente lo que me pasa con el comedor es que paso muchas horas cursando sin ver luz natural y cuando bajo al comedor es más de lo mismo, re oscuro."/>
    <s v="$ 50 - 60"/>
    <s v="No, nunca"/>
    <m/>
    <m/>
    <m/>
    <m/>
    <m/>
    <s v="Es feo"/>
    <s v="Kiosco PC/Máquinas"/>
    <s v="Sí"/>
    <m/>
    <n v="8"/>
    <n v="5"/>
    <s v="Sí, lo consumiría con frecuencia."/>
    <s v="$ 100 - 150"/>
    <m/>
    <n v="2"/>
    <n v="6"/>
    <n v="4"/>
    <n v="5"/>
    <n v="7"/>
    <s v="Si"/>
    <m/>
    <s v="Calidad, Ambiente"/>
    <m/>
    <m/>
  </r>
  <r>
    <n v="726"/>
    <d v="2020-06-19T14:21:18"/>
    <n v="21"/>
    <s v="10 - 20 hs"/>
    <s v="No, no tengo"/>
    <x v="1"/>
    <s v="Estudiante"/>
    <n v="2"/>
    <s v="No"/>
    <s v="Sí, siempre / Si, a veces"/>
    <x v="4"/>
    <s v="$ 150 - 200"/>
    <x v="0"/>
    <s v="Me queda cómodo"/>
    <n v="4"/>
    <n v="5"/>
    <n v="4"/>
    <n v="6"/>
    <n v="7"/>
    <s v="1 - 25%"/>
    <m/>
    <m/>
    <m/>
    <m/>
    <m/>
    <m/>
    <m/>
    <m/>
    <m/>
    <m/>
    <m/>
    <m/>
    <x v="0"/>
    <x v="0"/>
    <m/>
    <m/>
    <s v="$ 40 -50"/>
    <s v="No, nunca"/>
    <m/>
    <m/>
    <m/>
    <m/>
    <m/>
    <s v="No me gusta el café, en general"/>
    <s v="No tomo café en otro lado tampoco"/>
    <s v="No"/>
    <m/>
    <n v="7"/>
    <n v="4"/>
    <s v="Sí, lo consumiría con frecuencia."/>
    <s v="$ 50 - 100"/>
    <m/>
    <n v="8"/>
    <n v="5"/>
    <n v="4"/>
    <n v="4"/>
    <n v="5"/>
    <s v="Si"/>
    <m/>
    <s v="Precio, Calidad"/>
    <m/>
    <m/>
  </r>
  <r>
    <n v="727"/>
    <d v="2020-06-19T14:21:41"/>
    <n v="58"/>
    <s v="Más de 40 hs"/>
    <s v="Colesterol alto"/>
    <x v="0"/>
    <s v="Docente/investigador/Autoridad"/>
    <m/>
    <m/>
    <s v="Sí, siempre / Si, a veces"/>
    <x v="3"/>
    <s v="$ 200 - 250"/>
    <x v="2"/>
    <m/>
    <m/>
    <m/>
    <m/>
    <m/>
    <m/>
    <m/>
    <m/>
    <m/>
    <m/>
    <m/>
    <m/>
    <s v="Me traigo vianda"/>
    <n v="4"/>
    <n v="5"/>
    <n v="5"/>
    <n v="4"/>
    <n v="6"/>
    <s v="1 - 25 %"/>
    <x v="1"/>
    <x v="5"/>
    <s v="Vianda propia"/>
    <m/>
    <s v="$ 50 - 60"/>
    <s v="Sí, siempre / Sí, a veces"/>
    <s v="Es lo más cómodo"/>
    <s v="De 1 a 3 veces por semana"/>
    <n v="6"/>
    <s v="Tal vez"/>
    <s v="Facturas ricas"/>
    <m/>
    <m/>
    <m/>
    <m/>
    <n v="5"/>
    <n v="5"/>
    <s v="Sí, pero para consumirlo eventualmente."/>
    <s v="$ 250 - 300"/>
    <m/>
    <n v="2"/>
    <n v="6"/>
    <n v="3"/>
    <n v="4"/>
    <n v="3"/>
    <s v="Tal vez"/>
    <m/>
    <m/>
    <m/>
    <m/>
  </r>
  <r>
    <n v="728"/>
    <d v="2020-06-19T14:21:42"/>
    <n v="20"/>
    <s v="20 - 30hs"/>
    <s v="No, no tengo"/>
    <x v="1"/>
    <s v="Estudiante"/>
    <n v="2"/>
    <s v="No"/>
    <s v="Sí, siempre / Si, a veces"/>
    <x v="4"/>
    <s v="$ 100 - 150"/>
    <x v="2"/>
    <m/>
    <m/>
    <m/>
    <m/>
    <m/>
    <m/>
    <m/>
    <m/>
    <m/>
    <m/>
    <m/>
    <m/>
    <s v="Me traigo vianda"/>
    <n v="7"/>
    <n v="5"/>
    <n v="5"/>
    <n v="7"/>
    <n v="8"/>
    <s v="25 - 50 %"/>
    <x v="2"/>
    <x v="3"/>
    <s v="Vianda propia, Cadena fast-food, Vuelvo a mi casa"/>
    <m/>
    <s v="$ 30 - 40"/>
    <s v="Sí, siempre / Sí, a veces"/>
    <s v="Es barato, Es lo más cómodo"/>
    <s v="De 1 a 3 veces por semana"/>
    <n v="6"/>
    <s v="Sí"/>
    <m/>
    <m/>
    <m/>
    <m/>
    <m/>
    <n v="7"/>
    <n v="4"/>
    <s v="Sí, pero para consumirlo eventualmente."/>
    <s v="$ 50 - 100"/>
    <m/>
    <n v="9"/>
    <n v="10"/>
    <n v="8"/>
    <n v="6"/>
    <n v="8"/>
    <s v="Tal vez"/>
    <m/>
    <s v="Precio, Calidad"/>
    <m/>
    <m/>
  </r>
  <r>
    <n v="729"/>
    <d v="2020-06-19T14:21:57"/>
    <n v="37"/>
    <s v="30 - 40 hs"/>
    <s v="No, no tengo"/>
    <x v="0"/>
    <s v="Trabajador no docente"/>
    <m/>
    <m/>
    <s v="Sí, siempre / Si, a veces"/>
    <x v="4"/>
    <s v="$ 100 - 150"/>
    <x v="3"/>
    <m/>
    <m/>
    <m/>
    <m/>
    <m/>
    <m/>
    <m/>
    <m/>
    <s v="Mal ambiente / No disfruto estar en el lugar, La comida es fea, Poco nutritivo"/>
    <s v="Sí"/>
    <s v="Otro"/>
    <s v="ensaladas, sándwiches de mejor calidad, comida mas nutritiva y variada... Mejorar la calidad en todos sus aspectos."/>
    <m/>
    <m/>
    <m/>
    <m/>
    <m/>
    <m/>
    <m/>
    <x v="0"/>
    <x v="0"/>
    <m/>
    <m/>
    <s v="$ 60 - 70"/>
    <s v="No, nunca"/>
    <m/>
    <m/>
    <m/>
    <m/>
    <m/>
    <s v="Es feo"/>
    <s v="Cadena de café, Kiosco exterior"/>
    <s v="Sí"/>
    <s v="Mejorar la calidad del cafe, o poner máquina de cafe"/>
    <n v="5"/>
    <n v="4"/>
    <s v="Sí, lo consumiría con frecuencia."/>
    <s v="$ 150 - 200"/>
    <m/>
    <n v="4"/>
    <n v="3"/>
    <n v="2"/>
    <n v="2"/>
    <n v="2"/>
    <s v="Si"/>
    <m/>
    <m/>
    <m/>
    <m/>
  </r>
  <r>
    <n v="730"/>
    <d v="2020-06-19T14:22:12"/>
    <n v="19"/>
    <s v="20 - 30hs"/>
    <s v="No, no tengo"/>
    <x v="1"/>
    <s v="Estudiante"/>
    <n v="1"/>
    <s v="No"/>
    <s v="No, nunca."/>
    <x v="1"/>
    <m/>
    <x v="1"/>
    <m/>
    <m/>
    <m/>
    <m/>
    <m/>
    <m/>
    <m/>
    <m/>
    <m/>
    <m/>
    <m/>
    <m/>
    <m/>
    <m/>
    <m/>
    <m/>
    <m/>
    <m/>
    <m/>
    <x v="0"/>
    <x v="0"/>
    <m/>
    <m/>
    <s v="$ 40 -50"/>
    <s v="No, nunca"/>
    <m/>
    <m/>
    <m/>
    <m/>
    <m/>
    <s v="No me gusta el café, en general"/>
    <s v="No tomo café en otro lado tampoco"/>
    <s v="Sí"/>
    <m/>
    <n v="6"/>
    <n v="6"/>
    <s v="Sí, lo consumiría con frecuencia."/>
    <s v="$ 50 - 100"/>
    <m/>
    <n v="6"/>
    <n v="5"/>
    <n v="5"/>
    <n v="5"/>
    <n v="7"/>
    <s v="Si"/>
    <m/>
    <s v="Precio, Calidad, Ambiente, Rapidez"/>
    <m/>
    <m/>
  </r>
  <r>
    <n v="731"/>
    <d v="2020-06-19T14:22:29"/>
    <n v="23"/>
    <s v="20 - 30hs"/>
    <s v="No, no tengo"/>
    <x v="0"/>
    <s v="Estudiante"/>
    <n v="3"/>
    <s v="Sí"/>
    <s v="Sí, siempre / Si, a veces"/>
    <x v="0"/>
    <s v="$ 100 - 150"/>
    <x v="0"/>
    <s v="Me queda cómodo, Es rápido, Es barato"/>
    <n v="7"/>
    <n v="7"/>
    <n v="5"/>
    <n v="7"/>
    <n v="8"/>
    <s v="1 - 25%"/>
    <m/>
    <m/>
    <m/>
    <m/>
    <m/>
    <m/>
    <m/>
    <m/>
    <m/>
    <m/>
    <m/>
    <m/>
    <x v="0"/>
    <x v="0"/>
    <m/>
    <m/>
    <s v="$ 20 - 30"/>
    <s v="Sí, siempre / Sí, a veces"/>
    <s v="Es barato, Es lo más cómodo"/>
    <s v="De 1 a 3 veces por semana"/>
    <n v="4"/>
    <s v="Sí"/>
    <m/>
    <m/>
    <m/>
    <m/>
    <m/>
    <n v="10"/>
    <n v="7"/>
    <s v="Sí, lo consumiría con frecuencia."/>
    <s v="$ 50 - 100"/>
    <m/>
    <n v="8"/>
    <n v="8"/>
    <n v="4"/>
    <n v="3"/>
    <n v="8"/>
    <s v="No"/>
    <m/>
    <s v="Precio"/>
    <m/>
    <m/>
  </r>
  <r>
    <n v="732"/>
    <d v="2020-06-19T14:22:52"/>
    <n v="21"/>
    <s v="20 - 30hs"/>
    <s v="No, no tengo"/>
    <x v="0"/>
    <s v="Estudiante"/>
    <n v="3"/>
    <s v="No"/>
    <s v="No, nunca."/>
    <x v="1"/>
    <m/>
    <x v="1"/>
    <m/>
    <m/>
    <m/>
    <m/>
    <m/>
    <m/>
    <m/>
    <m/>
    <m/>
    <m/>
    <m/>
    <m/>
    <m/>
    <m/>
    <m/>
    <m/>
    <m/>
    <m/>
    <m/>
    <x v="0"/>
    <x v="0"/>
    <m/>
    <m/>
    <s v="$ 30 - 40"/>
    <s v="Sí, siempre / Sí, a veces"/>
    <s v="Es barato, Es rico"/>
    <s v="De 3 a 5 veces por semana"/>
    <n v="9"/>
    <s v="Sí"/>
    <s v="Que haya siempre leche caliente. Muchas veces no anda la máquina y sirven la leche a temperatura ambiente, y eso no está bueno"/>
    <m/>
    <m/>
    <m/>
    <m/>
    <n v="6"/>
    <n v="5"/>
    <s v="Sí, lo consumiría con frecuencia."/>
    <s v="$ 50 - 100"/>
    <s v="No saquen nunca los chipa. Es lo mejor q hay"/>
    <n v="8"/>
    <n v="6"/>
    <n v="6"/>
    <n v="3"/>
    <n v="5"/>
    <s v="Si"/>
    <m/>
    <s v="Precio, Calidad, Rapidez"/>
    <m/>
    <m/>
  </r>
  <r>
    <n v="733"/>
    <d v="2020-06-19T14:22:54"/>
    <n v="21"/>
    <s v="10 - 20 hs"/>
    <s v="No, no tengo"/>
    <x v="1"/>
    <s v="Estudiante"/>
    <n v="2"/>
    <s v="No"/>
    <s v="Sí, siempre / Si, a veces"/>
    <x v="4"/>
    <s v="$ 100 - 150"/>
    <x v="0"/>
    <s v="Me queda cómodo, Es barato"/>
    <n v="7"/>
    <n v="7"/>
    <n v="7"/>
    <n v="8"/>
    <n v="10"/>
    <s v="1 - 25%"/>
    <m/>
    <m/>
    <m/>
    <m/>
    <m/>
    <m/>
    <m/>
    <m/>
    <m/>
    <m/>
    <m/>
    <m/>
    <x v="0"/>
    <x v="0"/>
    <m/>
    <m/>
    <s v="$ 30 - 40"/>
    <s v="Sí, siempre / Sí, a veces"/>
    <s v="Es barato, Es lo más cómodo"/>
    <s v="De 1 a 3 veces por semana"/>
    <n v="8"/>
    <s v="Sí"/>
    <m/>
    <m/>
    <m/>
    <m/>
    <m/>
    <n v="9"/>
    <n v="8"/>
    <s v="Sí, pero para consumirlo eventualmente."/>
    <s v="Menos de $ 50"/>
    <m/>
    <n v="7"/>
    <n v="7"/>
    <n v="6"/>
    <n v="7"/>
    <n v="8"/>
    <s v="Si"/>
    <m/>
    <s v="Precio, Calidad"/>
    <m/>
    <m/>
  </r>
  <r>
    <n v="734"/>
    <d v="2020-06-19T14:24:12"/>
    <n v="20"/>
    <s v="30 - 40 hs"/>
    <s v="No, no tengo"/>
    <x v="1"/>
    <s v="Estudiante"/>
    <n v="2"/>
    <s v="No"/>
    <s v="Sí, siempre / Si, a veces"/>
    <x v="4"/>
    <s v="$ 200 - 250"/>
    <x v="3"/>
    <m/>
    <m/>
    <m/>
    <m/>
    <m/>
    <m/>
    <m/>
    <m/>
    <s v="La comida es fea, Poco nutritivo"/>
    <s v="Tal vez"/>
    <s v="Chino por peso"/>
    <m/>
    <m/>
    <m/>
    <m/>
    <m/>
    <m/>
    <m/>
    <m/>
    <x v="0"/>
    <x v="0"/>
    <m/>
    <m/>
    <s v="$ 40 -50"/>
    <s v="Sí, siempre / Sí, a veces"/>
    <s v="Es barato, Es lo más cómodo"/>
    <s v="Entre 1 y 2 veces por día"/>
    <n v="6"/>
    <s v="Sí"/>
    <m/>
    <m/>
    <m/>
    <m/>
    <m/>
    <n v="3"/>
    <n v="4"/>
    <s v="Sí, pero para consumirlo eventualmente."/>
    <s v="$ 100 - 150"/>
    <m/>
    <n v="7"/>
    <n v="6"/>
    <n v="5"/>
    <n v="3"/>
    <n v="7"/>
    <s v="Si"/>
    <m/>
    <s v="Calidad, Ambiente"/>
    <m/>
    <m/>
  </r>
  <r>
    <n v="735"/>
    <d v="2020-06-19T14:24:28"/>
    <n v="22"/>
    <s v="10 - 20 hs"/>
    <s v="No, no tengo"/>
    <x v="1"/>
    <s v="Estudiante"/>
    <n v="3"/>
    <s v="No"/>
    <s v="No, nunca."/>
    <x v="1"/>
    <m/>
    <x v="1"/>
    <m/>
    <m/>
    <m/>
    <m/>
    <m/>
    <m/>
    <m/>
    <m/>
    <m/>
    <m/>
    <m/>
    <m/>
    <m/>
    <m/>
    <m/>
    <m/>
    <m/>
    <m/>
    <m/>
    <x v="0"/>
    <x v="0"/>
    <m/>
    <m/>
    <s v="$ 40 -50"/>
    <s v="Sí, siempre / Sí, a veces"/>
    <s v="Es barato"/>
    <s v="De 1 a 3 veces por semana"/>
    <n v="6"/>
    <s v="Sí"/>
    <m/>
    <m/>
    <m/>
    <m/>
    <m/>
    <n v="8"/>
    <n v="7"/>
    <s v="No, prefiero un snack (Alfajor, galletitas, facturas)"/>
    <s v="$ 100 - 150"/>
    <m/>
    <n v="6"/>
    <n v="7"/>
    <n v="6"/>
    <n v="6"/>
    <n v="5"/>
    <s v="Tal vez"/>
    <m/>
    <s v="Precio"/>
    <m/>
    <m/>
  </r>
  <r>
    <n v="736"/>
    <d v="2020-06-19T14:27:00"/>
    <n v="19"/>
    <s v="Menos de 10 hs"/>
    <s v="No, no tengo"/>
    <x v="1"/>
    <s v="Estudiante"/>
    <n v="1"/>
    <s v="No"/>
    <s v="No, nunca."/>
    <x v="1"/>
    <m/>
    <x v="1"/>
    <m/>
    <m/>
    <m/>
    <m/>
    <m/>
    <m/>
    <m/>
    <m/>
    <m/>
    <m/>
    <m/>
    <m/>
    <m/>
    <m/>
    <m/>
    <m/>
    <m/>
    <m/>
    <m/>
    <x v="0"/>
    <x v="0"/>
    <m/>
    <m/>
    <s v="$ 30 - 40"/>
    <s v="No, nunca"/>
    <m/>
    <m/>
    <m/>
    <m/>
    <m/>
    <s v="Prefiero ir a tomar algo afuera y despejarme"/>
    <s v="Cadena de café"/>
    <s v="Sí"/>
    <m/>
    <n v="8"/>
    <n v="6"/>
    <s v="Sí, lo consumiría con frecuencia."/>
    <s v="$ 100 - 150"/>
    <m/>
    <n v="9"/>
    <n v="6"/>
    <n v="7"/>
    <n v="9"/>
    <n v="6"/>
    <s v="Si"/>
    <m/>
    <s v="Calidad, Rapidez"/>
    <m/>
    <m/>
  </r>
  <r>
    <n v="737"/>
    <d v="2020-06-19T14:27:25"/>
    <n v="19"/>
    <s v="20 - 30hs"/>
    <s v="Vegetariano/a"/>
    <x v="1"/>
    <s v="Estudiante"/>
    <n v="2"/>
    <s v="No"/>
    <s v="Sí, siempre / Si, a veces"/>
    <x v="0"/>
    <s v="$ 150 - 200"/>
    <x v="2"/>
    <m/>
    <m/>
    <m/>
    <m/>
    <m/>
    <m/>
    <m/>
    <m/>
    <m/>
    <m/>
    <m/>
    <m/>
    <s v="Mal ambiente / No disfruto estar en el lugar, Me traigo vianda, No me gusta la comida"/>
    <n v="6"/>
    <n v="5"/>
    <n v="6"/>
    <n v="7"/>
    <n v="7"/>
    <s v="25 - 50 %"/>
    <x v="2"/>
    <x v="2"/>
    <s v="Chino por peso, Vianda propia"/>
    <s v="Más opciones vegetarianas. Comida principal y varias guarniciones "/>
    <s v="$ 40 -50"/>
    <s v="Sí, siempre / Sí, a veces"/>
    <s v="Es barato"/>
    <s v="De 1 a 3 veces por semana"/>
    <n v="4"/>
    <s v="Sí"/>
    <s v="Agregar opción de bebida vegetal aunque cueste más plata "/>
    <m/>
    <m/>
    <m/>
    <m/>
    <n v="8"/>
    <n v="3"/>
    <s v="Sí, pero para consumirlo eventualmente."/>
    <s v="Menos de $ 50"/>
    <s v="Frutas y cosas saludables "/>
    <n v="3"/>
    <n v="5"/>
    <n v="2"/>
    <n v="2"/>
    <n v="8"/>
    <s v="Si"/>
    <m/>
    <s v="Calidad, Ambiente"/>
    <m/>
    <m/>
  </r>
  <r>
    <n v="738"/>
    <d v="2020-06-19T14:28:30"/>
    <n v="60"/>
    <s v="Menos de 10 hs"/>
    <s v="No, no tengo"/>
    <x v="0"/>
    <s v="Docente/investigador/Autoridad"/>
    <m/>
    <m/>
    <s v="No, nunca."/>
    <x v="1"/>
    <m/>
    <x v="1"/>
    <m/>
    <m/>
    <m/>
    <m/>
    <m/>
    <m/>
    <m/>
    <m/>
    <m/>
    <m/>
    <m/>
    <m/>
    <m/>
    <m/>
    <m/>
    <m/>
    <m/>
    <m/>
    <m/>
    <x v="0"/>
    <x v="0"/>
    <m/>
    <m/>
    <s v="$ 40 -50"/>
    <s v="No, nunca"/>
    <m/>
    <m/>
    <m/>
    <m/>
    <m/>
    <s v="Es feo"/>
    <s v="Cadena de café"/>
    <s v="Sí"/>
    <s v="hacer un lugar mas cálido"/>
    <n v="5"/>
    <n v="3"/>
    <s v="Sí, pero para consumirlo eventualmente."/>
    <s v="$ 150 - 200"/>
    <s v="mejorar el lugar"/>
    <n v="3"/>
    <n v="4"/>
    <n v="2"/>
    <n v="2"/>
    <n v="3"/>
    <s v="Tal vez"/>
    <m/>
    <m/>
    <m/>
    <m/>
  </r>
  <r>
    <n v="739"/>
    <d v="2020-06-19T14:28:38"/>
    <n v="39"/>
    <s v="10 - 20 hs"/>
    <s v="No, no tengo"/>
    <x v="0"/>
    <s v="Docente/investigador/Autoridad"/>
    <m/>
    <m/>
    <s v="No, nunca."/>
    <x v="1"/>
    <m/>
    <x v="1"/>
    <m/>
    <m/>
    <m/>
    <m/>
    <m/>
    <m/>
    <m/>
    <m/>
    <m/>
    <m/>
    <m/>
    <m/>
    <m/>
    <m/>
    <m/>
    <m/>
    <m/>
    <m/>
    <m/>
    <x v="0"/>
    <x v="0"/>
    <m/>
    <m/>
    <s v="Más de 70"/>
    <s v="No, nunca"/>
    <m/>
    <m/>
    <m/>
    <m/>
    <m/>
    <s v="Prefiero ir a tomar algo afuera y despejarme"/>
    <s v="Kiosco PC/Máquinas"/>
    <s v="Sí"/>
    <m/>
    <n v="9"/>
    <n v="9"/>
    <s v="Sí, lo consumiría con frecuencia."/>
    <s v="$ 150 - 200"/>
    <m/>
    <n v="8"/>
    <n v="9"/>
    <n v="9"/>
    <n v="9"/>
    <n v="9"/>
    <s v="Si"/>
    <m/>
    <m/>
    <m/>
    <m/>
  </r>
  <r>
    <n v="740"/>
    <d v="2020-06-19T14:28:44"/>
    <n v="20"/>
    <s v="20 - 30hs"/>
    <s v="Vegetariano/a"/>
    <x v="1"/>
    <s v="Estudiante"/>
    <n v="3"/>
    <s v="No"/>
    <s v="Sí, siempre / Si, a veces"/>
    <x v="2"/>
    <s v="$ 150 - 200"/>
    <x v="2"/>
    <m/>
    <m/>
    <m/>
    <m/>
    <m/>
    <m/>
    <m/>
    <m/>
    <m/>
    <m/>
    <m/>
    <m/>
    <s v="Mal ambiente / No disfruto estar en el lugar, No me gusta la comida, Prefiero darme un gusto y comer más rico, Depende el menú"/>
    <n v="4"/>
    <n v="5"/>
    <n v="4"/>
    <n v="8"/>
    <n v="8"/>
    <s v="Nunca me ocurrió"/>
    <x v="2"/>
    <x v="2"/>
    <s v="Chino por peso, Bodegón-Resto"/>
    <m/>
    <s v="$ 50 - 60"/>
    <s v="Sí, siempre / Sí, a veces"/>
    <s v="Es barato, Es rico, Es lo más cómodo"/>
    <s v="De 1 a 3 veces por semana"/>
    <n v="8"/>
    <s v="No"/>
    <m/>
    <m/>
    <m/>
    <m/>
    <m/>
    <n v="7"/>
    <n v="4"/>
    <s v="Sí, pero para consumirlo eventualmente."/>
    <s v="$ 100 - 150"/>
    <m/>
    <n v="5"/>
    <n v="5"/>
    <n v="5"/>
    <n v="5"/>
    <n v="7"/>
    <s v="Tal vez"/>
    <m/>
    <s v="Precio"/>
    <m/>
    <m/>
  </r>
  <r>
    <n v="741"/>
    <d v="2020-06-19T14:29:40"/>
    <n v="21"/>
    <s v="10 - 20 hs"/>
    <s v="No, no tengo"/>
    <x v="0"/>
    <s v="Estudiante"/>
    <n v="3"/>
    <s v="No"/>
    <s v="Sí, siempre / Si, a veces"/>
    <x v="5"/>
    <s v="$ 150 - 200"/>
    <x v="2"/>
    <m/>
    <m/>
    <m/>
    <m/>
    <m/>
    <m/>
    <m/>
    <m/>
    <m/>
    <m/>
    <m/>
    <m/>
    <s v="Me traigo vianda, Depende el menú"/>
    <n v="9"/>
    <n v="9"/>
    <n v="5"/>
    <n v="9"/>
    <n v="8"/>
    <s v="1 - 25 %"/>
    <x v="1"/>
    <x v="5"/>
    <s v="Chino por peso, Vianda propia"/>
    <m/>
    <s v="$ 50 - 60"/>
    <s v="No, nunca"/>
    <m/>
    <m/>
    <m/>
    <m/>
    <m/>
    <s v="No me gusta el café, en general"/>
    <s v="No tomo café en otro lado tampoco"/>
    <s v="No"/>
    <m/>
    <n v="9"/>
    <n v="9"/>
    <s v="Sí, pero para consumirlo eventualmente."/>
    <s v="$ 50 - 100"/>
    <m/>
    <n v="8"/>
    <n v="8"/>
    <n v="8"/>
    <n v="6"/>
    <n v="7"/>
    <s v="Tal vez"/>
    <m/>
    <s v="Calidad, Ambiente"/>
    <m/>
    <m/>
  </r>
  <r>
    <n v="742"/>
    <d v="2020-06-19T14:30:18"/>
    <n v="22"/>
    <s v="20 - 30hs"/>
    <s v="Vegano/a"/>
    <x v="1"/>
    <s v="Estudiante"/>
    <n v="3"/>
    <s v="No"/>
    <s v="No, nunca."/>
    <x v="1"/>
    <m/>
    <x v="1"/>
    <m/>
    <m/>
    <m/>
    <m/>
    <m/>
    <m/>
    <m/>
    <m/>
    <m/>
    <m/>
    <m/>
    <m/>
    <m/>
    <m/>
    <m/>
    <m/>
    <m/>
    <m/>
    <m/>
    <x v="0"/>
    <x v="0"/>
    <m/>
    <m/>
    <s v="$ 50 - 60"/>
    <s v="Sí, siempre / Sí, a veces"/>
    <s v="Es barato, Es lo más cómodo"/>
    <s v="De 1 a 3 veces por semana"/>
    <n v="5"/>
    <s v="Sí"/>
    <m/>
    <m/>
    <m/>
    <m/>
    <m/>
    <n v="7"/>
    <n v="8"/>
    <s v="Sí, pero para consumirlo eventualmente."/>
    <s v="$ 100 - 150"/>
    <m/>
    <n v="9"/>
    <n v="8"/>
    <n v="7"/>
    <n v="8"/>
    <n v="8"/>
    <s v="Si"/>
    <m/>
    <s v="Precio, Calidad"/>
    <m/>
    <m/>
  </r>
  <r>
    <n v="743"/>
    <d v="2020-06-19T14:30:57"/>
    <n v="21"/>
    <s v="20 - 30hs"/>
    <s v="No, no tengo"/>
    <x v="1"/>
    <s v="Estudiante"/>
    <n v="2"/>
    <s v="No"/>
    <s v="Sí, siempre / Si, a veces"/>
    <x v="4"/>
    <s v="$ 150 - 200"/>
    <x v="0"/>
    <s v="Me queda cómodo, Es rico, Es barato"/>
    <n v="8"/>
    <n v="6"/>
    <n v="8"/>
    <n v="7"/>
    <n v="9"/>
    <s v="1 - 25%"/>
    <m/>
    <m/>
    <m/>
    <m/>
    <m/>
    <m/>
    <m/>
    <m/>
    <m/>
    <m/>
    <m/>
    <m/>
    <x v="0"/>
    <x v="0"/>
    <m/>
    <m/>
    <s v="$ 20 - 30"/>
    <s v="No, nunca"/>
    <m/>
    <m/>
    <m/>
    <m/>
    <m/>
    <s v="No me gusta el café, en general"/>
    <s v="No tomo café en otro lado tampoco"/>
    <s v="Sí"/>
    <m/>
    <n v="8"/>
    <n v="4"/>
    <s v="Sí, pero para consumirlo eventualmente."/>
    <s v="$ 50 - 100"/>
    <m/>
    <n v="7"/>
    <n v="5"/>
    <n v="3"/>
    <n v="3"/>
    <n v="7"/>
    <s v="Si"/>
    <m/>
    <s v="Precio, Calidad"/>
    <m/>
    <m/>
  </r>
  <r>
    <n v="744"/>
    <d v="2020-06-19T14:32:36"/>
    <n v="27"/>
    <s v="20 - 30hs"/>
    <s v="No, no tengo"/>
    <x v="0"/>
    <s v="Estudiante"/>
    <n v="5"/>
    <s v="Sí"/>
    <s v="Sí, siempre / Si, a veces"/>
    <x v="4"/>
    <s v="$ 100 - 150"/>
    <x v="0"/>
    <s v="Me queda cómodo, Es rápido, Es barato"/>
    <n v="5"/>
    <n v="5"/>
    <n v="4"/>
    <n v="8"/>
    <n v="9"/>
    <s v="1 - 25%"/>
    <s v="Comidas más nutritivas"/>
    <m/>
    <m/>
    <m/>
    <m/>
    <m/>
    <m/>
    <m/>
    <m/>
    <m/>
    <m/>
    <m/>
    <x v="0"/>
    <x v="0"/>
    <m/>
    <m/>
    <s v="$ 60 - 70"/>
    <s v="Sí, siempre / Sí, a veces"/>
    <s v="No tengo otra opción"/>
    <s v="De 3 a 5 veces por semana"/>
    <n v="3"/>
    <s v="Sí"/>
    <m/>
    <m/>
    <m/>
    <m/>
    <m/>
    <n v="5"/>
    <n v="3"/>
    <s v="Sí, lo consumiría con frecuencia."/>
    <s v="$ 50 - 100"/>
    <m/>
    <n v="5"/>
    <n v="4"/>
    <n v="4"/>
    <n v="7"/>
    <n v="7"/>
    <s v="Si"/>
    <m/>
    <s v="Precio, Calidad"/>
    <m/>
    <m/>
  </r>
  <r>
    <n v="745"/>
    <d v="2020-06-19T14:33:04"/>
    <n v="32"/>
    <s v="Menos de 10 hs"/>
    <s v="No, no tengo"/>
    <x v="0"/>
    <s v="Docente/investigador/Autoridad"/>
    <m/>
    <m/>
    <s v="No, nunca."/>
    <x v="1"/>
    <m/>
    <x v="1"/>
    <m/>
    <m/>
    <m/>
    <m/>
    <m/>
    <m/>
    <m/>
    <m/>
    <m/>
    <m/>
    <m/>
    <m/>
    <m/>
    <m/>
    <m/>
    <m/>
    <m/>
    <m/>
    <m/>
    <x v="0"/>
    <x v="0"/>
    <m/>
    <m/>
    <s v="$ 40 -50"/>
    <s v="No, nunca"/>
    <m/>
    <m/>
    <m/>
    <m/>
    <m/>
    <s v="No me dan ganas de tomar un café antes o después de mi clase"/>
    <s v="No tomo café en otro lado tampoco"/>
    <s v="No"/>
    <m/>
    <n v="7"/>
    <n v="5"/>
    <s v="Sí, pero para consumirlo eventualmente."/>
    <s v="$ 50 - 100"/>
    <m/>
    <n v="4"/>
    <n v="7"/>
    <n v="5"/>
    <n v="6"/>
    <n v="7"/>
    <s v="Tal vez"/>
    <m/>
    <m/>
    <m/>
    <m/>
  </r>
  <r>
    <n v="746"/>
    <d v="2020-06-19T14:33:30"/>
    <n v="33"/>
    <s v="10 - 20 hs"/>
    <s v="No, no tengo"/>
    <x v="0"/>
    <s v="Estudiante"/>
    <n v="5"/>
    <s v="Sí"/>
    <s v="Sí, siempre / Si, a veces"/>
    <x v="5"/>
    <s v="$ 100 - 150"/>
    <x v="2"/>
    <m/>
    <m/>
    <m/>
    <m/>
    <m/>
    <m/>
    <m/>
    <m/>
    <m/>
    <m/>
    <m/>
    <m/>
    <s v="Depende el menú"/>
    <n v="6"/>
    <n v="6"/>
    <n v="5"/>
    <n v="8"/>
    <n v="7"/>
    <s v="Nunca me ocurrió"/>
    <x v="2"/>
    <x v="4"/>
    <s v="Vianda propia, Vuelvo a mi casa"/>
    <m/>
    <s v="$ 20 - 30"/>
    <s v="Sí, siempre / Sí, a veces"/>
    <s v="Es lo más cómodo"/>
    <s v="De 1 a 3 veces por semana"/>
    <n v="6"/>
    <s v="Tal vez"/>
    <m/>
    <m/>
    <m/>
    <m/>
    <m/>
    <n v="9"/>
    <n v="7"/>
    <s v="Sí, pero para consumirlo eventualmente."/>
    <s v="$ 50 - 100"/>
    <m/>
    <n v="5"/>
    <n v="6"/>
    <n v="4"/>
    <n v="5"/>
    <n v="4"/>
    <s v="Tal vez"/>
    <m/>
    <s v="Precio, Calidad"/>
    <m/>
    <m/>
  </r>
  <r>
    <n v="747"/>
    <d v="2020-06-19T14:34:08"/>
    <n v="20"/>
    <s v="20 - 30hs"/>
    <s v="No, no tengo"/>
    <x v="1"/>
    <s v="Estudiante"/>
    <n v="2"/>
    <s v="No"/>
    <s v="Sí, siempre / Si, a veces"/>
    <x v="4"/>
    <s v="$ 200 - 250"/>
    <x v="2"/>
    <m/>
    <m/>
    <m/>
    <m/>
    <m/>
    <m/>
    <m/>
    <m/>
    <m/>
    <m/>
    <m/>
    <m/>
    <s v="Prefiero darme un gusto y comer más rico"/>
    <n v="7"/>
    <n v="6"/>
    <n v="5"/>
    <n v="9"/>
    <n v="6"/>
    <s v="1 - 25 %"/>
    <x v="2"/>
    <x v="1"/>
    <s v="Chino por peso, Kiosko PC"/>
    <m/>
    <s v="$ 50 - 60"/>
    <s v="No, nunca"/>
    <m/>
    <m/>
    <m/>
    <m/>
    <m/>
    <s v="No me gusta el café, en general"/>
    <s v="No tomo café en otro lado tampoco"/>
    <s v="Sí"/>
    <m/>
    <n v="8"/>
    <n v="6"/>
    <s v="Sí, pero para consumirlo eventualmente."/>
    <s v="$ 100 - 150"/>
    <m/>
    <n v="6"/>
    <n v="4"/>
    <n v="4"/>
    <n v="6"/>
    <n v="8"/>
    <s v="Si"/>
    <m/>
    <s v="Calidad"/>
    <m/>
    <m/>
  </r>
  <r>
    <n v="748"/>
    <d v="2020-06-19T14:35:35"/>
    <n v="22"/>
    <s v="30 - 40 hs"/>
    <s v="No, no tengo"/>
    <x v="1"/>
    <s v="Estudiante"/>
    <n v="1"/>
    <s v="No"/>
    <s v="Sí, siempre / Si, a veces"/>
    <x v="0"/>
    <s v="$ 250 - 300"/>
    <x v="2"/>
    <m/>
    <m/>
    <m/>
    <m/>
    <m/>
    <m/>
    <m/>
    <m/>
    <m/>
    <m/>
    <m/>
    <m/>
    <s v="Depende el menú"/>
    <n v="7"/>
    <n v="8"/>
    <n v="7"/>
    <n v="8"/>
    <n v="8"/>
    <s v="1 - 25 %"/>
    <x v="1"/>
    <x v="3"/>
    <s v="Vianda propia, Cadena fast-food, Vuelvo a mi casa"/>
    <m/>
    <s v="$ 40 -50"/>
    <s v="Sí, siempre / Sí, a veces"/>
    <s v="Es lo más cómodo"/>
    <s v="De 1 a 3 veces por semana"/>
    <n v="7"/>
    <s v="Tal vez"/>
    <m/>
    <m/>
    <m/>
    <m/>
    <m/>
    <n v="8"/>
    <n v="7"/>
    <s v="Sí, pero para consumirlo eventualmente."/>
    <s v="$ 200 - 250"/>
    <m/>
    <n v="6"/>
    <n v="8"/>
    <n v="7"/>
    <n v="6"/>
    <n v="8"/>
    <s v="Tal vez"/>
    <m/>
    <s v="Precio, Calidad"/>
    <m/>
    <m/>
  </r>
  <r>
    <n v="749"/>
    <d v="2020-06-19T14:35:37"/>
    <n v="19"/>
    <s v="30 - 40 hs"/>
    <s v="No, no tengo"/>
    <x v="1"/>
    <s v="Estudiante"/>
    <n v="1"/>
    <s v="No"/>
    <s v="Sí, siempre / Si, a veces"/>
    <x v="0"/>
    <s v="$ 200 - 250"/>
    <x v="2"/>
    <m/>
    <m/>
    <m/>
    <m/>
    <m/>
    <m/>
    <m/>
    <m/>
    <m/>
    <m/>
    <m/>
    <m/>
    <s v="Mal ambiente / No disfruto estar en el lugar, No me gusta la comida"/>
    <n v="4"/>
    <n v="7"/>
    <n v="6"/>
    <n v="8"/>
    <n v="5"/>
    <s v="25 - 50 %"/>
    <x v="1"/>
    <x v="1"/>
    <s v="Chino por peso"/>
    <m/>
    <s v="$ 40 -50"/>
    <s v="No, nunca"/>
    <m/>
    <m/>
    <m/>
    <m/>
    <m/>
    <s v="Prefiero ir a tomar algo afuera y despejarme"/>
    <s v="Cadena de café"/>
    <s v="Sí"/>
    <m/>
    <n v="7"/>
    <n v="4"/>
    <s v="Sí, pero para consumirlo eventualmente."/>
    <s v="$ 100 - 150"/>
    <m/>
    <n v="4"/>
    <n v="1"/>
    <n v="3"/>
    <n v="1"/>
    <n v="5"/>
    <s v="Si"/>
    <m/>
    <s v="Precio, Calidad, Ambiente"/>
    <m/>
    <m/>
  </r>
  <r>
    <n v="750"/>
    <d v="2020-06-19T14:36:44"/>
    <n v="23"/>
    <s v="30 - 40 hs"/>
    <s v="Vegetariano/a"/>
    <x v="1"/>
    <s v="Estudiante"/>
    <n v="2"/>
    <s v="No"/>
    <s v="Sí, siempre / Si, a veces"/>
    <x v="0"/>
    <s v="$ 150 - 200"/>
    <x v="2"/>
    <m/>
    <m/>
    <m/>
    <m/>
    <m/>
    <m/>
    <m/>
    <m/>
    <m/>
    <m/>
    <m/>
    <m/>
    <s v="Me traigo vianda"/>
    <n v="5"/>
    <n v="5"/>
    <n v="5"/>
    <n v="7"/>
    <n v="6"/>
    <s v="1 - 25 %"/>
    <x v="2"/>
    <x v="5"/>
    <s v="Vianda propia"/>
    <m/>
    <s v="$ 40 -50"/>
    <s v="Sí, siempre / Sí, a veces"/>
    <s v="Es barato, No tengo otra opción"/>
    <s v="De 3 a 5 veces por semana"/>
    <n v="7"/>
    <s v="Sí"/>
    <m/>
    <m/>
    <m/>
    <m/>
    <m/>
    <n v="8"/>
    <n v="6"/>
    <s v="Sí, pero para consumirlo eventualmente."/>
    <s v="$ 100 - 150"/>
    <m/>
    <n v="9"/>
    <n v="8"/>
    <n v="7"/>
    <n v="8"/>
    <n v="9"/>
    <s v="Si"/>
    <m/>
    <s v="Precio, Calidad"/>
    <m/>
    <m/>
  </r>
  <r>
    <n v="751"/>
    <d v="2020-06-19T14:36:48"/>
    <n v="68"/>
    <s v="Menos de 10 hs"/>
    <s v="No, no tengo"/>
    <x v="1"/>
    <s v="Docente/investigador/Autoridad"/>
    <m/>
    <m/>
    <s v="No, nunca."/>
    <x v="1"/>
    <m/>
    <x v="1"/>
    <m/>
    <m/>
    <m/>
    <m/>
    <m/>
    <m/>
    <m/>
    <m/>
    <m/>
    <m/>
    <m/>
    <m/>
    <m/>
    <m/>
    <m/>
    <m/>
    <m/>
    <m/>
    <m/>
    <x v="0"/>
    <x v="0"/>
    <m/>
    <m/>
    <s v="$ 40 -50"/>
    <s v="Sí, siempre / Sí, a veces"/>
    <s v="Es lo más cómodo"/>
    <s v="De 1 a 3 veces por semana"/>
    <n v="5"/>
    <s v="Tal vez"/>
    <m/>
    <m/>
    <m/>
    <m/>
    <m/>
    <n v="5"/>
    <n v="5"/>
    <s v="No, prefiero un snack (Alfajor, galletitas, facturas)"/>
    <s v="$ 50 - 100"/>
    <m/>
    <n v="2"/>
    <n v="4"/>
    <n v="4"/>
    <n v="5"/>
    <n v="2"/>
    <s v="Si"/>
    <m/>
    <m/>
    <m/>
    <m/>
  </r>
  <r>
    <n v="752"/>
    <d v="2020-06-19T14:36:49"/>
    <n v="20"/>
    <s v="20 - 30hs"/>
    <s v="Vegano/a"/>
    <x v="1"/>
    <s v="Estudiante"/>
    <n v="2"/>
    <s v="No"/>
    <s v="Sí, siempre / Si, a veces"/>
    <x v="2"/>
    <s v="$ 150 - 200"/>
    <x v="2"/>
    <m/>
    <m/>
    <m/>
    <m/>
    <m/>
    <m/>
    <m/>
    <m/>
    <m/>
    <m/>
    <m/>
    <m/>
    <s v="Mal ambiente / No disfruto estar en el lugar, Me traigo vianda, No me gusta la comida"/>
    <n v="4"/>
    <n v="2"/>
    <n v="4"/>
    <n v="7"/>
    <n v="6"/>
    <s v="25 - 50 %"/>
    <x v="2"/>
    <x v="3"/>
    <s v="Vianda propia, Kiosko PC"/>
    <m/>
    <s v="$ 50 - 60"/>
    <s v="No, nunca"/>
    <m/>
    <m/>
    <m/>
    <m/>
    <m/>
    <s v="No me gusta el café, en general"/>
    <s v="No tomo café en otro lado tampoco"/>
    <s v="Sí"/>
    <m/>
    <n v="7"/>
    <n v="7"/>
    <s v="Sí, pero para consumirlo eventualmente."/>
    <s v="$ 100 - 150"/>
    <m/>
    <n v="2"/>
    <n v="2"/>
    <n v="2"/>
    <n v="2"/>
    <n v="4"/>
    <s v="Si"/>
    <m/>
    <s v="Calidad"/>
    <m/>
    <m/>
  </r>
  <r>
    <n v="753"/>
    <d v="2020-06-19T14:37:07"/>
    <n v="53"/>
    <s v="10 - 20 hs"/>
    <s v="No, no tengo"/>
    <x v="0"/>
    <s v="Docente/investigador/Autoridad"/>
    <m/>
    <m/>
    <s v="No, nunca."/>
    <x v="1"/>
    <m/>
    <x v="1"/>
    <m/>
    <m/>
    <m/>
    <m/>
    <m/>
    <m/>
    <m/>
    <m/>
    <m/>
    <m/>
    <m/>
    <m/>
    <m/>
    <m/>
    <m/>
    <m/>
    <m/>
    <m/>
    <m/>
    <x v="0"/>
    <x v="0"/>
    <m/>
    <m/>
    <s v="$ 40 -50"/>
    <s v="No, nunca"/>
    <m/>
    <m/>
    <m/>
    <m/>
    <m/>
    <s v="No me gusta el café, en general"/>
    <s v="No tomo café en otro lado tampoco"/>
    <s v="No"/>
    <m/>
    <n v="7"/>
    <n v="7"/>
    <s v="Sí, pero para consumirlo eventualmente."/>
    <s v="$ 200 - 250"/>
    <m/>
    <n v="6"/>
    <n v="7"/>
    <n v="5"/>
    <n v="5"/>
    <n v="7"/>
    <s v="Si"/>
    <m/>
    <m/>
    <m/>
    <m/>
  </r>
  <r>
    <n v="754"/>
    <d v="2020-06-19T14:39:29"/>
    <n v="22"/>
    <s v="20 - 30hs"/>
    <s v="No, no tengo"/>
    <x v="0"/>
    <s v="Estudiante"/>
    <n v="3"/>
    <s v="No"/>
    <s v="Sí, siempre / Si, a veces"/>
    <x v="4"/>
    <s v="$ 50 - 100"/>
    <x v="2"/>
    <m/>
    <m/>
    <m/>
    <m/>
    <m/>
    <m/>
    <m/>
    <m/>
    <m/>
    <m/>
    <m/>
    <m/>
    <s v="Me traigo vianda"/>
    <n v="6"/>
    <n v="6"/>
    <n v="6"/>
    <n v="5"/>
    <n v="5"/>
    <s v="1 - 25 %"/>
    <x v="2"/>
    <x v="5"/>
    <s v="Vianda propia"/>
    <m/>
    <s v="$ 20 - 30"/>
    <s v="Sí, siempre / Sí, a veces"/>
    <s v="Es barato, Es rico, Es lo más cómodo"/>
    <s v="De 1 a 3 veces por semana"/>
    <n v="8"/>
    <s v="Sí"/>
    <m/>
    <m/>
    <m/>
    <m/>
    <m/>
    <n v="5"/>
    <n v="3"/>
    <s v="Sí, pero para consumirlo eventualmente."/>
    <s v="$ 50 - 100"/>
    <m/>
    <n v="7"/>
    <n v="8"/>
    <n v="2"/>
    <n v="4"/>
    <n v="7"/>
    <s v="Si"/>
    <m/>
    <s v="Precio"/>
    <m/>
    <m/>
  </r>
  <r>
    <n v="755"/>
    <d v="2020-06-19T14:40:13"/>
    <n v="22"/>
    <s v="Menos de 10 hs"/>
    <s v="No, no tengo"/>
    <x v="1"/>
    <s v="Estudiante"/>
    <n v="2"/>
    <s v="No"/>
    <s v="Sí, siempre / Si, a veces"/>
    <x v="4"/>
    <s v="$ 200 - 250"/>
    <x v="2"/>
    <m/>
    <m/>
    <m/>
    <m/>
    <m/>
    <m/>
    <m/>
    <m/>
    <m/>
    <m/>
    <m/>
    <m/>
    <s v="Mal ambiente / No disfruto estar en el lugar, Depende el menú, Me queda olor a comida en la ropa jajaja"/>
    <n v="5"/>
    <n v="6"/>
    <n v="7"/>
    <n v="7"/>
    <n v="7"/>
    <s v="25 - 50 %"/>
    <x v="1"/>
    <x v="1"/>
    <s v="Kiosko PC, Otro"/>
    <m/>
    <s v="$ 40 -50"/>
    <s v="Sí, siempre / Sí, a veces"/>
    <s v="Es barato, No tengo otra opción, Es lo más cómodo"/>
    <s v="Entre 1 y 2 veces por día"/>
    <n v="3"/>
    <s v="Sí"/>
    <s v="_x000a_"/>
    <m/>
    <m/>
    <m/>
    <m/>
    <n v="8"/>
    <n v="6"/>
    <s v="Sí, pero para consumirlo eventualmente."/>
    <s v="$ 100 - 150"/>
    <m/>
    <n v="5"/>
    <n v="6"/>
    <n v="3"/>
    <n v="3"/>
    <n v="9"/>
    <s v="Si"/>
    <m/>
    <s v="Precio, Calidad"/>
    <m/>
    <m/>
  </r>
  <r>
    <n v="756"/>
    <d v="2020-06-19T14:40:46"/>
    <n v="21"/>
    <s v="Menos de 10 hs"/>
    <s v="No, no tengo"/>
    <x v="1"/>
    <s v="Estudiante"/>
    <n v="1"/>
    <s v="No"/>
    <s v="Sí, siempre / Si, a veces"/>
    <x v="4"/>
    <s v="$ 200 - 250"/>
    <x v="2"/>
    <m/>
    <m/>
    <m/>
    <m/>
    <m/>
    <m/>
    <m/>
    <m/>
    <m/>
    <m/>
    <m/>
    <m/>
    <s v="Me traigo vianda, Depende el menú"/>
    <n v="6"/>
    <n v="7"/>
    <n v="5"/>
    <n v="5"/>
    <n v="5"/>
    <s v="50 - 75 %"/>
    <x v="2"/>
    <x v="3"/>
    <s v="Vianda propia, Cadena fast-food, Vuelvo a mi casa"/>
    <m/>
    <s v="$ 40 -50"/>
    <s v="Sí, siempre / Sí, a veces"/>
    <s v="Es lo más cómodo"/>
    <s v="De 1 a 3 veces por semana"/>
    <n v="6"/>
    <s v="Sí"/>
    <m/>
    <m/>
    <m/>
    <m/>
    <m/>
    <n v="9"/>
    <n v="7"/>
    <s v="Sí, pero para consumirlo eventualmente."/>
    <s v="$ 150 - 200"/>
    <m/>
    <n v="7"/>
    <n v="5"/>
    <n v="5"/>
    <n v="7"/>
    <n v="8"/>
    <s v="Si"/>
    <m/>
    <s v="Calidad, Rapidez"/>
    <m/>
    <m/>
  </r>
  <r>
    <n v="757"/>
    <d v="2020-06-19T14:41:02"/>
    <n v="23"/>
    <s v="Más de 40 hs"/>
    <s v="No, no tengo"/>
    <x v="1"/>
    <s v="Estudiante"/>
    <n v="4"/>
    <s v="No"/>
    <s v="Sí, siempre / Si, a veces"/>
    <x v="4"/>
    <s v="$ 150 - 200"/>
    <x v="3"/>
    <m/>
    <m/>
    <m/>
    <m/>
    <m/>
    <m/>
    <m/>
    <m/>
    <s v="Me gusta llevar mi comida"/>
    <s v="No"/>
    <s v="Otro"/>
    <m/>
    <m/>
    <m/>
    <m/>
    <m/>
    <m/>
    <m/>
    <m/>
    <x v="0"/>
    <x v="0"/>
    <m/>
    <m/>
    <s v="$ 30 - 40"/>
    <s v="Sí, siempre / Sí, a veces"/>
    <s v="Es barato, Es lo más cómodo"/>
    <s v="De 1 a 3 veces por semana"/>
    <n v="5"/>
    <s v="Tal vez"/>
    <m/>
    <m/>
    <m/>
    <m/>
    <m/>
    <n v="7"/>
    <n v="7"/>
    <s v="No, prefiero un snack (Alfajor, galletitas, facturas)"/>
    <s v="$ 50 - 100"/>
    <m/>
    <n v="6"/>
    <n v="6"/>
    <n v="4"/>
    <n v="6"/>
    <n v="6"/>
    <s v="Tal vez"/>
    <m/>
    <s v="Precio, Calidad, Rapidez"/>
    <m/>
    <m/>
  </r>
  <r>
    <n v="758"/>
    <d v="2020-06-19T14:41:26"/>
    <n v="26"/>
    <s v="20 - 30hs"/>
    <s v="No, no tengo"/>
    <x v="1"/>
    <s v="Estudiante"/>
    <n v="4"/>
    <s v="No"/>
    <s v="Sí, siempre / Si, a veces"/>
    <x v="0"/>
    <s v="$ 100 - 150"/>
    <x v="2"/>
    <m/>
    <m/>
    <m/>
    <m/>
    <m/>
    <m/>
    <m/>
    <m/>
    <m/>
    <m/>
    <m/>
    <m/>
    <s v="Depende el menú"/>
    <n v="7"/>
    <n v="5"/>
    <n v="4"/>
    <n v="9"/>
    <n v="8"/>
    <s v="1 - 25 %"/>
    <x v="2"/>
    <x v="4"/>
    <s v="Chino por peso"/>
    <m/>
    <s v="$ 30 - 40"/>
    <s v="Sí, siempre / Sí, a veces"/>
    <s v="Es barato"/>
    <s v="De 3 a 5 veces por semana"/>
    <n v="3"/>
    <s v="Sí"/>
    <m/>
    <m/>
    <m/>
    <m/>
    <m/>
    <n v="7"/>
    <n v="3"/>
    <s v="Sí, pero para consumirlo eventualmente."/>
    <s v="$ 100 - 150"/>
    <m/>
    <n v="7"/>
    <n v="7"/>
    <n v="4"/>
    <n v="10"/>
    <n v="6"/>
    <s v="Si"/>
    <m/>
    <s v="Precio"/>
    <m/>
    <m/>
  </r>
  <r>
    <n v="759"/>
    <d v="2020-06-19T14:43:39"/>
    <n v="23"/>
    <s v="10 - 20 hs"/>
    <s v="No, no tengo"/>
    <x v="1"/>
    <s v="Estudiante"/>
    <n v="3"/>
    <s v="No"/>
    <s v="Sí, siempre / Si, a veces"/>
    <x v="4"/>
    <s v="$ 200 - 250"/>
    <x v="2"/>
    <m/>
    <m/>
    <m/>
    <m/>
    <m/>
    <m/>
    <m/>
    <m/>
    <m/>
    <m/>
    <m/>
    <m/>
    <s v="Mal ambiente / No disfruto estar en el lugar"/>
    <n v="5"/>
    <n v="6"/>
    <n v="4"/>
    <n v="7"/>
    <n v="7"/>
    <s v="Nunca me ocurrió"/>
    <x v="1"/>
    <x v="3"/>
    <s v="Chino por peso"/>
    <m/>
    <s v="$ 50 - 60"/>
    <s v="No, nunca"/>
    <m/>
    <m/>
    <m/>
    <m/>
    <m/>
    <s v="No me gusta el café, en general, Prefiero ir a tomar algo afuera y despejarme"/>
    <s v="Cadena de café"/>
    <s v="Sí"/>
    <m/>
    <n v="7"/>
    <n v="2"/>
    <s v="Sí, pero para consumirlo eventualmente."/>
    <s v="$ 100 - 150"/>
    <m/>
    <n v="3"/>
    <n v="5"/>
    <n v="5"/>
    <n v="2"/>
    <n v="7"/>
    <s v="Si"/>
    <m/>
    <s v="Calidad, Rapidez"/>
    <m/>
    <m/>
  </r>
  <r>
    <n v="760"/>
    <d v="2020-06-19T14:44:52"/>
    <n v="19"/>
    <s v="20 - 30hs"/>
    <s v="No, no tengo"/>
    <x v="1"/>
    <s v="Estudiante"/>
    <n v="2"/>
    <s v="No"/>
    <s v="Sí, siempre / Si, a veces"/>
    <x v="0"/>
    <s v="$ 200 - 250"/>
    <x v="2"/>
    <m/>
    <m/>
    <m/>
    <m/>
    <m/>
    <m/>
    <m/>
    <m/>
    <m/>
    <m/>
    <m/>
    <m/>
    <s v="No me gusta la comida"/>
    <n v="4"/>
    <n v="4"/>
    <n v="3"/>
    <n v="6"/>
    <n v="8"/>
    <s v="1 - 25 %"/>
    <x v="2"/>
    <x v="4"/>
    <s v="Vianda propia, Vuelvo a mi casa, Kiosko PC"/>
    <m/>
    <s v="$ 50 - 60"/>
    <s v="No, nunca"/>
    <m/>
    <m/>
    <m/>
    <m/>
    <m/>
    <s v="Prefiero ir a tomar algo afuera y despejarme"/>
    <s v="Kiosco PC/Máquinas"/>
    <s v="Sí"/>
    <m/>
    <n v="7"/>
    <n v="5"/>
    <s v="No, prefiero un snack (Alfajor, galletitas, facturas)"/>
    <s v="$ 100 - 150"/>
    <m/>
    <n v="4"/>
    <n v="3"/>
    <n v="3"/>
    <n v="5"/>
    <n v="7"/>
    <s v="Si"/>
    <m/>
    <s v="Calidad, Rapidez"/>
    <m/>
    <m/>
  </r>
  <r>
    <n v="761"/>
    <d v="2020-06-19T14:48:13"/>
    <n v="23"/>
    <s v="30 - 40 hs"/>
    <s v="No, no tengo"/>
    <x v="0"/>
    <s v="Estudiante"/>
    <n v="3"/>
    <s v="No"/>
    <s v="No, nunca."/>
    <x v="1"/>
    <m/>
    <x v="1"/>
    <m/>
    <m/>
    <m/>
    <m/>
    <m/>
    <m/>
    <m/>
    <m/>
    <m/>
    <m/>
    <m/>
    <m/>
    <m/>
    <m/>
    <m/>
    <m/>
    <m/>
    <m/>
    <m/>
    <x v="0"/>
    <x v="0"/>
    <m/>
    <m/>
    <s v="$ 20 - 30"/>
    <s v="Sí, siempre / Sí, a veces"/>
    <s v="Es barato, Es lo más cómodo"/>
    <s v="De 1 a 3 veces por semana"/>
    <n v="4"/>
    <s v="Sí"/>
    <m/>
    <m/>
    <m/>
    <m/>
    <m/>
    <n v="10"/>
    <n v="7"/>
    <s v="Sí, pero para consumirlo eventualmente."/>
    <s v="$ 100 - 150"/>
    <m/>
    <n v="10"/>
    <n v="7"/>
    <n v="8"/>
    <n v="5"/>
    <n v="8"/>
    <s v="No"/>
    <m/>
    <s v="Precio, Calidad, Rapidez"/>
    <m/>
    <m/>
  </r>
  <r>
    <n v="762"/>
    <d v="2020-06-19T14:48:38"/>
    <n v="21"/>
    <s v="30 - 40 hs"/>
    <s v="No, no tengo"/>
    <x v="1"/>
    <s v="Estudiante"/>
    <n v="1"/>
    <s v="No"/>
    <s v="Sí, siempre / Si, a veces"/>
    <x v="0"/>
    <s v="Más de $ 400"/>
    <x v="2"/>
    <m/>
    <m/>
    <m/>
    <m/>
    <m/>
    <m/>
    <m/>
    <m/>
    <m/>
    <m/>
    <m/>
    <m/>
    <s v="Depende el menú"/>
    <n v="2"/>
    <n v="2"/>
    <n v="2"/>
    <n v="2"/>
    <n v="5"/>
    <s v="50 - 75 %"/>
    <x v="2"/>
    <x v="2"/>
    <s v="Kiosko PC"/>
    <m/>
    <s v="$ 30 - 40"/>
    <s v="Sí, siempre / Sí, a veces"/>
    <s v="No tengo otra opción"/>
    <s v="De 3 a 5 veces por semana"/>
    <n v="6"/>
    <s v="Sí"/>
    <m/>
    <m/>
    <m/>
    <m/>
    <m/>
    <n v="6"/>
    <n v="5"/>
    <s v="Sí, lo consumiría con frecuencia."/>
    <s v="$ 200 - 250"/>
    <m/>
    <n v="6"/>
    <n v="4"/>
    <n v="6"/>
    <n v="7"/>
    <n v="6"/>
    <s v="Si"/>
    <m/>
    <s v="Precio"/>
    <m/>
    <m/>
  </r>
  <r>
    <n v="763"/>
    <d v="2020-06-19T14:49:00"/>
    <n v="21"/>
    <s v="20 - 30hs"/>
    <s v="No, no tengo"/>
    <x v="1"/>
    <s v="Estudiante"/>
    <n v="3"/>
    <s v="No"/>
    <s v="Sí, siempre / Si, a veces"/>
    <x v="5"/>
    <s v="$ 150 - 200"/>
    <x v="2"/>
    <m/>
    <m/>
    <m/>
    <m/>
    <m/>
    <m/>
    <m/>
    <m/>
    <m/>
    <m/>
    <m/>
    <m/>
    <s v="Prefiero darme un gusto y comer más rico"/>
    <n v="8"/>
    <n v="7"/>
    <n v="7"/>
    <n v="9"/>
    <n v="8"/>
    <s v="1 - 25 %"/>
    <x v="2"/>
    <x v="2"/>
    <s v="Chino por peso, Otro"/>
    <m/>
    <s v="$ 30 - 40"/>
    <s v="Sí, siempre / Sí, a veces"/>
    <s v="Es barato, Es rico, Es lo más cómodo"/>
    <s v="De 1 a 3 veces por semana"/>
    <n v="7"/>
    <s v="No"/>
    <m/>
    <m/>
    <m/>
    <m/>
    <m/>
    <n v="7"/>
    <n v="7"/>
    <s v="Sí, pero para consumirlo eventualmente."/>
    <s v="$ 50 - 100"/>
    <m/>
    <n v="4"/>
    <n v="6"/>
    <n v="4"/>
    <n v="6"/>
    <n v="7"/>
    <s v="Si"/>
    <m/>
    <s v="Calidad"/>
    <m/>
    <m/>
  </r>
  <r>
    <n v="764"/>
    <d v="2020-06-19T14:49:46"/>
    <n v="19"/>
    <s v="10 - 20 hs"/>
    <s v="No, no tengo"/>
    <x v="1"/>
    <s v="Estudiante"/>
    <n v="1"/>
    <s v="No"/>
    <s v="Sí, siempre / Si, a veces"/>
    <x v="4"/>
    <s v="$ 100 - 150"/>
    <x v="0"/>
    <s v="Me queda cómodo, Es barato"/>
    <n v="6"/>
    <n v="8"/>
    <n v="5"/>
    <n v="7"/>
    <n v="4"/>
    <s v="1 - 25%"/>
    <m/>
    <m/>
    <m/>
    <m/>
    <m/>
    <m/>
    <m/>
    <m/>
    <m/>
    <m/>
    <m/>
    <m/>
    <x v="0"/>
    <x v="0"/>
    <m/>
    <m/>
    <s v="$ 30 - 40"/>
    <s v="Sí, siempre / Sí, a veces"/>
    <s v="Es barato, Es rico, Es lo más cómodo"/>
    <s v="De 1 a 3 veces por semana"/>
    <n v="8"/>
    <s v="Sí"/>
    <m/>
    <m/>
    <m/>
    <m/>
    <m/>
    <n v="6"/>
    <n v="5"/>
    <s v="Sí, lo consumiría con frecuencia."/>
    <s v="$ 50 - 100"/>
    <m/>
    <n v="8"/>
    <n v="5"/>
    <n v="8"/>
    <n v="7"/>
    <n v="8"/>
    <s v="Si"/>
    <m/>
    <s v="Precio"/>
    <m/>
    <m/>
  </r>
  <r>
    <n v="765"/>
    <d v="2020-06-19T14:52:11"/>
    <n v="37"/>
    <s v="10 - 20 hs"/>
    <s v="No, no tengo"/>
    <x v="0"/>
    <s v="Docente/investigador/Autoridad"/>
    <m/>
    <m/>
    <s v="No, nunca."/>
    <x v="1"/>
    <m/>
    <x v="1"/>
    <m/>
    <m/>
    <m/>
    <m/>
    <m/>
    <m/>
    <m/>
    <m/>
    <m/>
    <m/>
    <m/>
    <m/>
    <m/>
    <m/>
    <m/>
    <m/>
    <m/>
    <m/>
    <m/>
    <x v="0"/>
    <x v="0"/>
    <m/>
    <m/>
    <s v="$ 20 - 30"/>
    <s v="No, nunca"/>
    <m/>
    <m/>
    <m/>
    <m/>
    <m/>
    <s v="No me gusta el café, en general"/>
    <s v="No tomo café en otro lado tampoco"/>
    <s v="Sí"/>
    <s v="Que sea barato"/>
    <n v="5"/>
    <n v="2"/>
    <s v="Sí, pero para consumirlo eventualmente."/>
    <s v="$ 50 - 100"/>
    <m/>
    <n v="4"/>
    <n v="4"/>
    <n v="2"/>
    <n v="3"/>
    <n v="2"/>
    <s v="Si"/>
    <m/>
    <m/>
    <m/>
    <m/>
  </r>
  <r>
    <n v="766"/>
    <d v="2020-06-19T14:56:30"/>
    <n v="21"/>
    <s v="Más de 40 hs"/>
    <s v="No, no tengo"/>
    <x v="1"/>
    <s v="Estudiante"/>
    <n v="1"/>
    <s v="No"/>
    <s v="Sí, siempre / Si, a veces"/>
    <x v="2"/>
    <s v="$ 150 - 200"/>
    <x v="2"/>
    <m/>
    <m/>
    <m/>
    <m/>
    <m/>
    <m/>
    <m/>
    <m/>
    <m/>
    <m/>
    <m/>
    <m/>
    <s v="Me traigo vianda"/>
    <n v="5"/>
    <n v="7"/>
    <n v="8"/>
    <n v="4"/>
    <n v="9"/>
    <s v="1 - 25 %"/>
    <x v="1"/>
    <x v="3"/>
    <s v="Chino por peso, Vianda propia"/>
    <m/>
    <s v="$ 20 - 30"/>
    <s v="Sí, siempre / Sí, a veces"/>
    <s v="Es barato, No tengo otra opción"/>
    <s v="De 1 a 3 veces por semana"/>
    <n v="5"/>
    <s v="Tal vez"/>
    <m/>
    <m/>
    <m/>
    <m/>
    <m/>
    <n v="7"/>
    <n v="1"/>
    <s v="No, prefiero un snack (Alfajor, galletitas, facturas)"/>
    <s v="$ 50 - 100"/>
    <m/>
    <n v="10"/>
    <n v="4"/>
    <n v="4"/>
    <n v="5"/>
    <n v="5"/>
    <s v="Si"/>
    <m/>
    <s v="Precio, Calidad, Ambiente"/>
    <m/>
    <m/>
  </r>
  <r>
    <n v="767"/>
    <d v="2020-06-19T14:57:12"/>
    <n v="47"/>
    <s v="Menos de 10 hs"/>
    <s v="No, no tengo"/>
    <x v="0"/>
    <s v="Docente/investigador/Autoridad"/>
    <m/>
    <m/>
    <s v="No, nunca."/>
    <x v="1"/>
    <m/>
    <x v="1"/>
    <m/>
    <m/>
    <m/>
    <m/>
    <m/>
    <m/>
    <m/>
    <m/>
    <m/>
    <m/>
    <m/>
    <m/>
    <m/>
    <m/>
    <m/>
    <m/>
    <m/>
    <m/>
    <m/>
    <x v="0"/>
    <x v="0"/>
    <m/>
    <m/>
    <s v="$ 50 - 60"/>
    <s v="Sí, siempre / Sí, a veces"/>
    <s v="No tengo otra opción, Es lo más cómodo"/>
    <s v="De 1 a 3 veces por semana"/>
    <n v="6"/>
    <s v="No"/>
    <m/>
    <m/>
    <m/>
    <m/>
    <m/>
    <n v="4"/>
    <n v="4"/>
    <s v="No, prefiero un snack (Alfajor, galletitas, facturas)"/>
    <s v="$ 50 - 100"/>
    <m/>
    <n v="4"/>
    <n v="6"/>
    <n v="7"/>
    <n v="6"/>
    <n v="6"/>
    <s v="Si"/>
    <m/>
    <m/>
    <m/>
    <m/>
  </r>
  <r>
    <n v="768"/>
    <d v="2020-06-19T14:57:13"/>
    <n v="20"/>
    <s v="30 - 40 hs"/>
    <s v="No, no tengo"/>
    <x v="1"/>
    <s v="Estudiante"/>
    <n v="2"/>
    <s v="No"/>
    <s v="Sí, siempre / Si, a veces"/>
    <x v="4"/>
    <s v="$ 100 - 150"/>
    <x v="0"/>
    <s v="Me queda cómodo"/>
    <n v="7"/>
    <n v="6"/>
    <n v="5"/>
    <n v="8"/>
    <n v="7"/>
    <s v="50 - 75%"/>
    <s v="Me gustaría que se vendan frutas individualmente (no todas, sino las mas comunes como bananas y manzanas)"/>
    <m/>
    <m/>
    <m/>
    <m/>
    <m/>
    <m/>
    <m/>
    <m/>
    <m/>
    <m/>
    <m/>
    <x v="0"/>
    <x v="0"/>
    <m/>
    <m/>
    <s v="$ 50 - 60"/>
    <s v="No, nunca"/>
    <m/>
    <m/>
    <m/>
    <m/>
    <m/>
    <s v="No me gusta el café, en general"/>
    <s v="No tomo café en otro lado tampoco"/>
    <s v="Sí"/>
    <m/>
    <n v="8"/>
    <n v="6"/>
    <s v="Sí, lo consumiría con frecuencia."/>
    <s v="$ 50 - 100"/>
    <s v="Lo de las frutas previamente dicho!"/>
    <n v="9"/>
    <n v="9"/>
    <n v="9"/>
    <n v="6"/>
    <n v="6"/>
    <s v="Si"/>
    <m/>
    <s v="Precio"/>
    <m/>
    <m/>
  </r>
  <r>
    <n v="769"/>
    <d v="2020-06-19T14:57:18"/>
    <n v="24"/>
    <s v="10 - 20 hs"/>
    <s v="No, no tengo"/>
    <x v="0"/>
    <s v="Estudiante"/>
    <n v="5"/>
    <s v="Sí"/>
    <s v="No, nunca."/>
    <x v="1"/>
    <m/>
    <x v="1"/>
    <m/>
    <m/>
    <m/>
    <m/>
    <m/>
    <m/>
    <m/>
    <m/>
    <m/>
    <m/>
    <m/>
    <m/>
    <m/>
    <m/>
    <m/>
    <m/>
    <m/>
    <m/>
    <m/>
    <x v="0"/>
    <x v="0"/>
    <m/>
    <m/>
    <s v="$ 40 -50"/>
    <s v="Sí, siempre / Sí, a veces"/>
    <s v="Es barato, Es lo más cómodo"/>
    <s v="De 1 a 3 veces por semana"/>
    <n v="6"/>
    <s v="Tal vez"/>
    <m/>
    <m/>
    <m/>
    <m/>
    <m/>
    <n v="4"/>
    <n v="4"/>
    <s v="Sí, pero para consumirlo eventualmente."/>
    <s v="$ 100 - 150"/>
    <m/>
    <n v="6"/>
    <n v="8"/>
    <n v="5"/>
    <n v="6"/>
    <n v="5"/>
    <s v="Si"/>
    <m/>
    <s v="Calidad"/>
    <m/>
    <m/>
  </r>
  <r>
    <n v="770"/>
    <d v="2020-06-19T14:58:01"/>
    <n v="20"/>
    <s v="20 - 30hs"/>
    <s v="Vegetariano/a"/>
    <x v="1"/>
    <s v="Estudiante"/>
    <n v="2"/>
    <s v="No"/>
    <s v="Sí, siempre / Si, a veces"/>
    <x v="2"/>
    <s v="$ 150 - 200"/>
    <x v="2"/>
    <m/>
    <m/>
    <m/>
    <m/>
    <m/>
    <m/>
    <m/>
    <m/>
    <m/>
    <m/>
    <m/>
    <m/>
    <s v="Me traigo vianda"/>
    <n v="8"/>
    <n v="8"/>
    <n v="5"/>
    <n v="9"/>
    <n v="8"/>
    <s v="Nunca me ocurrió"/>
    <x v="2"/>
    <x v="3"/>
    <s v="Vianda propia, Cadena fast-food"/>
    <s v="Más opciones vegetarianas"/>
    <s v="$ 30 - 40"/>
    <s v="Sí, siempre / Sí, a veces"/>
    <s v="Es lo más cómodo"/>
    <s v="De 1 a 3 veces por semana"/>
    <n v="6"/>
    <s v="Sí"/>
    <m/>
    <m/>
    <m/>
    <m/>
    <m/>
    <n v="8"/>
    <n v="5"/>
    <s v="Sí, pero para consumirlo eventualmente."/>
    <s v="$ 100 - 150"/>
    <m/>
    <n v="6"/>
    <n v="7"/>
    <n v="6"/>
    <n v="6"/>
    <n v="8"/>
    <s v="Tal vez"/>
    <m/>
    <s v="Calidad"/>
    <m/>
    <m/>
  </r>
  <r>
    <n v="771"/>
    <d v="2020-06-19T14:59:00"/>
    <n v="21"/>
    <s v="30 - 40 hs"/>
    <s v="No, no tengo"/>
    <x v="1"/>
    <s v="Estudiante"/>
    <n v="3"/>
    <s v="No"/>
    <s v="Sí, siempre / Si, a veces"/>
    <x v="0"/>
    <s v="$ 150 - 200"/>
    <x v="2"/>
    <m/>
    <m/>
    <m/>
    <m/>
    <m/>
    <m/>
    <m/>
    <m/>
    <m/>
    <m/>
    <m/>
    <m/>
    <s v="Mal ambiente / No disfruto estar en el lugar, No me gusta la comida"/>
    <n v="4"/>
    <n v="8"/>
    <n v="3"/>
    <n v="5"/>
    <n v="6"/>
    <s v="1 - 25 %"/>
    <x v="1"/>
    <x v="2"/>
    <s v="Chino por peso, Vianda propia, Kiosko PC"/>
    <m/>
    <s v="$ 40 -50"/>
    <s v="No, nunca"/>
    <m/>
    <m/>
    <m/>
    <m/>
    <m/>
    <s v="Es feo"/>
    <s v="Kiosco PC/Máquinas"/>
    <s v="No"/>
    <m/>
    <n v="6"/>
    <n v="3"/>
    <s v="Sí, pero para consumirlo eventualmente."/>
    <s v="$ 50 - 100"/>
    <m/>
    <n v="5"/>
    <n v="4"/>
    <n v="1"/>
    <n v="1"/>
    <n v="3"/>
    <s v="Tal vez"/>
    <m/>
    <s v="Precio, Calidad"/>
    <m/>
    <m/>
  </r>
  <r>
    <n v="772"/>
    <d v="2020-06-19T14:59:23"/>
    <n v="21"/>
    <s v="20 - 30hs"/>
    <s v="No, no tengo"/>
    <x v="1"/>
    <s v="Estudiante"/>
    <n v="2"/>
    <s v="No"/>
    <s v="Sí, siempre / Si, a veces"/>
    <x v="0"/>
    <s v="$ 150 - 200"/>
    <x v="2"/>
    <m/>
    <m/>
    <m/>
    <m/>
    <m/>
    <m/>
    <m/>
    <m/>
    <m/>
    <m/>
    <m/>
    <m/>
    <s v="Depende el menú"/>
    <n v="5"/>
    <n v="6"/>
    <n v="5"/>
    <n v="7"/>
    <n v="8"/>
    <s v="25 - 50 %"/>
    <x v="2"/>
    <x v="3"/>
    <s v="Chino por peso"/>
    <m/>
    <s v="$ 40 -50"/>
    <s v="Sí, siempre / Sí, a veces"/>
    <s v="Es barato, Es lo más cómodo"/>
    <s v="De 1 a 3 veces por semana"/>
    <n v="4"/>
    <s v="Tal vez"/>
    <m/>
    <m/>
    <m/>
    <m/>
    <m/>
    <n v="6"/>
    <n v="5"/>
    <s v="Sí, pero para consumirlo eventualmente."/>
    <s v="$ 50 - 100"/>
    <m/>
    <n v="6"/>
    <n v="6"/>
    <n v="5"/>
    <n v="5"/>
    <n v="5"/>
    <s v="Si"/>
    <m/>
    <s v="Calidad"/>
    <m/>
    <m/>
  </r>
  <r>
    <n v="773"/>
    <d v="2020-06-19T14:59:50"/>
    <n v="31"/>
    <s v="Menos de 10 hs"/>
    <s v="No, no tengo"/>
    <x v="0"/>
    <s v="Docente/investigador/Autoridad"/>
    <m/>
    <m/>
    <s v="No, nunca."/>
    <x v="1"/>
    <m/>
    <x v="1"/>
    <m/>
    <m/>
    <m/>
    <m/>
    <m/>
    <m/>
    <m/>
    <m/>
    <m/>
    <m/>
    <m/>
    <m/>
    <m/>
    <m/>
    <m/>
    <m/>
    <m/>
    <m/>
    <m/>
    <x v="0"/>
    <x v="0"/>
    <m/>
    <m/>
    <s v="$ 30 - 40"/>
    <s v="Sí, siempre / Sí, a veces"/>
    <s v="No tengo otra opción"/>
    <s v="De 1 a 3 veces por semana"/>
    <n v="1"/>
    <s v="Sí"/>
    <m/>
    <m/>
    <m/>
    <m/>
    <m/>
    <n v="8"/>
    <n v="6"/>
    <s v="Sí, pero para consumirlo eventualmente."/>
    <s v="$ 150 - 200"/>
    <m/>
    <n v="4"/>
    <n v="4"/>
    <n v="1"/>
    <n v="3"/>
    <n v="6"/>
    <s v="Si"/>
    <m/>
    <m/>
    <m/>
    <m/>
  </r>
  <r>
    <n v="774"/>
    <d v="2020-06-19T15:01:27"/>
    <n v="29"/>
    <s v="20 - 30hs"/>
    <s v="Vegetariano/a"/>
    <x v="0"/>
    <s v="Estudiante"/>
    <n v="5"/>
    <s v="Sí"/>
    <s v="No, nunca."/>
    <x v="1"/>
    <m/>
    <x v="1"/>
    <m/>
    <m/>
    <m/>
    <m/>
    <m/>
    <m/>
    <m/>
    <m/>
    <m/>
    <m/>
    <m/>
    <m/>
    <m/>
    <m/>
    <m/>
    <m/>
    <m/>
    <m/>
    <m/>
    <x v="0"/>
    <x v="0"/>
    <m/>
    <m/>
    <s v="$ 30 - 40"/>
    <s v="Sí, siempre / Sí, a veces"/>
    <s v="Es barato"/>
    <s v="De 3 a 5 veces por semana"/>
    <n v="2"/>
    <s v="Sí"/>
    <m/>
    <m/>
    <m/>
    <m/>
    <m/>
    <n v="6"/>
    <n v="7"/>
    <s v="No, prefiero un snack (Alfajor, galletitas, facturas)"/>
    <s v="Menos de $ 50"/>
    <m/>
    <n v="4"/>
    <n v="6"/>
    <n v="6"/>
    <n v="7"/>
    <n v="7"/>
    <s v="Tal vez"/>
    <m/>
    <s v="Rapidez"/>
    <m/>
    <m/>
  </r>
  <r>
    <n v="775"/>
    <d v="2020-06-19T15:02:04"/>
    <n v="22"/>
    <s v="20 - 30hs"/>
    <s v="No, no tengo"/>
    <x v="1"/>
    <s v="Estudiante"/>
    <n v="2"/>
    <s v="No"/>
    <s v="Sí, siempre / Si, a veces"/>
    <x v="4"/>
    <s v="$ 200 - 250"/>
    <x v="0"/>
    <s v="Me queda cómodo, Es rápido, Es barato"/>
    <n v="6"/>
    <n v="6"/>
    <n v="6"/>
    <n v="8"/>
    <n v="7"/>
    <s v="1 - 25%"/>
    <m/>
    <m/>
    <m/>
    <m/>
    <m/>
    <m/>
    <m/>
    <m/>
    <m/>
    <m/>
    <m/>
    <m/>
    <x v="0"/>
    <x v="0"/>
    <m/>
    <m/>
    <s v="$ 40 -50"/>
    <s v="Sí, siempre / Sí, a veces"/>
    <s v="Es barato, Es rico"/>
    <s v="Entre 1 y 2 veces por día"/>
    <n v="7"/>
    <s v="Tal vez"/>
    <s v="Cafe expreso rapido"/>
    <m/>
    <m/>
    <m/>
    <m/>
    <n v="8"/>
    <n v="6"/>
    <s v="Sí, pero para consumirlo eventualmente."/>
    <s v="$ 150 - 200"/>
    <s v="Fruta mas variada, palta"/>
    <n v="6"/>
    <n v="7"/>
    <n v="4"/>
    <n v="4"/>
    <n v="8"/>
    <s v="Si"/>
    <s v="Es difícil la iluminación y ventilación porque esta en el subsuelo pero si se pudiera habilitar alguna salida a las escalinatas esas del costado de pc (Calle EEUU) o algún lugar exterior acondicionado yo creo q iría mucha mas gente "/>
    <s v="Precio, Rapidez"/>
    <m/>
    <m/>
  </r>
  <r>
    <n v="776"/>
    <d v="2020-06-19T15:03:54"/>
    <n v="21"/>
    <s v="20 - 30hs"/>
    <s v="No, no tengo"/>
    <x v="1"/>
    <s v="Estudiante"/>
    <n v="1"/>
    <s v="No"/>
    <s v="Sí, siempre / Si, a veces"/>
    <x v="0"/>
    <s v="$ 150 - 200"/>
    <x v="0"/>
    <s v="Me queda cómodo, Es rico, Es barato"/>
    <n v="7"/>
    <n v="9"/>
    <n v="7"/>
    <n v="9"/>
    <n v="8"/>
    <s v="1 - 25%"/>
    <s v="Más vegetales o menús vegetarianos"/>
    <m/>
    <m/>
    <m/>
    <m/>
    <m/>
    <m/>
    <m/>
    <m/>
    <m/>
    <m/>
    <m/>
    <x v="0"/>
    <x v="0"/>
    <m/>
    <m/>
    <s v="$ 40 -50"/>
    <s v="Sí, siempre / Sí, a veces"/>
    <s v="Es barato, Es lo más cómodo"/>
    <s v="De 3 a 5 veces por semana"/>
    <n v="7"/>
    <s v="Tal vez"/>
    <s v="Que utilicen menos descartables y hacer que cada uno lleve su vaso y solo lo recargue"/>
    <m/>
    <m/>
    <m/>
    <m/>
    <n v="8"/>
    <n v="5"/>
    <s v="Sí, lo consumiría con frecuencia."/>
    <s v="$ 50 - 100"/>
    <s v="Podrían incluir frutas y snacks caseros saludables "/>
    <n v="8"/>
    <n v="5"/>
    <n v="5"/>
    <n v="5"/>
    <n v="7"/>
    <s v="Tal vez"/>
    <m/>
    <s v="Calidad"/>
    <m/>
    <m/>
  </r>
  <r>
    <n v="777"/>
    <d v="2020-06-19T15:05:15"/>
    <n v="21"/>
    <s v="20 - 30hs"/>
    <s v="No, no tengo"/>
    <x v="1"/>
    <s v="Estudiante"/>
    <n v="2"/>
    <s v="No"/>
    <s v="Sí, siempre / Si, a veces"/>
    <x v="0"/>
    <s v="$ 100 - 150"/>
    <x v="0"/>
    <s v="Me queda cómodo, Es barato"/>
    <n v="5"/>
    <n v="8"/>
    <n v="5"/>
    <n v="7"/>
    <n v="8"/>
    <s v="25 - 50%"/>
    <m/>
    <m/>
    <m/>
    <m/>
    <m/>
    <m/>
    <m/>
    <m/>
    <m/>
    <m/>
    <m/>
    <m/>
    <x v="0"/>
    <x v="0"/>
    <m/>
    <m/>
    <s v="$ 30 - 40"/>
    <s v="Sí, siempre / Sí, a veces"/>
    <s v="Es barato, Es rico, Es lo más cómodo"/>
    <s v="Entre 1 y 2 veces por día"/>
    <n v="8"/>
    <s v="Sí"/>
    <m/>
    <m/>
    <m/>
    <m/>
    <m/>
    <n v="8"/>
    <n v="5"/>
    <s v="Sí, pero para consumirlo eventualmente."/>
    <s v="$ 50 - 100"/>
    <m/>
    <n v="8"/>
    <n v="7"/>
    <n v="7"/>
    <n v="6"/>
    <n v="7"/>
    <s v="Tal vez"/>
    <m/>
    <s v="Precio, Calidad"/>
    <m/>
    <m/>
  </r>
  <r>
    <n v="778"/>
    <d v="2020-06-19T15:09:06"/>
    <n v="21"/>
    <s v="Menos de 10 hs"/>
    <s v="No, no tengo"/>
    <x v="0"/>
    <s v="Estudiante"/>
    <n v="3"/>
    <s v="No"/>
    <s v="No, nunca."/>
    <x v="1"/>
    <m/>
    <x v="1"/>
    <m/>
    <m/>
    <m/>
    <m/>
    <m/>
    <m/>
    <m/>
    <m/>
    <m/>
    <m/>
    <m/>
    <m/>
    <m/>
    <m/>
    <m/>
    <m/>
    <m/>
    <m/>
    <m/>
    <x v="0"/>
    <x v="0"/>
    <m/>
    <m/>
    <s v="$ 30 - 40"/>
    <s v="Sí, siempre / Sí, a veces"/>
    <s v="Es lo más cómodo"/>
    <s v="De 1 a 3 veces por semana"/>
    <n v="6"/>
    <s v="No"/>
    <m/>
    <m/>
    <m/>
    <m/>
    <m/>
    <n v="6"/>
    <n v="6"/>
    <s v="Sí, lo consumiría con frecuencia."/>
    <s v="$ 100 - 150"/>
    <m/>
    <n v="7"/>
    <n v="7"/>
    <n v="6"/>
    <n v="6"/>
    <n v="6"/>
    <s v="Tal vez"/>
    <m/>
    <s v="Precio"/>
    <m/>
    <m/>
  </r>
  <r>
    <n v="779"/>
    <d v="2020-06-19T15:10:00"/>
    <n v="23"/>
    <s v="20 - 30hs"/>
    <s v="No, no tengo"/>
    <x v="1"/>
    <s v="Estudiante"/>
    <n v="3"/>
    <s v="No"/>
    <s v="Sí, siempre / Si, a veces"/>
    <x v="5"/>
    <s v="$ 100 - 150"/>
    <x v="0"/>
    <s v="Me queda cómodo, Es barato"/>
    <n v="6"/>
    <n v="6"/>
    <n v="6"/>
    <n v="6"/>
    <n v="7"/>
    <s v="1 - 25%"/>
    <m/>
    <m/>
    <m/>
    <m/>
    <m/>
    <m/>
    <m/>
    <m/>
    <m/>
    <m/>
    <m/>
    <m/>
    <x v="0"/>
    <x v="0"/>
    <m/>
    <m/>
    <s v="$ 40 -50"/>
    <s v="Sí, siempre / Sí, a veces"/>
    <s v="Es barato, Es lo más cómodo"/>
    <s v="De 1 a 3 veces por semana"/>
    <n v="6"/>
    <s v="Sí"/>
    <m/>
    <m/>
    <m/>
    <m/>
    <m/>
    <n v="8"/>
    <n v="6"/>
    <s v="Sí, pero para consumirlo eventualmente."/>
    <s v="$ 50 - 100"/>
    <m/>
    <n v="8"/>
    <n v="6"/>
    <n v="3"/>
    <n v="3"/>
    <n v="6"/>
    <s v="Si"/>
    <s v="La altura del techo es baja en ciertas partes "/>
    <s v="Calidad, Ambiente"/>
    <m/>
    <m/>
  </r>
  <r>
    <n v="780"/>
    <d v="2020-06-19T15:11:05"/>
    <n v="51"/>
    <s v="20 - 30hs"/>
    <s v="No, no tengo"/>
    <x v="1"/>
    <s v="Docente/investigador/Autoridad"/>
    <m/>
    <m/>
    <s v="Sí, siempre / Si, a veces"/>
    <x v="4"/>
    <s v="$ 200 - 250"/>
    <x v="3"/>
    <m/>
    <m/>
    <m/>
    <m/>
    <m/>
    <m/>
    <m/>
    <m/>
    <s v="No cumple mis necesidades"/>
    <s v="Tal vez"/>
    <s v="Vianda propia, Bodegón-Resto"/>
    <m/>
    <m/>
    <m/>
    <m/>
    <m/>
    <m/>
    <m/>
    <m/>
    <x v="0"/>
    <x v="0"/>
    <m/>
    <m/>
    <s v="$ 60 - 70"/>
    <s v="No, nunca"/>
    <m/>
    <m/>
    <m/>
    <m/>
    <m/>
    <s v="Prefiero ir a tomar algo afuera y despejarme, Tomo algo en el Departamento"/>
    <s v="No tomo café en otro lado tampoco"/>
    <s v="Sí"/>
    <m/>
    <n v="6"/>
    <n v="6"/>
    <s v="Sí, pero para consumirlo eventualmente."/>
    <s v="$ 100 - 150"/>
    <m/>
    <n v="6"/>
    <n v="6"/>
    <n v="6"/>
    <n v="6"/>
    <n v="6"/>
    <s v="Tal vez"/>
    <m/>
    <m/>
    <m/>
    <m/>
  </r>
  <r>
    <n v="781"/>
    <d v="2020-06-19T15:11:12"/>
    <n v="23"/>
    <s v="20 - 30hs"/>
    <s v="Vegetariano/a"/>
    <x v="1"/>
    <s v="Estudiante"/>
    <n v="3"/>
    <s v="No"/>
    <s v="Sí, siempre / Si, a veces"/>
    <x v="0"/>
    <s v="$ 150 - 200"/>
    <x v="2"/>
    <m/>
    <m/>
    <m/>
    <m/>
    <m/>
    <m/>
    <m/>
    <m/>
    <m/>
    <m/>
    <m/>
    <m/>
    <s v="No me gusta la comida, No tienen opciones vegatarianas y si las pedis te miran con mala cara"/>
    <n v="2"/>
    <n v="2"/>
    <n v="1"/>
    <n v="4"/>
    <n v="5"/>
    <s v="1 - 25 %"/>
    <x v="2"/>
    <x v="2"/>
    <s v="Chino por peso, Vianda propia"/>
    <s v="Deberían ampliar el menú para todos, desde gente celíaca a gente vegetariana/vegana. No puede ser que no pueda pedir un tostado de tomate y queso o de incluso queso solo porque te miran mal y te lo preparan así nomas con 1 feta de queso y te lo cobran igual. Pueden haber menús que sean aptos para varias dietas, podrían hacer viernes de pizza, salteados, sándwiches más variados (no solo jamón y queso), ensaladas que tengan vida (no lechuga, tomate, una lata de choclo y zanahoria triturada), podrían sumar cuando hace calor licuados, limonadas, esas cosas suman muchísimo y son más saludables. Además deberían mejorar la limpieza, 2 veces vi cucarachas de las chiquitas (que son plaga) en el comedor."/>
    <s v="$ 40 -50"/>
    <s v="No, nunca"/>
    <m/>
    <m/>
    <m/>
    <m/>
    <m/>
    <s v="No me gusta el café, en general"/>
    <s v="No tomo café en otro lado tampoco"/>
    <s v="No"/>
    <s v="Limpieza o mejor implementación en la zona donde se dispone de la azucar/educorante. Otras opciones para la merienda, jugos, licuados, limonadas"/>
    <n v="4"/>
    <n v="1"/>
    <s v="Sí, lo consumiría con frecuencia."/>
    <s v="$ 100 - 150"/>
    <s v="Idem respuestas anteriores "/>
    <n v="3"/>
    <n v="7"/>
    <n v="7"/>
    <n v="4"/>
    <n v="3"/>
    <s v="Si"/>
    <m/>
    <s v="Precio, Calidad"/>
    <m/>
    <m/>
  </r>
  <r>
    <n v="782"/>
    <d v="2020-06-19T15:12:03"/>
    <n v="22"/>
    <s v="20 - 30hs"/>
    <s v="No, no tengo"/>
    <x v="0"/>
    <s v="Estudiante"/>
    <n v="2"/>
    <s v="No"/>
    <s v="Sí, siempre / Si, a veces"/>
    <x v="0"/>
    <s v="$ 150 - 200"/>
    <x v="2"/>
    <m/>
    <m/>
    <m/>
    <m/>
    <m/>
    <m/>
    <m/>
    <m/>
    <m/>
    <m/>
    <m/>
    <m/>
    <s v="Mal ambiente / No disfruto estar en el lugar, Muchas veces pedir comida tarda mucho y el comedor esta explotado de gente "/>
    <n v="6"/>
    <n v="5"/>
    <n v="6"/>
    <n v="7"/>
    <n v="4"/>
    <s v="25 - 50 %"/>
    <x v="2"/>
    <x v="2"/>
    <s v="Chino por peso"/>
    <s v="Sería una BOMBA poner mesas arriba en la terraza con alguna pérgola o sombrilla para frenar el sol. Muchos terminamos comiendo en las escaleras porque queremos un poco de aire después / antes de 4 hs de cursada seguidas. Sería trmendo poder comer arriba, sin ruido, y sentados al aire libre. Podrían poner también una barra &quot;extensión&quot; del comedor donde vendan cosas más al paso como pebetes y etc. Sino bajas, compras y subis a comer a la terraza"/>
    <s v="$ 30 - 40"/>
    <s v="Sí, siempre / Sí, a veces"/>
    <s v="Es barato"/>
    <s v="De 1 a 3 veces por semana"/>
    <n v="6"/>
    <s v="Sí"/>
    <m/>
    <m/>
    <m/>
    <m/>
    <m/>
    <n v="8"/>
    <n v="3"/>
    <s v="Sí, lo consumiría con frecuencia."/>
    <s v="$ 50 - 100"/>
    <m/>
    <n v="7"/>
    <n v="5"/>
    <n v="5"/>
    <n v="4"/>
    <n v="6"/>
    <s v="Si"/>
    <m/>
    <s v="Precio, Calidad"/>
    <m/>
    <m/>
  </r>
  <r>
    <n v="783"/>
    <d v="2020-06-19T15:12:45"/>
    <n v="22"/>
    <s v="30 - 40 hs"/>
    <s v="No, no tengo"/>
    <x v="1"/>
    <s v="Estudiante"/>
    <n v="3"/>
    <s v="No"/>
    <s v="Sí, siempre / Si, a veces"/>
    <x v="4"/>
    <s v="$ 200 - 250"/>
    <x v="2"/>
    <m/>
    <m/>
    <m/>
    <m/>
    <m/>
    <m/>
    <m/>
    <m/>
    <m/>
    <m/>
    <m/>
    <m/>
    <s v="Prefiero darme un gusto y comer más rico"/>
    <n v="6"/>
    <n v="6"/>
    <n v="4"/>
    <n v="6"/>
    <n v="5"/>
    <s v="25 - 50 %"/>
    <x v="2"/>
    <x v="1"/>
    <s v="Chino por peso, Vianda propia"/>
    <s v="Más variedad en el menú del día y no que siempre se repita el mismo para cada día (es decir todos los martes había el mismo menú)"/>
    <s v="$ 30 - 40"/>
    <s v="No, nunca"/>
    <m/>
    <m/>
    <m/>
    <m/>
    <m/>
    <s v="Prefiero el del kiosco"/>
    <s v="Kiosco PC/Máquinas"/>
    <s v="Sí"/>
    <m/>
    <n v="6"/>
    <n v="5"/>
    <s v="Sí, pero para consumirlo eventualmente."/>
    <s v="$ 50 - 100"/>
    <m/>
    <n v="7"/>
    <n v="6"/>
    <n v="4"/>
    <n v="5"/>
    <n v="7"/>
    <s v="Si"/>
    <m/>
    <s v="Precio, Calidad"/>
    <m/>
    <m/>
  </r>
  <r>
    <n v="784"/>
    <d v="2020-06-19T15:13:00"/>
    <n v="21"/>
    <s v="30 - 40 hs"/>
    <s v="Celíaco/a"/>
    <x v="1"/>
    <s v="Estudiante"/>
    <n v="3"/>
    <s v="No"/>
    <s v="Sí, siempre / Si, a veces"/>
    <x v="0"/>
    <s v="$ 150 - 200"/>
    <x v="0"/>
    <s v="Me queda cómodo"/>
    <n v="7"/>
    <n v="7"/>
    <n v="6"/>
    <n v="7"/>
    <n v="8"/>
    <s v="Nunca me ocurrió"/>
    <m/>
    <m/>
    <m/>
    <m/>
    <m/>
    <m/>
    <m/>
    <m/>
    <m/>
    <m/>
    <m/>
    <m/>
    <x v="0"/>
    <x v="0"/>
    <m/>
    <m/>
    <s v="$ 40 -50"/>
    <s v="Sí, siempre / Sí, a veces"/>
    <s v="Es lo más cómodo"/>
    <s v="De 1 a 3 veces por semana"/>
    <n v="4"/>
    <s v="Sí"/>
    <m/>
    <m/>
    <m/>
    <m/>
    <m/>
    <n v="8"/>
    <n v="4"/>
    <s v="Sí, lo consumiría con frecuencia."/>
    <s v="$ 100 - 150"/>
    <m/>
    <n v="6"/>
    <n v="5"/>
    <n v="5"/>
    <n v="5"/>
    <n v="6"/>
    <s v="Tal vez"/>
    <m/>
    <s v="Calidad"/>
    <m/>
    <m/>
  </r>
  <r>
    <n v="785"/>
    <d v="2020-06-19T15:14:13"/>
    <n v="21"/>
    <s v="10 - 20 hs"/>
    <s v="No, no tengo"/>
    <x v="1"/>
    <s v="Estudiante"/>
    <n v="1"/>
    <s v="No"/>
    <s v="Sí, siempre / Si, a veces"/>
    <x v="4"/>
    <s v="$ 200 - 250"/>
    <x v="2"/>
    <m/>
    <m/>
    <m/>
    <m/>
    <m/>
    <m/>
    <m/>
    <m/>
    <m/>
    <m/>
    <m/>
    <m/>
    <s v="Fuera de la facultad consigo mejor relación calidad-precio."/>
    <n v="7"/>
    <n v="8"/>
    <n v="9"/>
    <n v="6"/>
    <n v="8"/>
    <s v="25 - 50 %"/>
    <x v="2"/>
    <x v="1"/>
    <s v="Chino por peso"/>
    <m/>
    <s v="$ 20 - 30"/>
    <s v="No, nunca"/>
    <m/>
    <m/>
    <m/>
    <m/>
    <m/>
    <s v="Es feo"/>
    <s v="Kiosco PC/Máquinas"/>
    <s v="Sí"/>
    <m/>
    <n v="7"/>
    <n v="8"/>
    <s v="Sí, pero para consumirlo eventualmente."/>
    <s v="$ 100 - 150"/>
    <m/>
    <n v="8"/>
    <n v="9"/>
    <n v="6"/>
    <n v="7"/>
    <n v="7"/>
    <s v="Tal vez"/>
    <m/>
    <s v="Precio"/>
    <m/>
    <m/>
  </r>
  <r>
    <n v="786"/>
    <d v="2020-06-19T15:14:28"/>
    <n v="45"/>
    <s v="Menos de 10 hs"/>
    <s v="No, no tengo"/>
    <x v="0"/>
    <s v="Docente/investigador/Autoridad"/>
    <m/>
    <m/>
    <s v="No, nunca."/>
    <x v="1"/>
    <m/>
    <x v="1"/>
    <m/>
    <m/>
    <m/>
    <m/>
    <m/>
    <m/>
    <m/>
    <m/>
    <m/>
    <m/>
    <m/>
    <m/>
    <m/>
    <m/>
    <m/>
    <m/>
    <m/>
    <m/>
    <m/>
    <x v="0"/>
    <x v="0"/>
    <m/>
    <m/>
    <s v="$ 50 - 60"/>
    <s v="Sí, siempre / Sí, a veces"/>
    <s v="Es lo más cómodo"/>
    <s v="De 1 a 3 veces por semana"/>
    <n v="7"/>
    <s v="Sí"/>
    <s v="Mejorar el ambiente, decorar, modernizar "/>
    <m/>
    <m/>
    <m/>
    <m/>
    <n v="7"/>
    <n v="7"/>
    <s v="Sí, pero para consumirlo eventualmente."/>
    <s v="$ 100 - 150"/>
    <m/>
    <n v="6"/>
    <n v="7"/>
    <n v="6"/>
    <n v="5"/>
    <n v="6"/>
    <s v="Tal vez"/>
    <m/>
    <m/>
    <m/>
    <m/>
  </r>
  <r>
    <n v="787"/>
    <d v="2020-06-19T15:16:55"/>
    <n v="20"/>
    <s v="20 - 30hs"/>
    <s v="No, no tengo"/>
    <x v="1"/>
    <s v="Estudiante"/>
    <n v="1"/>
    <s v="No"/>
    <s v="No, nunca."/>
    <x v="1"/>
    <m/>
    <x v="1"/>
    <m/>
    <m/>
    <m/>
    <m/>
    <m/>
    <m/>
    <m/>
    <m/>
    <m/>
    <m/>
    <m/>
    <m/>
    <m/>
    <m/>
    <m/>
    <m/>
    <m/>
    <m/>
    <m/>
    <x v="0"/>
    <x v="0"/>
    <m/>
    <m/>
    <s v="$ 40 -50"/>
    <s v="Sí, siempre / Sí, a veces"/>
    <s v="Es barato, Es rico, Es lo más cómodo"/>
    <s v="De 1 a 3 veces por semana"/>
    <n v="7"/>
    <s v="Sí"/>
    <m/>
    <m/>
    <m/>
    <m/>
    <m/>
    <n v="7"/>
    <n v="7"/>
    <s v="No, prefiero un snack (Alfajor, galletitas, facturas)"/>
    <s v="$ 50 - 100"/>
    <m/>
    <n v="9"/>
    <n v="5"/>
    <n v="5"/>
    <n v="4"/>
    <n v="6"/>
    <s v="Si"/>
    <m/>
    <s v="Precio, Rapidez"/>
    <m/>
    <m/>
  </r>
  <r>
    <n v="788"/>
    <d v="2020-06-19T15:18:17"/>
    <n v="19"/>
    <s v="10 - 20 hs"/>
    <s v="No, no tengo"/>
    <x v="0"/>
    <s v="Estudiante"/>
    <n v="1"/>
    <s v="No"/>
    <s v="No, nunca."/>
    <x v="1"/>
    <m/>
    <x v="1"/>
    <m/>
    <m/>
    <m/>
    <m/>
    <m/>
    <m/>
    <m/>
    <m/>
    <m/>
    <m/>
    <m/>
    <m/>
    <m/>
    <m/>
    <m/>
    <m/>
    <m/>
    <m/>
    <m/>
    <x v="0"/>
    <x v="0"/>
    <m/>
    <m/>
    <s v="$ 20 - 30"/>
    <s v="Sí, siempre / Sí, a veces"/>
    <s v="Es lo más cómodo"/>
    <s v="De 1 a 3 veces por semana"/>
    <n v="4"/>
    <s v="Tal vez"/>
    <m/>
    <m/>
    <m/>
    <m/>
    <m/>
    <n v="7"/>
    <n v="4"/>
    <s v="Sí, pero para consumirlo eventualmente."/>
    <s v="$ 50 - 100"/>
    <m/>
    <n v="7"/>
    <n v="7"/>
    <n v="4"/>
    <n v="6"/>
    <n v="6"/>
    <s v="No"/>
    <m/>
    <s v="Precio"/>
    <m/>
    <m/>
  </r>
  <r>
    <n v="789"/>
    <d v="2020-06-19T15:18:29"/>
    <n v="22"/>
    <s v="30 - 40 hs"/>
    <s v="No, no tengo"/>
    <x v="0"/>
    <s v="Estudiante"/>
    <n v="3"/>
    <s v="No"/>
    <s v="Sí, siempre / Si, a veces"/>
    <x v="0"/>
    <s v="$ 300 - 350"/>
    <x v="2"/>
    <m/>
    <m/>
    <m/>
    <m/>
    <m/>
    <m/>
    <m/>
    <m/>
    <m/>
    <m/>
    <m/>
    <m/>
    <s v="Me traigo vianda, No me gusta la comida"/>
    <n v="3"/>
    <n v="3"/>
    <n v="6"/>
    <n v="6"/>
    <n v="8"/>
    <s v="1 - 25 %"/>
    <x v="1"/>
    <x v="2"/>
    <s v="Chino por peso, Vianda propia"/>
    <m/>
    <s v="$ 40 -50"/>
    <s v="Sí, siempre / Sí, a veces"/>
    <s v="Es barato"/>
    <s v="De 3 a 5 veces por semana"/>
    <n v="7"/>
    <s v="Sí"/>
    <m/>
    <m/>
    <m/>
    <m/>
    <m/>
    <n v="4"/>
    <n v="1"/>
    <s v="Sí, lo consumiría con frecuencia."/>
    <s v="$ 150 - 200"/>
    <m/>
    <n v="2"/>
    <n v="2"/>
    <n v="2"/>
    <n v="2"/>
    <n v="4"/>
    <s v="Si"/>
    <s v="Más luz natural y mejor limpieza"/>
    <s v="Calidad"/>
    <m/>
    <m/>
  </r>
  <r>
    <n v="790"/>
    <d v="2020-06-19T15:20:58"/>
    <n v="23"/>
    <s v="30 - 40 hs"/>
    <s v="Vegetariano/a"/>
    <x v="0"/>
    <s v="Estudiante"/>
    <n v="3"/>
    <s v="No"/>
    <s v="Sí, siempre / Si, a veces"/>
    <x v="4"/>
    <s v="$ 150 - 200"/>
    <x v="2"/>
    <m/>
    <m/>
    <m/>
    <m/>
    <m/>
    <m/>
    <m/>
    <m/>
    <m/>
    <m/>
    <m/>
    <m/>
    <s v="Depende el menú"/>
    <n v="10"/>
    <n v="10"/>
    <n v="7"/>
    <n v="10"/>
    <n v="8"/>
    <s v="25 - 50 %"/>
    <x v="2"/>
    <x v="5"/>
    <s v="Vuelvo a mi casa"/>
    <s v="Mas comida vegetariana/vegana"/>
    <s v="$ 30 - 40"/>
    <s v="No, nunca"/>
    <m/>
    <m/>
    <m/>
    <m/>
    <m/>
    <s v="No me gusta el café, en general"/>
    <s v="No tomo café en otro lado tampoco"/>
    <s v="No"/>
    <m/>
    <n v="10"/>
    <n v="8"/>
    <s v="Sí, lo consumiría con frecuencia."/>
    <s v="$ 50 - 100"/>
    <m/>
    <n v="8"/>
    <n v="9"/>
    <n v="7"/>
    <n v="8"/>
    <n v="9"/>
    <s v="Si"/>
    <m/>
    <s v="Precio"/>
    <m/>
    <m/>
  </r>
  <r>
    <n v="791"/>
    <d v="2020-06-19T15:23:32"/>
    <n v="21"/>
    <s v="20 - 30hs"/>
    <s v="No, no tengo"/>
    <x v="0"/>
    <s v="Estudiante"/>
    <n v="3"/>
    <s v="No"/>
    <s v="Sí, siempre / Si, a veces"/>
    <x v="0"/>
    <s v="$ 250 - 300"/>
    <x v="2"/>
    <m/>
    <m/>
    <m/>
    <m/>
    <m/>
    <m/>
    <m/>
    <m/>
    <m/>
    <m/>
    <m/>
    <m/>
    <s v="Mal ambiente / No disfruto estar en el lugar, Depende el menú"/>
    <n v="6"/>
    <n v="8"/>
    <n v="3"/>
    <n v="6"/>
    <n v="4"/>
    <s v="50 - 75 %"/>
    <x v="2"/>
    <x v="3"/>
    <s v="Chino por peso, Vuelvo a mi casa"/>
    <m/>
    <s v="$ 40 -50"/>
    <s v="No, nunca"/>
    <m/>
    <m/>
    <m/>
    <m/>
    <m/>
    <s v="No me gusta el café, en general, Prefiero ir a tomar algo afuera y despejarme"/>
    <s v="Kiosco PC/Máquinas, Cadena de café"/>
    <s v="Sí"/>
    <m/>
    <n v="5"/>
    <n v="5"/>
    <s v="Sí, lo consumiría con frecuencia."/>
    <s v="$ 100 - 150"/>
    <m/>
    <n v="5"/>
    <n v="5"/>
    <n v="3"/>
    <n v="6"/>
    <n v="6"/>
    <s v="Si"/>
    <m/>
    <s v="Precio, Calidad"/>
    <m/>
    <m/>
  </r>
  <r>
    <n v="792"/>
    <d v="2020-06-19T15:24:22"/>
    <n v="21"/>
    <s v="20 - 30hs"/>
    <s v="No, no tengo"/>
    <x v="0"/>
    <s v="Estudiante"/>
    <n v="3"/>
    <s v="No"/>
    <s v="Sí, siempre / Si, a veces"/>
    <x v="4"/>
    <s v="$ 250 - 300"/>
    <x v="2"/>
    <m/>
    <m/>
    <m/>
    <m/>
    <m/>
    <m/>
    <m/>
    <m/>
    <m/>
    <m/>
    <m/>
    <m/>
    <s v="No me gusta la comida"/>
    <n v="3"/>
    <n v="2"/>
    <n v="6"/>
    <n v="5"/>
    <n v="6"/>
    <s v="25 - 50 %"/>
    <x v="2"/>
    <x v="2"/>
    <s v="Vianda propia, Cadena fast-food, Bodegón-Resto"/>
    <m/>
    <s v="$ 60 - 70"/>
    <s v="No, nunca"/>
    <m/>
    <m/>
    <m/>
    <m/>
    <m/>
    <s v="No me gusta el café, en general"/>
    <s v="No tomo café en otro lado tampoco"/>
    <s v="No"/>
    <m/>
    <n v="7"/>
    <n v="6"/>
    <s v="Sí, pero para consumirlo eventualmente."/>
    <s v="$ 150 - 200"/>
    <m/>
    <n v="5"/>
    <n v="5"/>
    <n v="5"/>
    <n v="5"/>
    <n v="5"/>
    <s v="Si"/>
    <m/>
    <s v="Calidad"/>
    <m/>
    <m/>
  </r>
  <r>
    <n v="793"/>
    <d v="2020-06-19T15:25:24"/>
    <n v="64"/>
    <s v="Más de 40 hs"/>
    <s v="No, no tengo"/>
    <x v="1"/>
    <s v="Docente/investigador/Autoridad"/>
    <m/>
    <m/>
    <s v="Sí, siempre / Si, a veces"/>
    <x v="5"/>
    <s v="$ 150 - 200"/>
    <x v="2"/>
    <m/>
    <m/>
    <m/>
    <m/>
    <m/>
    <m/>
    <m/>
    <m/>
    <m/>
    <m/>
    <m/>
    <m/>
    <s v="Mal ambiente / No disfruto estar en el lugar"/>
    <n v="5"/>
    <n v="4"/>
    <n v="5"/>
    <n v="7"/>
    <n v="4"/>
    <s v="1 - 25 %"/>
    <x v="1"/>
    <x v="1"/>
    <s v="Chino por peso, Vianda propia, Cadena fast-food"/>
    <s v="No"/>
    <s v="$ 40 -50"/>
    <s v="No, nunca"/>
    <m/>
    <m/>
    <m/>
    <m/>
    <m/>
    <s v="Es feo"/>
    <s v="Cadena de café"/>
    <s v="Sí"/>
    <s v="No"/>
    <n v="6"/>
    <n v="5"/>
    <s v="No, prefiero un snack (Alfajor, galletitas, facturas)"/>
    <s v="$ 50 - 100"/>
    <m/>
    <n v="3"/>
    <n v="4"/>
    <n v="4"/>
    <n v="2"/>
    <n v="4"/>
    <s v="Si"/>
    <m/>
    <m/>
    <m/>
    <m/>
  </r>
  <r>
    <n v="794"/>
    <d v="2020-06-19T15:25:45"/>
    <n v="22"/>
    <s v="10 - 20 hs"/>
    <s v="No, no tengo"/>
    <x v="1"/>
    <s v="Estudiante"/>
    <n v="1"/>
    <s v="No"/>
    <s v="Sí, siempre / Si, a veces"/>
    <x v="4"/>
    <s v="$ 300 - 350"/>
    <x v="2"/>
    <m/>
    <m/>
    <m/>
    <m/>
    <m/>
    <m/>
    <m/>
    <m/>
    <m/>
    <m/>
    <m/>
    <m/>
    <s v="Mal ambiente / No disfruto estar en el lugar, Me traigo vianda"/>
    <n v="6"/>
    <n v="7"/>
    <n v="7"/>
    <n v="9"/>
    <n v="8"/>
    <s v="1 - 25 %"/>
    <x v="2"/>
    <x v="3"/>
    <s v="Chino por peso, Vianda propia, Vuelvo a mi casa"/>
    <m/>
    <s v="$ 40 -50"/>
    <s v="No, nunca"/>
    <m/>
    <m/>
    <m/>
    <m/>
    <m/>
    <s v="Prefiero ir a tomar algo afuera y despejarme"/>
    <s v="Cadena de café"/>
    <s v="Sí"/>
    <m/>
    <n v="8"/>
    <n v="4"/>
    <s v="Sí, pero para consumirlo eventualmente."/>
    <s v="$ 150 - 200"/>
    <m/>
    <n v="6"/>
    <n v="4"/>
    <n v="4"/>
    <n v="4"/>
    <n v="5"/>
    <s v="Tal vez"/>
    <m/>
    <s v="Precio"/>
    <m/>
    <m/>
  </r>
  <r>
    <n v="795"/>
    <d v="2020-06-19T15:26:43"/>
    <n v="42"/>
    <s v="10 - 20 hs"/>
    <s v="No, no tengo"/>
    <x v="0"/>
    <s v="Docente/investigador/Autoridad"/>
    <m/>
    <m/>
    <s v="No, nunca."/>
    <x v="1"/>
    <m/>
    <x v="1"/>
    <m/>
    <m/>
    <m/>
    <m/>
    <m/>
    <m/>
    <m/>
    <m/>
    <m/>
    <m/>
    <m/>
    <m/>
    <m/>
    <m/>
    <m/>
    <m/>
    <m/>
    <m/>
    <m/>
    <x v="0"/>
    <x v="0"/>
    <m/>
    <m/>
    <s v="$ 40 -50"/>
    <s v="Sí, siempre / Sí, a veces"/>
    <s v="No tengo otra opción"/>
    <s v="De 1 a 3 veces por semana"/>
    <n v="3"/>
    <s v="Tal vez"/>
    <s v="Mejorar limpieza y calidad de comida"/>
    <m/>
    <m/>
    <m/>
    <m/>
    <n v="4"/>
    <n v="4"/>
    <s v="Sí, pero para consumirlo eventualmente."/>
    <s v="$ 150 - 200"/>
    <m/>
    <n v="6"/>
    <n v="6"/>
    <n v="3"/>
    <n v="5"/>
    <n v="2"/>
    <s v="Si"/>
    <m/>
    <m/>
    <m/>
    <m/>
  </r>
  <r>
    <n v="796"/>
    <d v="2020-06-19T15:27:22"/>
    <n v="26"/>
    <s v="10 - 20 hs"/>
    <s v="No, no tengo"/>
    <x v="0"/>
    <s v="Estudiante"/>
    <n v="4"/>
    <s v="Sí"/>
    <s v="No, nunca."/>
    <x v="1"/>
    <m/>
    <x v="1"/>
    <m/>
    <m/>
    <m/>
    <m/>
    <m/>
    <m/>
    <m/>
    <m/>
    <m/>
    <m/>
    <m/>
    <m/>
    <m/>
    <m/>
    <m/>
    <m/>
    <m/>
    <m/>
    <m/>
    <x v="0"/>
    <x v="0"/>
    <m/>
    <m/>
    <s v="$ 50 - 60"/>
    <s v="Sí, siempre / Sí, a veces"/>
    <s v="Es lo más cómodo"/>
    <s v="De 1 a 3 veces por semana"/>
    <n v="5"/>
    <s v="Tal vez"/>
    <m/>
    <m/>
    <m/>
    <m/>
    <m/>
    <n v="6"/>
    <n v="5"/>
    <s v="Sí, pero para consumirlo eventualmente."/>
    <s v="$ 50 - 100"/>
    <m/>
    <n v="6"/>
    <n v="7"/>
    <n v="7"/>
    <n v="6"/>
    <n v="5"/>
    <s v="Tal vez"/>
    <m/>
    <s v="Calidad, Ambiente"/>
    <m/>
    <m/>
  </r>
  <r>
    <n v="797"/>
    <d v="2020-06-19T15:29:47"/>
    <n v="23"/>
    <s v="20 - 30hs"/>
    <s v="No, no tengo"/>
    <x v="0"/>
    <s v="Estudiante"/>
    <n v="4"/>
    <s v="No"/>
    <s v="No, nunca."/>
    <x v="1"/>
    <m/>
    <x v="1"/>
    <m/>
    <m/>
    <m/>
    <m/>
    <m/>
    <m/>
    <m/>
    <m/>
    <m/>
    <m/>
    <m/>
    <m/>
    <m/>
    <m/>
    <m/>
    <m/>
    <m/>
    <m/>
    <m/>
    <x v="0"/>
    <x v="0"/>
    <m/>
    <m/>
    <s v="$ 40 -50"/>
    <s v="Sí, siempre / Sí, a veces"/>
    <s v="Es barato, Es lo más cómodo"/>
    <s v="De 1 a 3 veces por semana"/>
    <n v="6"/>
    <s v="Sí"/>
    <s v="Vi que lo hacen, pero está bueno incentivar compra de alfajores y cosas caseras"/>
    <m/>
    <m/>
    <m/>
    <m/>
    <n v="7"/>
    <n v="6"/>
    <s v="Sí, pero para consumirlo eventualmente."/>
    <s v="$ 150 - 200"/>
    <m/>
    <n v="7"/>
    <n v="8"/>
    <n v="6"/>
    <n v="5"/>
    <n v="6"/>
    <s v="Tal vez"/>
    <m/>
    <s v="Precio, Calidad"/>
    <m/>
    <m/>
  </r>
  <r>
    <n v="798"/>
    <d v="2020-06-19T15:31:57"/>
    <n v="22"/>
    <s v="10 - 20 hs"/>
    <s v="No, no tengo"/>
    <x v="0"/>
    <s v="Estudiante"/>
    <n v="3"/>
    <s v="No"/>
    <s v="Sí, siempre / Si, a veces"/>
    <x v="5"/>
    <s v="$ 150 - 200"/>
    <x v="2"/>
    <m/>
    <m/>
    <m/>
    <m/>
    <m/>
    <m/>
    <m/>
    <m/>
    <m/>
    <m/>
    <m/>
    <m/>
    <s v="Mal ambiente / No disfruto estar en el lugar"/>
    <n v="5"/>
    <n v="5"/>
    <n v="7"/>
    <n v="8"/>
    <n v="8"/>
    <s v="25 - 50 %"/>
    <x v="2"/>
    <x v="3"/>
    <s v="Chino por peso"/>
    <m/>
    <s v="$ 30 - 40"/>
    <s v="Sí, siempre / Sí, a veces"/>
    <s v="Es lo más cómodo"/>
    <s v="De 1 a 3 veces por semana"/>
    <n v="8"/>
    <s v="Sí"/>
    <m/>
    <m/>
    <m/>
    <m/>
    <m/>
    <n v="7"/>
    <n v="6"/>
    <s v="Sí, pero para consumirlo eventualmente."/>
    <s v="$ 50 - 100"/>
    <m/>
    <n v="8"/>
    <n v="7"/>
    <n v="2"/>
    <n v="6"/>
    <n v="5"/>
    <s v="Tal vez"/>
    <s v="No"/>
    <s v="Precio, Calidad"/>
    <m/>
    <m/>
  </r>
  <r>
    <n v="799"/>
    <d v="2020-06-19T15:32:07"/>
    <n v="22"/>
    <s v="10 - 20 hs"/>
    <s v="No, no tengo"/>
    <x v="1"/>
    <s v="Estudiante"/>
    <n v="4"/>
    <s v="No"/>
    <s v="Sí, siempre / Si, a veces"/>
    <x v="4"/>
    <s v="$ 250 - 300"/>
    <x v="2"/>
    <m/>
    <m/>
    <m/>
    <m/>
    <m/>
    <m/>
    <m/>
    <m/>
    <m/>
    <m/>
    <m/>
    <m/>
    <s v="Mal ambiente / No disfruto estar en el lugar, No me gusta la comida, Prefiero darme un gusto y comer más rico"/>
    <n v="7"/>
    <n v="6"/>
    <n v="7"/>
    <n v="9"/>
    <n v="8"/>
    <s v="1 - 25 %"/>
    <x v="2"/>
    <x v="2"/>
    <s v="Cadena fast-food, Bodegón-Resto, Kiosko PC"/>
    <m/>
    <s v="$ 30 - 40"/>
    <s v="Sí, siempre / Sí, a veces"/>
    <s v="Es barato"/>
    <s v="De 1 a 3 veces por semana"/>
    <n v="7"/>
    <s v="Sí"/>
    <m/>
    <m/>
    <m/>
    <m/>
    <m/>
    <n v="8"/>
    <n v="7"/>
    <s v="No, prefiero un snack (Alfajor, galletitas, facturas)"/>
    <s v="$ 50 - 100"/>
    <m/>
    <n v="5"/>
    <n v="6"/>
    <n v="4"/>
    <n v="5"/>
    <n v="7"/>
    <s v="Si"/>
    <m/>
    <s v="Calidad"/>
    <m/>
    <m/>
  </r>
  <r>
    <n v="800"/>
    <d v="2020-06-19T15:32:09"/>
    <n v="20"/>
    <s v="20 - 30hs"/>
    <s v="No, no tengo"/>
    <x v="1"/>
    <s v="Estudiante"/>
    <n v="2"/>
    <s v="No"/>
    <s v="Sí, siempre / Si, a veces"/>
    <x v="4"/>
    <s v="$ 150 - 200"/>
    <x v="2"/>
    <m/>
    <m/>
    <m/>
    <m/>
    <m/>
    <m/>
    <m/>
    <m/>
    <m/>
    <m/>
    <m/>
    <m/>
    <s v="Mal ambiente / No disfruto estar en el lugar, Es muy oscuro y no hay ventilación "/>
    <n v="6"/>
    <n v="9"/>
    <n v="6"/>
    <n v="7"/>
    <n v="6"/>
    <s v="25 - 50 %"/>
    <x v="2"/>
    <x v="3"/>
    <s v="Chino por peso, Bodegón-Resto"/>
    <s v="Ensaladas y tartas"/>
    <s v="$ 60 - 70"/>
    <s v="Sí, siempre / Sí, a veces"/>
    <s v="Es barato, Es horrible pero es barato"/>
    <s v="De 1 a 3 veces por semana"/>
    <n v="2"/>
    <s v="Sí"/>
    <m/>
    <m/>
    <m/>
    <m/>
    <m/>
    <n v="6"/>
    <n v="6"/>
    <s v="Sí, lo consumiría con frecuencia."/>
    <s v="$ 100 - 150"/>
    <m/>
    <n v="1"/>
    <n v="1"/>
    <n v="1"/>
    <n v="1"/>
    <n v="1"/>
    <s v="Si"/>
    <m/>
    <s v="Precio, Calidad, Ambiente"/>
    <m/>
    <m/>
  </r>
  <r>
    <n v="801"/>
    <d v="2020-06-19T15:32:29"/>
    <n v="24"/>
    <s v="Más de 40 hs"/>
    <s v="No, no tengo"/>
    <x v="1"/>
    <s v="Estudiante"/>
    <n v="3"/>
    <s v="Sí"/>
    <s v="Sí, siempre / Si, a veces"/>
    <x v="3"/>
    <s v="$ 200 - 250"/>
    <x v="0"/>
    <s v="Me queda cómodo"/>
    <n v="4"/>
    <n v="6"/>
    <n v="1"/>
    <n v="3"/>
    <n v="9"/>
    <s v="25 - 50%"/>
    <s v="Creo que falta bastante variedad, sobre todo el ultimo año se pudo ver que lo que uno encontraba mayormente eran sanguches de jamón y queso o milanesa. La calidad de estos sanguches no estaban a la altura del precio que se pagaba por ellos. _x000a_Creo también que debería agregarse un menú vegetariano, un menú apto para celiacos, etc. Mejorar la calidad de las ensaladas y falta variedad también en ese aspecto."/>
    <m/>
    <m/>
    <m/>
    <m/>
    <m/>
    <m/>
    <m/>
    <m/>
    <m/>
    <m/>
    <m/>
    <x v="0"/>
    <x v="0"/>
    <m/>
    <m/>
    <s v="$ 30 - 40"/>
    <s v="Sí, siempre / Sí, a veces"/>
    <s v="Es barato, Es rico"/>
    <s v="De 3 a 5 veces por semana"/>
    <n v="6"/>
    <s v="Sí"/>
    <m/>
    <m/>
    <m/>
    <m/>
    <m/>
    <n v="6"/>
    <n v="4"/>
    <s v="Sí, lo consumiría con frecuencia."/>
    <s v="$ 50 - 100"/>
    <m/>
    <n v="6"/>
    <n v="7"/>
    <n v="5"/>
    <n v="5"/>
    <n v="3"/>
    <s v="Si"/>
    <m/>
    <s v="Precio, Calidad"/>
    <m/>
    <m/>
  </r>
  <r>
    <n v="802"/>
    <d v="2020-06-19T15:33:24"/>
    <n v="22"/>
    <s v="10 - 20 hs"/>
    <s v="No, no tengo"/>
    <x v="1"/>
    <s v="Estudiante"/>
    <n v="1"/>
    <s v="Sí"/>
    <s v="Sí, siempre / Si, a veces"/>
    <x v="4"/>
    <s v="$ 50 - 100"/>
    <x v="0"/>
    <s v="Me queda cómodo, Es rápido, Es barato"/>
    <n v="7"/>
    <n v="6"/>
    <n v="4"/>
    <n v="8"/>
    <n v="8"/>
    <s v="25 - 50%"/>
    <m/>
    <m/>
    <m/>
    <m/>
    <m/>
    <m/>
    <m/>
    <m/>
    <m/>
    <m/>
    <m/>
    <m/>
    <x v="0"/>
    <x v="0"/>
    <m/>
    <m/>
    <s v="$ 30 - 40"/>
    <s v="Sí, siempre / Sí, a veces"/>
    <s v="Es barato"/>
    <s v="De 3 a 5 veces por semana"/>
    <n v="6"/>
    <s v="Sí"/>
    <m/>
    <m/>
    <m/>
    <m/>
    <m/>
    <n v="8"/>
    <n v="6"/>
    <s v="Sí, pero para consumirlo eventualmente."/>
    <s v="$ 50 - 100"/>
    <m/>
    <n v="2"/>
    <n v="5"/>
    <n v="4"/>
    <n v="2"/>
    <n v="5"/>
    <s v="Si"/>
    <m/>
    <s v="Precio, Calidad"/>
    <m/>
    <m/>
  </r>
  <r>
    <n v="803"/>
    <d v="2020-06-19T15:33:41"/>
    <n v="21"/>
    <s v="20 - 30hs"/>
    <s v="No, no tengo"/>
    <x v="1"/>
    <s v="Estudiante"/>
    <n v="2"/>
    <s v="No"/>
    <s v="Sí, siempre / Si, a veces"/>
    <x v="4"/>
    <s v="$ 200 - 250"/>
    <x v="2"/>
    <m/>
    <m/>
    <m/>
    <m/>
    <m/>
    <m/>
    <m/>
    <m/>
    <m/>
    <m/>
    <m/>
    <m/>
    <s v="Depende el menú"/>
    <n v="6"/>
    <n v="3"/>
    <n v="3"/>
    <n v="5"/>
    <n v="5"/>
    <s v="25 - 50 %"/>
    <x v="1"/>
    <x v="3"/>
    <s v="Chino por peso, Kiosko PC"/>
    <m/>
    <s v="$ 20 - 30"/>
    <s v="No, nunca"/>
    <m/>
    <m/>
    <m/>
    <m/>
    <m/>
    <s v="No me gusta el café, en general"/>
    <s v="Kiosco PC/Máquinas"/>
    <s v="No"/>
    <m/>
    <n v="6"/>
    <n v="3"/>
    <s v="Sí, pero para consumirlo eventualmente."/>
    <s v="$ 50 - 100"/>
    <m/>
    <n v="7"/>
    <n v="6"/>
    <n v="5"/>
    <n v="5"/>
    <n v="7"/>
    <s v="Tal vez"/>
    <m/>
    <s v="Precio"/>
    <m/>
    <m/>
  </r>
  <r>
    <n v="804"/>
    <d v="2020-06-19T15:33:55"/>
    <n v="20"/>
    <s v="20 - 30hs"/>
    <s v="No, no tengo"/>
    <x v="1"/>
    <s v="Estudiante"/>
    <n v="2"/>
    <s v="No"/>
    <s v="Sí, siempre / Si, a veces"/>
    <x v="0"/>
    <s v="$ 100 - 150"/>
    <x v="0"/>
    <s v="Me queda cómodo, Es rápido, Es rico, Es barato"/>
    <n v="10"/>
    <n v="10"/>
    <n v="9"/>
    <n v="10"/>
    <n v="10"/>
    <s v="1 - 25%"/>
    <m/>
    <m/>
    <m/>
    <m/>
    <m/>
    <m/>
    <m/>
    <m/>
    <m/>
    <m/>
    <m/>
    <m/>
    <x v="0"/>
    <x v="0"/>
    <m/>
    <m/>
    <s v="$ 30 - 40"/>
    <s v="No, nunca"/>
    <m/>
    <m/>
    <m/>
    <m/>
    <m/>
    <s v="No me gusta el café, en general"/>
    <s v="No tomo café en otro lado tampoco"/>
    <s v="No"/>
    <m/>
    <n v="8"/>
    <n v="7"/>
    <s v="Sí, pero para consumirlo eventualmente."/>
    <s v="$ 100 - 150"/>
    <m/>
    <n v="8"/>
    <n v="8"/>
    <n v="6"/>
    <n v="6"/>
    <n v="8"/>
    <s v="Si"/>
    <m/>
    <s v="Precio, Calidad, Ambiente"/>
    <m/>
    <m/>
  </r>
  <r>
    <n v="805"/>
    <d v="2020-06-19T15:34:58"/>
    <n v="20"/>
    <s v="20 - 30hs"/>
    <s v="No, no tengo"/>
    <x v="1"/>
    <s v="Estudiante"/>
    <n v="2"/>
    <s v="No"/>
    <s v="Sí, siempre / Si, a veces"/>
    <x v="0"/>
    <s v="$ 300 - 350"/>
    <x v="3"/>
    <m/>
    <m/>
    <m/>
    <m/>
    <m/>
    <m/>
    <m/>
    <m/>
    <s v="La comida es fea, Me gusta llevar mi comida"/>
    <s v="Tal vez"/>
    <s v="Vianda propia"/>
    <m/>
    <m/>
    <m/>
    <m/>
    <m/>
    <m/>
    <m/>
    <m/>
    <x v="0"/>
    <x v="0"/>
    <m/>
    <m/>
    <s v="$ 40 -50"/>
    <s v="No, nunca"/>
    <m/>
    <m/>
    <m/>
    <m/>
    <m/>
    <s v="No me gusta el café, en general"/>
    <s v="No tomo café en otro lado tampoco"/>
    <s v="Sí"/>
    <m/>
    <n v="6"/>
    <n v="6"/>
    <s v="No, prefiero un snack (Alfajor, galletitas, facturas)"/>
    <s v="$ 100 - 150"/>
    <s v="no recuerdo si habia pero tal vez podrian incluir yogurt y cereales"/>
    <n v="10"/>
    <n v="8"/>
    <n v="5"/>
    <n v="10"/>
    <n v="8"/>
    <s v="Tal vez"/>
    <m/>
    <s v="Calidad"/>
    <m/>
    <m/>
  </r>
  <r>
    <n v="806"/>
    <d v="2020-06-19T15:36:27"/>
    <n v="20"/>
    <s v="20 - 30hs"/>
    <s v="No, no tengo"/>
    <x v="1"/>
    <s v="Estudiante"/>
    <n v="2"/>
    <s v="No"/>
    <s v="Sí, siempre / Si, a veces"/>
    <x v="0"/>
    <s v="$ 150 - 200"/>
    <x v="0"/>
    <s v="Es rápido, Es barato"/>
    <n v="7"/>
    <n v="6"/>
    <n v="7"/>
    <n v="8"/>
    <n v="8"/>
    <s v="1 - 25%"/>
    <s v="."/>
    <m/>
    <m/>
    <m/>
    <m/>
    <m/>
    <m/>
    <m/>
    <m/>
    <m/>
    <m/>
    <m/>
    <x v="0"/>
    <x v="0"/>
    <m/>
    <m/>
    <s v="$ 30 - 40"/>
    <s v="No, nunca"/>
    <m/>
    <m/>
    <m/>
    <m/>
    <m/>
    <s v="No me gusta el café, en general"/>
    <s v="No tomo café en otro lado tampoco"/>
    <s v="Sí"/>
    <m/>
    <n v="9"/>
    <n v="8"/>
    <s v="Sí, pero para consumirlo eventualmente."/>
    <s v="$ 50 - 100"/>
    <m/>
    <n v="10"/>
    <n v="7"/>
    <n v="7"/>
    <n v="7"/>
    <n v="9"/>
    <s v="Tal vez"/>
    <m/>
    <s v="Precio, Calidad"/>
    <m/>
    <m/>
  </r>
  <r>
    <n v="807"/>
    <d v="2020-06-19T15:37:08"/>
    <n v="19"/>
    <s v="20 - 30hs"/>
    <s v="No, no tengo"/>
    <x v="1"/>
    <s v="Estudiante"/>
    <n v="1"/>
    <s v="No"/>
    <s v="Sí, siempre / Si, a veces"/>
    <x v="4"/>
    <s v="$ 100 - 150"/>
    <x v="2"/>
    <m/>
    <m/>
    <m/>
    <m/>
    <m/>
    <m/>
    <m/>
    <m/>
    <m/>
    <m/>
    <m/>
    <m/>
    <s v="Mal ambiente / No disfruto estar en el lugar, Me traigo vianda, No me gusta la comida, Prefiero darme un gusto y comer más rico, Depende el menú"/>
    <n v="7"/>
    <n v="7"/>
    <n v="6"/>
    <n v="7"/>
    <n v="8"/>
    <s v="1 - 25 %"/>
    <x v="2"/>
    <x v="3"/>
    <s v="Chino por peso, Vianda propia, Cadena fast-food, Bodegón-Resto, Kiosko PC"/>
    <m/>
    <s v="$ 40 -50"/>
    <s v="Sí, siempre / Sí, a veces"/>
    <s v="Es lo más cómodo"/>
    <s v="De 1 a 3 veces por semana"/>
    <n v="6"/>
    <s v="Sí"/>
    <m/>
    <m/>
    <m/>
    <m/>
    <m/>
    <n v="6"/>
    <n v="8"/>
    <s v="Sí, pero para consumirlo eventualmente."/>
    <s v="$ 50 - 100"/>
    <m/>
    <n v="6"/>
    <n v="5"/>
    <n v="6"/>
    <n v="3"/>
    <n v="7"/>
    <s v="Si"/>
    <m/>
    <s v="Rapidez"/>
    <m/>
    <m/>
  </r>
  <r>
    <n v="808"/>
    <d v="2020-06-19T15:39:28"/>
    <n v="22"/>
    <s v="20 - 30hs"/>
    <s v="No, no tengo"/>
    <x v="1"/>
    <s v="Estudiante"/>
    <n v="3"/>
    <s v="No"/>
    <s v="No, nunca."/>
    <x v="1"/>
    <m/>
    <x v="1"/>
    <m/>
    <m/>
    <m/>
    <m/>
    <m/>
    <m/>
    <m/>
    <m/>
    <m/>
    <m/>
    <m/>
    <m/>
    <m/>
    <m/>
    <m/>
    <m/>
    <m/>
    <m/>
    <m/>
    <x v="0"/>
    <x v="0"/>
    <m/>
    <m/>
    <s v="$ 20 - 30"/>
    <s v="No, nunca"/>
    <m/>
    <m/>
    <m/>
    <m/>
    <m/>
    <s v="No me gusta el café, en general"/>
    <s v="No tomo café en otro lado tampoco"/>
    <s v="Sí"/>
    <m/>
    <n v="8"/>
    <n v="8"/>
    <s v="No, prefiero un snack (Alfajor, galletitas, facturas)"/>
    <s v="$ 100 - 150"/>
    <s v="Me parece muy bien como funciona el comedor. Cuando como en la facultad no espero que sea como comer en un restaurante. Pero es barato y la comida esta muy bien. No haria cambios!"/>
    <n v="7"/>
    <n v="4"/>
    <n v="7"/>
    <n v="4"/>
    <n v="7"/>
    <s v="Tal vez"/>
    <s v="Preferiria un ambiente mas tranquilo. Obviamente depende del horario el movimiento, pero entre estar apretujado y que hay ruido prefiero irme afuera. De todos modos para mi esta bien manejado, capaz yo soy rompebolas, el ambiente no es grande y se hace lo que se puede con el espacio que hay."/>
    <s v="Precio, Calidad"/>
    <m/>
    <m/>
  </r>
  <r>
    <n v="809"/>
    <d v="2020-06-19T15:40:18"/>
    <n v="21"/>
    <s v="20 - 30hs"/>
    <s v="No, no tengo"/>
    <x v="1"/>
    <s v="Estudiante"/>
    <n v="4"/>
    <s v="No"/>
    <s v="Sí, siempre / Si, a veces"/>
    <x v="4"/>
    <s v="$ 150 - 200"/>
    <x v="2"/>
    <m/>
    <m/>
    <m/>
    <m/>
    <m/>
    <m/>
    <m/>
    <m/>
    <m/>
    <m/>
    <m/>
    <m/>
    <s v="Me traigo vianda"/>
    <n v="4"/>
    <n v="7"/>
    <n v="6"/>
    <n v="7"/>
    <n v="6"/>
    <s v="25 - 50 %"/>
    <x v="2"/>
    <x v="3"/>
    <s v="Chino por peso"/>
    <m/>
    <s v="$ 40 -50"/>
    <s v="No, nunca"/>
    <m/>
    <m/>
    <m/>
    <m/>
    <m/>
    <s v="El cafe del kiosco es mas rico"/>
    <s v="Kiosco exterior"/>
    <s v="Sí"/>
    <s v="Compraria la maquina que tiene el kisco de PB o una mejor"/>
    <n v="8"/>
    <n v="6"/>
    <s v="Sí, lo consumiría con frecuencia."/>
    <s v="$ 50 - 100"/>
    <s v="Ofrecería granola natural, entre menos procesada mejor"/>
    <n v="8"/>
    <n v="6"/>
    <n v="7"/>
    <n v="6"/>
    <n v="7"/>
    <s v="Si"/>
    <m/>
    <s v="Precio, Calidad"/>
    <m/>
    <m/>
  </r>
  <r>
    <n v="810"/>
    <d v="2020-06-19T15:41:30"/>
    <n v="42"/>
    <s v="10 - 20 hs"/>
    <s v="No, no tengo"/>
    <x v="1"/>
    <s v="Docente/investigador/Autoridad"/>
    <m/>
    <m/>
    <s v="Sí, siempre / Si, a veces"/>
    <x v="0"/>
    <s v="$ 150 - 200"/>
    <x v="2"/>
    <m/>
    <m/>
    <m/>
    <m/>
    <m/>
    <m/>
    <m/>
    <m/>
    <m/>
    <m/>
    <m/>
    <m/>
    <s v="Prefiero darme un gusto y comer más rico"/>
    <n v="5"/>
    <n v="5"/>
    <n v="5"/>
    <n v="7"/>
    <n v="5"/>
    <s v="50 - 75 %"/>
    <x v="2"/>
    <x v="3"/>
    <s v="Chino por peso, Cadena fast-food, Bodegón-Resto"/>
    <m/>
    <s v="$ 40 -50"/>
    <s v="Sí, siempre / Sí, a veces"/>
    <s v="Es barato"/>
    <s v="De 1 a 3 veces por semana"/>
    <n v="6"/>
    <s v="Sí"/>
    <m/>
    <m/>
    <m/>
    <m/>
    <m/>
    <n v="6"/>
    <n v="7"/>
    <s v="Sí, pero para consumirlo eventualmente."/>
    <s v="$ 100 - 150"/>
    <m/>
    <n v="6"/>
    <n v="6"/>
    <n v="3"/>
    <n v="3"/>
    <n v="4"/>
    <s v="Si"/>
    <m/>
    <m/>
    <m/>
    <m/>
  </r>
  <r>
    <n v="811"/>
    <d v="2020-06-19T15:42:53"/>
    <n v="28"/>
    <s v="Menos de 10 hs"/>
    <s v="No, no tengo"/>
    <x v="0"/>
    <s v="Docente/investigador/Autoridad"/>
    <m/>
    <m/>
    <s v="No, nunca."/>
    <x v="1"/>
    <m/>
    <x v="1"/>
    <m/>
    <m/>
    <m/>
    <m/>
    <m/>
    <m/>
    <m/>
    <m/>
    <m/>
    <m/>
    <m/>
    <m/>
    <m/>
    <m/>
    <m/>
    <m/>
    <m/>
    <m/>
    <m/>
    <x v="0"/>
    <x v="0"/>
    <m/>
    <m/>
    <s v="Más de 70"/>
    <s v="No, nunca"/>
    <m/>
    <m/>
    <m/>
    <m/>
    <m/>
    <s v="Es feo, El comedor es un espanto. Deprimente"/>
    <s v="Cadena de café"/>
    <s v="Sí"/>
    <s v="Que incentiven el uso de tazas personales en vez de descartables. Que el lugar invite a ir, falta una remodelación importante."/>
    <n v="2"/>
    <n v="2"/>
    <s v="Sí, lo consumiría con frecuencia."/>
    <s v="$ 250 - 300"/>
    <s v="Cosas saludables como en Tea Connection"/>
    <n v="1"/>
    <n v="1"/>
    <n v="1"/>
    <n v="1"/>
    <n v="2"/>
    <s v="Si"/>
    <s v="Remodelación total, cambiar toda la iluminación por algo cálido con tiras led. Revestir las paredes para brindar mayor calidez y mejorar la acústica. Cambiar todo el mobiliario (las sillas y mesas son horribles). Vendería cerveza (en europa se hace). Crería lugares de distensión como mesas bajas y sillones. Le falta una temática y que sea rentable, no tienne por qué vender al precio que venden. Tendría que haber un sistema de pago con tarjeta estudiantil con descuentos. Es inaceptable que coman con descuento personas ajenas a la facultad."/>
    <m/>
    <m/>
    <m/>
  </r>
  <r>
    <n v="812"/>
    <d v="2020-06-19T15:44:42"/>
    <n v="50"/>
    <s v="Más de 40 hs"/>
    <s v="Celíaco/a"/>
    <x v="1"/>
    <s v="Docente/investigador/Autoridad"/>
    <m/>
    <m/>
    <s v="Sí, siempre / Si, a veces"/>
    <x v="3"/>
    <s v="$ 100 - 150"/>
    <x v="3"/>
    <m/>
    <m/>
    <m/>
    <m/>
    <m/>
    <m/>
    <m/>
    <m/>
    <s v="Me gusta llevar mi comida"/>
    <s v="Tal vez"/>
    <s v="Vianda propia"/>
    <m/>
    <m/>
    <m/>
    <m/>
    <m/>
    <m/>
    <m/>
    <m/>
    <x v="0"/>
    <x v="0"/>
    <m/>
    <m/>
    <s v="$ 30 - 40"/>
    <s v="No, nunca"/>
    <m/>
    <m/>
    <m/>
    <m/>
    <m/>
    <s v="Me gusta el expresso y tenemos una máquina en el laboratorio"/>
    <s v="No tomo café en otro lado tampoco"/>
    <s v="No"/>
    <m/>
    <n v="7"/>
    <n v="6"/>
    <s v="Sí, pero para consumirlo eventualmente."/>
    <s v="Menos de $ 50"/>
    <m/>
    <n v="5"/>
    <n v="4"/>
    <n v="6"/>
    <n v="4"/>
    <n v="7"/>
    <s v="Si"/>
    <m/>
    <m/>
    <m/>
    <m/>
  </r>
  <r>
    <n v="813"/>
    <d v="2020-06-19T15:46:21"/>
    <n v="39"/>
    <s v="Menos de 10 hs"/>
    <s v="Celíaco/a"/>
    <x v="0"/>
    <s v="Estudiante"/>
    <n v="5"/>
    <s v="Sí"/>
    <s v="No, nunca."/>
    <x v="1"/>
    <m/>
    <x v="1"/>
    <m/>
    <m/>
    <m/>
    <m/>
    <m/>
    <m/>
    <m/>
    <m/>
    <m/>
    <m/>
    <m/>
    <m/>
    <m/>
    <m/>
    <m/>
    <m/>
    <m/>
    <m/>
    <m/>
    <x v="0"/>
    <x v="0"/>
    <m/>
    <m/>
    <s v="$ 30 - 40"/>
    <s v="No, nunca"/>
    <m/>
    <m/>
    <m/>
    <m/>
    <m/>
    <s v="Prefiero ir a tomar algo afuera y despejarme"/>
    <s v="Kiosco PC/Máquinas"/>
    <s v="Sí"/>
    <s v="nada , menu estudiantil "/>
    <n v="4"/>
    <n v="4"/>
    <s v="Sí, pero para consumirlo eventualmente."/>
    <s v="$ 150 - 200"/>
    <m/>
    <n v="4"/>
    <n v="4"/>
    <n v="2"/>
    <n v="2"/>
    <n v="3"/>
    <s v="No"/>
    <m/>
    <s v="Precio, Calidad, Ambiente, Rapidez"/>
    <m/>
    <m/>
  </r>
  <r>
    <n v="814"/>
    <d v="2020-06-19T15:47:14"/>
    <n v="20"/>
    <s v="20 - 30hs"/>
    <s v="No, no tengo"/>
    <x v="1"/>
    <s v="Estudiante"/>
    <n v="3"/>
    <s v="No"/>
    <s v="Sí, siempre / Si, a veces"/>
    <x v="4"/>
    <s v="$ 300 - 350"/>
    <x v="3"/>
    <m/>
    <m/>
    <m/>
    <m/>
    <m/>
    <m/>
    <m/>
    <m/>
    <s v="Mal ambiente / No disfruto estar en el lugar, No cumple mis necesidades, Me gusta llevar mi comida"/>
    <s v="Sí"/>
    <s v="Vianda propia, Kiosko PC"/>
    <m/>
    <m/>
    <m/>
    <m/>
    <m/>
    <m/>
    <m/>
    <m/>
    <x v="0"/>
    <x v="0"/>
    <m/>
    <m/>
    <s v="$ 50 - 60"/>
    <s v="Sí, siempre / Sí, a veces"/>
    <s v="Es lo más cómodo"/>
    <s v="De 1 a 3 veces por semana"/>
    <n v="5"/>
    <s v="Sí"/>
    <m/>
    <m/>
    <m/>
    <m/>
    <m/>
    <n v="6"/>
    <n v="5"/>
    <s v="Sí, pero para consumirlo eventualmente."/>
    <s v="$ 100 - 150"/>
    <m/>
    <n v="5"/>
    <n v="4"/>
    <n v="4"/>
    <n v="4"/>
    <n v="6"/>
    <s v="Si"/>
    <m/>
    <s v="Calidad, Ambiente"/>
    <m/>
    <m/>
  </r>
  <r>
    <n v="815"/>
    <d v="2020-06-19T15:47:41"/>
    <n v="22"/>
    <s v="20 - 30hs"/>
    <s v="No, no tengo"/>
    <x v="1"/>
    <s v="Estudiante"/>
    <n v="2"/>
    <s v="Sí"/>
    <s v="Sí, siempre / Si, a veces"/>
    <x v="4"/>
    <s v="$ 150 - 200"/>
    <x v="0"/>
    <s v="Me queda cómodo, Es rápido, Es barato"/>
    <n v="6"/>
    <n v="6"/>
    <n v="5"/>
    <n v="8"/>
    <n v="7"/>
    <s v="1 - 25%"/>
    <m/>
    <m/>
    <m/>
    <m/>
    <m/>
    <m/>
    <m/>
    <m/>
    <m/>
    <m/>
    <m/>
    <m/>
    <x v="0"/>
    <x v="0"/>
    <m/>
    <m/>
    <s v="$ 30 - 40"/>
    <s v="Sí, siempre / Sí, a veces"/>
    <s v="Es barato, Es lo más cómodo"/>
    <s v="De 3 a 5 veces por semana"/>
    <n v="6"/>
    <s v="Tal vez"/>
    <s v="que haya mas disponibilidad de tapas para el cafe"/>
    <m/>
    <m/>
    <m/>
    <m/>
    <n v="8"/>
    <n v="6"/>
    <s v="Sí, pero para consumirlo eventualmente."/>
    <s v="$ 50 - 100"/>
    <m/>
    <n v="6"/>
    <n v="7"/>
    <n v="4"/>
    <n v="4"/>
    <n v="6"/>
    <s v="Tal vez"/>
    <m/>
    <s v="Precio, Calidad"/>
    <m/>
    <m/>
  </r>
  <r>
    <n v="816"/>
    <d v="2020-06-19T15:50:17"/>
    <n v="22"/>
    <s v="10 - 20 hs"/>
    <s v="No, no tengo"/>
    <x v="0"/>
    <s v="Estudiante"/>
    <n v="3"/>
    <s v="No"/>
    <s v="Sí, siempre / Si, a veces"/>
    <x v="0"/>
    <s v="$ 150 - 200"/>
    <x v="3"/>
    <m/>
    <m/>
    <m/>
    <m/>
    <m/>
    <m/>
    <m/>
    <m/>
    <s v="Mal ambiente / No disfruto estar en el lugar, Lento, Poco nutritivo"/>
    <s v="Tal vez"/>
    <s v="Chino por peso"/>
    <m/>
    <m/>
    <m/>
    <m/>
    <m/>
    <m/>
    <m/>
    <m/>
    <x v="0"/>
    <x v="0"/>
    <m/>
    <m/>
    <s v="$ 40 -50"/>
    <s v="No, nunca"/>
    <m/>
    <m/>
    <m/>
    <m/>
    <m/>
    <s v="No me gusta el café, en general"/>
    <s v="No tomo café en otro lado tampoco"/>
    <s v="No"/>
    <m/>
    <n v="6"/>
    <n v="2"/>
    <s v="Sí, lo consumiría con frecuencia."/>
    <s v="$ 150 - 200"/>
    <m/>
    <n v="6"/>
    <n v="4"/>
    <n v="1"/>
    <n v="4"/>
    <n v="4"/>
    <s v="Si"/>
    <m/>
    <s v="Calidad, Ambiente"/>
    <m/>
    <m/>
  </r>
  <r>
    <n v="817"/>
    <d v="2020-06-19T15:51:14"/>
    <n v="20"/>
    <s v="10 - 20 hs"/>
    <s v="No, no tengo"/>
    <x v="1"/>
    <s v="Estudiante"/>
    <n v="1"/>
    <s v="No"/>
    <s v="Sí, siempre / Si, a veces"/>
    <x v="0"/>
    <s v="Menos de $ 50"/>
    <x v="2"/>
    <m/>
    <m/>
    <m/>
    <m/>
    <m/>
    <m/>
    <m/>
    <m/>
    <m/>
    <m/>
    <m/>
    <m/>
    <s v="Me traigo vianda"/>
    <n v="4"/>
    <n v="7"/>
    <n v="6"/>
    <n v="6"/>
    <n v="8"/>
    <s v="1 - 25 %"/>
    <x v="2"/>
    <x v="4"/>
    <s v="Kiosko PC"/>
    <m/>
    <s v="$ 20 - 30"/>
    <s v="No, nunca"/>
    <m/>
    <m/>
    <m/>
    <m/>
    <m/>
    <s v="No me gusta el café, en general"/>
    <s v="No tomo café en otro lado tampoco"/>
    <s v="Sí"/>
    <m/>
    <n v="7"/>
    <n v="7"/>
    <s v="Sí, lo consumiría con frecuencia."/>
    <s v="$ 50 - 100"/>
    <m/>
    <n v="9"/>
    <n v="5"/>
    <n v="5"/>
    <n v="8"/>
    <n v="8"/>
    <s v="Si"/>
    <m/>
    <s v="Calidad"/>
    <m/>
    <m/>
  </r>
  <r>
    <n v="818"/>
    <d v="2020-06-19T15:52:49"/>
    <n v="20"/>
    <s v="20 - 30hs"/>
    <s v="No, no tengo"/>
    <x v="1"/>
    <s v="Estudiante"/>
    <n v="1"/>
    <s v="No"/>
    <s v="Sí, siempre / Si, a veces"/>
    <x v="0"/>
    <s v="$ 300 - 350"/>
    <x v="2"/>
    <m/>
    <m/>
    <m/>
    <m/>
    <m/>
    <m/>
    <m/>
    <m/>
    <m/>
    <m/>
    <m/>
    <m/>
    <s v="Muchas veces no hay lugar y hay mucha gente, pero depende del horario y el día"/>
    <n v="8"/>
    <n v="10"/>
    <n v="10"/>
    <n v="10"/>
    <n v="6"/>
    <s v="1 - 25 %"/>
    <x v="2"/>
    <x v="1"/>
    <s v="Chino por peso, Vianda propia, Bodegón-Resto"/>
    <m/>
    <s v="$ 50 - 60"/>
    <s v="Sí, siempre / Sí, a veces"/>
    <s v="Es lo más cómodo"/>
    <s v="De 1 a 3 veces por semana"/>
    <n v="4"/>
    <s v="Sí"/>
    <m/>
    <m/>
    <m/>
    <m/>
    <m/>
    <n v="10"/>
    <n v="5"/>
    <s v="Sí, pero para consumirlo eventualmente."/>
    <s v="$ 100 - 150"/>
    <m/>
    <n v="8"/>
    <n v="6"/>
    <n v="3"/>
    <n v="6"/>
    <n v="7"/>
    <s v="Si"/>
    <m/>
    <s v="Precio, Calidad"/>
    <m/>
    <m/>
  </r>
  <r>
    <n v="819"/>
    <d v="2020-06-19T15:53:06"/>
    <n v="64"/>
    <s v="10 - 20 hs"/>
    <s v="No, no tengo"/>
    <x v="0"/>
    <s v="Docente/investigador/Autoridad"/>
    <m/>
    <m/>
    <s v="Sí, siempre / Si, a veces"/>
    <x v="5"/>
    <s v="Más de $ 400"/>
    <x v="2"/>
    <m/>
    <m/>
    <m/>
    <m/>
    <m/>
    <m/>
    <m/>
    <m/>
    <m/>
    <m/>
    <m/>
    <m/>
    <s v="Mal ambiente / No disfruto estar en el lugar, No me gusta la comida"/>
    <n v="6"/>
    <n v="4"/>
    <n v="5"/>
    <n v="6"/>
    <n v="7"/>
    <s v="Nunca me ocurrió"/>
    <x v="2"/>
    <x v="2"/>
    <s v="Bodegón-Resto"/>
    <s v="Simples pero variadas"/>
    <s v="Más de 70"/>
    <s v="Sí, siempre / Sí, a veces"/>
    <s v="Es lo más cómodo"/>
    <s v="De 1 a 3 veces por semana"/>
    <n v="5"/>
    <s v="Sí"/>
    <s v="Que no sea de filtro"/>
    <m/>
    <m/>
    <m/>
    <m/>
    <n v="5"/>
    <n v="5"/>
    <s v="Sí, pero para consumirlo eventualmente."/>
    <s v="Más de $ 300"/>
    <m/>
    <n v="3"/>
    <n v="6"/>
    <n v="6"/>
    <n v="4"/>
    <n v="5"/>
    <s v="Si"/>
    <s v="Más amigable"/>
    <m/>
    <m/>
    <m/>
  </r>
  <r>
    <n v="820"/>
    <d v="2020-06-19T16:03:40"/>
    <n v="21"/>
    <s v="10 - 20 hs"/>
    <s v="No, no tengo"/>
    <x v="1"/>
    <s v="Estudiante"/>
    <n v="2"/>
    <s v="No"/>
    <s v="Sí, siempre / Si, a veces"/>
    <x v="2"/>
    <s v="$ 100 - 150"/>
    <x v="3"/>
    <m/>
    <m/>
    <m/>
    <m/>
    <m/>
    <m/>
    <m/>
    <m/>
    <s v="Mal ambiente / No disfruto estar en el lugar, La comida es fea, Poco nutritivo, No cumple mis necesidades"/>
    <s v="Sí"/>
    <s v="Chino por peso, Vianda propia, Kiosko PC"/>
    <m/>
    <m/>
    <m/>
    <m/>
    <m/>
    <m/>
    <m/>
    <m/>
    <x v="0"/>
    <x v="0"/>
    <m/>
    <m/>
    <s v="$ 40 -50"/>
    <s v="Sí, siempre / Sí, a veces"/>
    <s v="Es barato"/>
    <s v="De 3 a 5 veces por semana"/>
    <n v="7"/>
    <s v="Tal vez"/>
    <m/>
    <m/>
    <m/>
    <m/>
    <m/>
    <n v="6"/>
    <n v="1"/>
    <s v="Sí, lo consumiría con frecuencia."/>
    <s v="$ 150 - 200"/>
    <s v="Lo de huevos y yogurt con granola me encantó"/>
    <n v="1"/>
    <n v="1"/>
    <n v="1"/>
    <n v="1"/>
    <n v="4"/>
    <s v="Si"/>
    <m/>
    <s v="Ambiente"/>
    <m/>
    <m/>
  </r>
  <r>
    <n v="821"/>
    <d v="2020-06-19T16:04:23"/>
    <n v="20"/>
    <s v="30 - 40 hs"/>
    <s v="No, no tengo"/>
    <x v="1"/>
    <s v="Estudiante"/>
    <n v="2"/>
    <s v="No"/>
    <s v="Sí, siempre / Si, a veces"/>
    <x v="0"/>
    <s v="$ 200 - 250"/>
    <x v="0"/>
    <s v="Es lo qué hay "/>
    <n v="3"/>
    <n v="7"/>
    <n v="6"/>
    <n v="8"/>
    <n v="10"/>
    <s v="1 - 25%"/>
    <s v="Tartas"/>
    <m/>
    <m/>
    <m/>
    <m/>
    <m/>
    <m/>
    <m/>
    <m/>
    <m/>
    <m/>
    <m/>
    <x v="0"/>
    <x v="0"/>
    <m/>
    <m/>
    <s v="$ 40 -50"/>
    <s v="Sí, siempre / Sí, a veces"/>
    <s v="Es lo más cómodo"/>
    <s v="De 1 a 3 veces por semana"/>
    <n v="7"/>
    <s v="Sí"/>
    <m/>
    <m/>
    <m/>
    <m/>
    <m/>
    <n v="9"/>
    <n v="5"/>
    <s v="Sí, pero para consumirlo eventualmente."/>
    <s v="$ 100 - 150"/>
    <m/>
    <n v="1"/>
    <n v="1"/>
    <n v="1"/>
    <n v="1"/>
    <n v="1"/>
    <s v="Si"/>
    <s v="PONER MÁS MICROONDAS "/>
    <s v="Calidad"/>
    <m/>
    <m/>
  </r>
  <r>
    <n v="822"/>
    <d v="2020-06-19T16:05:24"/>
    <n v="22"/>
    <s v="30 - 40 hs"/>
    <s v="No, no tengo"/>
    <x v="1"/>
    <s v="Estudiante"/>
    <n v="3"/>
    <s v="No"/>
    <s v="Sí, siempre / Si, a veces"/>
    <x v="0"/>
    <s v="$ 150 - 200"/>
    <x v="2"/>
    <m/>
    <m/>
    <m/>
    <m/>
    <m/>
    <m/>
    <m/>
    <m/>
    <m/>
    <m/>
    <m/>
    <m/>
    <s v="Me traigo vianda, Depende el menú"/>
    <n v="5"/>
    <n v="5"/>
    <n v="6"/>
    <n v="2"/>
    <n v="6"/>
    <s v="Nunca me ocurrió"/>
    <x v="2"/>
    <x v="3"/>
    <s v="Chino por peso, Vianda propia"/>
    <m/>
    <s v="$ 40 -50"/>
    <s v="No, nunca"/>
    <m/>
    <m/>
    <m/>
    <m/>
    <m/>
    <s v="Es feo"/>
    <s v="Kiosco PC/Máquinas"/>
    <s v="Sí"/>
    <m/>
    <n v="4"/>
    <n v="2"/>
    <s v="Sí, lo consumiría con frecuencia."/>
    <s v="$ 50 - 100"/>
    <m/>
    <n v="8"/>
    <n v="6"/>
    <n v="4"/>
    <n v="2"/>
    <n v="6"/>
    <s v="Si"/>
    <m/>
    <s v="Precio, Calidad"/>
    <m/>
    <m/>
  </r>
  <r>
    <n v="823"/>
    <d v="2020-06-19T16:07:42"/>
    <n v="21"/>
    <s v="20 - 30hs"/>
    <s v="No, no tengo"/>
    <x v="1"/>
    <s v="Estudiante"/>
    <n v="2"/>
    <s v="Sí"/>
    <s v="Sí, siempre / Si, a veces"/>
    <x v="5"/>
    <s v="$ 100 - 150"/>
    <x v="2"/>
    <m/>
    <m/>
    <m/>
    <m/>
    <m/>
    <m/>
    <m/>
    <m/>
    <m/>
    <m/>
    <m/>
    <m/>
    <s v="Mal ambiente / No disfruto estar en el lugar, Me traigo vianda"/>
    <n v="6"/>
    <n v="5"/>
    <n v="4"/>
    <n v="8"/>
    <n v="7"/>
    <s v="1 - 25 %"/>
    <x v="1"/>
    <x v="1"/>
    <s v="Vianda propia, Vuelvo a mi casa"/>
    <m/>
    <s v="$ 40 -50"/>
    <s v="No, nunca"/>
    <m/>
    <m/>
    <m/>
    <m/>
    <m/>
    <s v="No me gusta el café, en general"/>
    <s v="No tomo café en otro lado tampoco"/>
    <s v="Sí"/>
    <m/>
    <n v="4"/>
    <n v="3"/>
    <s v="Sí, pero para consumirlo eventualmente."/>
    <s v="$ 150 - 200"/>
    <m/>
    <n v="4"/>
    <n v="6"/>
    <n v="2"/>
    <n v="1"/>
    <n v="6"/>
    <s v="Si"/>
    <m/>
    <s v="Calidad, Ambiente"/>
    <m/>
    <m/>
  </r>
  <r>
    <n v="824"/>
    <d v="2020-06-19T16:08:04"/>
    <n v="21"/>
    <s v="Más de 40 hs"/>
    <s v="No, no tengo"/>
    <x v="1"/>
    <s v="Estudiante"/>
    <n v="4"/>
    <s v="No"/>
    <s v="Sí, siempre / Si, a veces"/>
    <x v="0"/>
    <s v="$ 100 - 150"/>
    <x v="2"/>
    <m/>
    <m/>
    <m/>
    <m/>
    <m/>
    <m/>
    <m/>
    <m/>
    <m/>
    <m/>
    <m/>
    <m/>
    <s v="Me traigo vianda, No me gusta la comida, Casi no hay opciones sanas"/>
    <n v="4"/>
    <n v="3"/>
    <n v="2"/>
    <n v="3"/>
    <n v="8"/>
    <s v="1 - 25 %"/>
    <x v="2"/>
    <x v="2"/>
    <s v="Chino por peso, Vianda propia, Kiosko PC"/>
    <s v="Tartas de verduras/choclo, fideos, papas al horno, menos opciones fritas"/>
    <s v="$ 30 - 40"/>
    <s v="No, nunca"/>
    <m/>
    <m/>
    <m/>
    <m/>
    <m/>
    <s v="No me gusta el café, en general, En el kiosco de PC hay una promo que te dan un alfajor y te sale más barato"/>
    <s v="Kiosco PC/Máquinas"/>
    <s v="Sí"/>
    <m/>
    <n v="7"/>
    <n v="2"/>
    <s v="Sí, pero para consumirlo eventualmente."/>
    <s v="$ 50 - 100"/>
    <m/>
    <n v="3"/>
    <n v="4"/>
    <n v="2"/>
    <n v="2"/>
    <n v="8"/>
    <s v="Tal vez"/>
    <s v="Cambiar el tipo de ventanas a unas que al menos se abran del todo hasta la mitad "/>
    <s v="Precio, Calidad"/>
    <m/>
    <m/>
  </r>
  <r>
    <n v="825"/>
    <d v="2020-06-19T16:15:40"/>
    <n v="22"/>
    <s v="30 - 40 hs"/>
    <s v="No, no tengo"/>
    <x v="0"/>
    <s v="Estudiante"/>
    <n v="3"/>
    <s v="No"/>
    <s v="Sí, siempre / Si, a veces"/>
    <x v="4"/>
    <s v="$ 100 - 150"/>
    <x v="2"/>
    <m/>
    <m/>
    <m/>
    <m/>
    <m/>
    <m/>
    <m/>
    <m/>
    <m/>
    <m/>
    <m/>
    <m/>
    <s v="Mal ambiente / No disfruto estar en el lugar, Me traigo vianda"/>
    <n v="5"/>
    <n v="5"/>
    <n v="4"/>
    <n v="8"/>
    <n v="6"/>
    <s v="50 - 75 %"/>
    <x v="2"/>
    <x v="3"/>
    <s v="Chino por peso, Vianda propia, Vuelvo a mi casa"/>
    <m/>
    <s v="$ 20 - 30"/>
    <s v="Sí, siempre / Sí, a veces"/>
    <s v="Es barato, Es lo más cómodo"/>
    <s v="De 1 a 3 veces por semana"/>
    <n v="4"/>
    <s v="Sí"/>
    <m/>
    <m/>
    <m/>
    <m/>
    <m/>
    <n v="3"/>
    <n v="3"/>
    <s v="Sí, lo consumiría con frecuencia."/>
    <s v="$ 100 - 150"/>
    <m/>
    <n v="4"/>
    <n v="6"/>
    <n v="4"/>
    <n v="5"/>
    <n v="4"/>
    <s v="Si"/>
    <m/>
    <s v="Precio, Calidad"/>
    <m/>
    <m/>
  </r>
  <r>
    <n v="826"/>
    <d v="2020-06-19T16:18:59"/>
    <n v="26"/>
    <s v="10 - 20 hs"/>
    <s v="No, no tengo"/>
    <x v="1"/>
    <s v="Estudiante"/>
    <n v="3"/>
    <s v="Sí"/>
    <s v="No, nunca."/>
    <x v="1"/>
    <m/>
    <x v="1"/>
    <m/>
    <m/>
    <m/>
    <m/>
    <m/>
    <m/>
    <m/>
    <m/>
    <m/>
    <m/>
    <m/>
    <m/>
    <m/>
    <m/>
    <m/>
    <m/>
    <m/>
    <m/>
    <m/>
    <x v="0"/>
    <x v="0"/>
    <m/>
    <m/>
    <s v="$ 30 - 40"/>
    <s v="Sí, siempre / Sí, a veces"/>
    <s v="Es barato, Es rico"/>
    <s v="De 1 a 3 veces por semana"/>
    <n v="7"/>
    <s v="Sí"/>
    <m/>
    <m/>
    <m/>
    <m/>
    <m/>
    <n v="7"/>
    <n v="6"/>
    <s v="Sí, pero para consumirlo eventualmente."/>
    <s v="$ 100 - 150"/>
    <m/>
    <n v="9"/>
    <n v="8"/>
    <n v="8"/>
    <n v="6"/>
    <n v="7"/>
    <s v="Si"/>
    <m/>
    <s v="Precio, Calidad"/>
    <m/>
    <m/>
  </r>
  <r>
    <n v="827"/>
    <d v="2020-06-19T16:22:33"/>
    <n v="23"/>
    <s v="20 - 30hs"/>
    <s v="No, no tengo"/>
    <x v="0"/>
    <s v="Estudiante"/>
    <n v="3"/>
    <s v="Sí"/>
    <s v="No, nunca."/>
    <x v="1"/>
    <m/>
    <x v="1"/>
    <m/>
    <m/>
    <m/>
    <m/>
    <m/>
    <m/>
    <m/>
    <m/>
    <m/>
    <m/>
    <m/>
    <m/>
    <m/>
    <m/>
    <m/>
    <m/>
    <m/>
    <m/>
    <m/>
    <x v="0"/>
    <x v="0"/>
    <m/>
    <m/>
    <s v="$ 20 - 30"/>
    <s v="Sí, siempre / Sí, a veces"/>
    <s v="Es barato"/>
    <s v="De 3 a 5 veces por semana"/>
    <n v="4"/>
    <s v="Sí"/>
    <s v="Deberían bajar los precios de los alfajores, en el mayorista de enfrente a fiuba, estan mucho mas baratos"/>
    <m/>
    <m/>
    <m/>
    <m/>
    <n v="4"/>
    <n v="2"/>
    <s v="Sí, lo consumiría con frecuencia."/>
    <s v="Menos de $ 50"/>
    <m/>
    <n v="6"/>
    <n v="8"/>
    <n v="7"/>
    <n v="4"/>
    <n v="4"/>
    <s v="Si"/>
    <m/>
    <s v="Precio"/>
    <m/>
    <m/>
  </r>
  <r>
    <n v="828"/>
    <d v="2020-06-19T16:28:29"/>
    <n v="23"/>
    <s v="20 - 30hs"/>
    <s v="No, no tengo"/>
    <x v="0"/>
    <s v="Estudiante"/>
    <n v="4"/>
    <s v="No"/>
    <s v="No, nunca."/>
    <x v="1"/>
    <m/>
    <x v="1"/>
    <m/>
    <m/>
    <m/>
    <m/>
    <m/>
    <m/>
    <m/>
    <m/>
    <m/>
    <m/>
    <m/>
    <m/>
    <m/>
    <m/>
    <m/>
    <m/>
    <m/>
    <m/>
    <m/>
    <x v="0"/>
    <x v="0"/>
    <m/>
    <m/>
    <s v="$ 30 - 40"/>
    <s v="Sí, siempre / Sí, a veces"/>
    <s v="Es lo más cómodo"/>
    <s v="De 3 a 5 veces por semana"/>
    <n v="5"/>
    <s v="Sí"/>
    <m/>
    <m/>
    <m/>
    <m/>
    <m/>
    <n v="5"/>
    <n v="5"/>
    <s v="Sí, pero para consumirlo eventualmente."/>
    <s v="$ 100 - 150"/>
    <m/>
    <n v="3"/>
    <n v="2"/>
    <n v="1"/>
    <n v="4"/>
    <n v="6"/>
    <s v="Si"/>
    <m/>
    <s v="Precio, Calidad"/>
    <m/>
    <m/>
  </r>
  <r>
    <n v="829"/>
    <d v="2020-06-19T16:29:07"/>
    <n v="20"/>
    <s v="10 - 20 hs"/>
    <s v="No, no tengo"/>
    <x v="1"/>
    <s v="Estudiante"/>
    <n v="2"/>
    <s v="No"/>
    <s v="Sí, siempre / Si, a veces"/>
    <x v="4"/>
    <s v="$ 150 - 200"/>
    <x v="2"/>
    <m/>
    <m/>
    <m/>
    <m/>
    <m/>
    <m/>
    <m/>
    <m/>
    <m/>
    <m/>
    <m/>
    <m/>
    <s v="Prefiero darme un gusto y comer más rico"/>
    <n v="8"/>
    <n v="8"/>
    <n v="8"/>
    <n v="9"/>
    <n v="6"/>
    <s v="Nunca me ocurrió"/>
    <x v="2"/>
    <x v="5"/>
    <s v="Cadena fast-food, Vuelvo a mi casa, Kiosko PC"/>
    <m/>
    <s v="$ 50 - 60"/>
    <s v="Sí, siempre / Sí, a veces"/>
    <s v="Es rico, Es lo más cómodo"/>
    <s v="Entre 1 y 2 veces por día"/>
    <n v="6"/>
    <s v="Sí"/>
    <m/>
    <m/>
    <m/>
    <m/>
    <m/>
    <n v="9"/>
    <n v="7"/>
    <s v="No, prefiero un snack (Alfajor, galletitas, facturas)"/>
    <s v="$ 50 - 100"/>
    <m/>
    <n v="6"/>
    <n v="6"/>
    <n v="4"/>
    <n v="6"/>
    <n v="6"/>
    <s v="Si"/>
    <s v="Una salida afuera"/>
    <s v="Precio, Calidad"/>
    <m/>
    <m/>
  </r>
  <r>
    <n v="830"/>
    <d v="2020-06-19T16:30:20"/>
    <n v="20"/>
    <s v="30 - 40 hs"/>
    <s v="Vegetariano/a"/>
    <x v="1"/>
    <s v="Estudiante"/>
    <n v="3"/>
    <s v="No"/>
    <s v="Sí, siempre / Si, a veces"/>
    <x v="0"/>
    <s v="$ 100 - 150"/>
    <x v="0"/>
    <s v="Me queda cómodo, Es rápido, Es barato"/>
    <n v="6"/>
    <n v="6"/>
    <n v="4"/>
    <n v="7"/>
    <n v="8"/>
    <s v="Nunca me ocurrió"/>
    <s v="Me gustaría que hubieran más variedades vegetarianas/veganas, porque por el momento la única opción es ensalada."/>
    <m/>
    <m/>
    <m/>
    <m/>
    <m/>
    <m/>
    <m/>
    <m/>
    <m/>
    <m/>
    <m/>
    <x v="0"/>
    <x v="0"/>
    <m/>
    <m/>
    <s v="$ 40 -50"/>
    <s v="Sí, siempre / Sí, a veces"/>
    <s v="Es barato"/>
    <s v="De 1 a 3 veces por semana"/>
    <n v="5"/>
    <s v="Sí"/>
    <m/>
    <m/>
    <m/>
    <m/>
    <m/>
    <n v="8"/>
    <n v="6"/>
    <s v="No, prefiero un snack (Alfajor, galletitas, facturas)"/>
    <s v="$ 50 - 100"/>
    <m/>
    <n v="9"/>
    <n v="8"/>
    <n v="6"/>
    <n v="6"/>
    <n v="6"/>
    <s v="Si"/>
    <m/>
    <s v="Precio, Rapidez"/>
    <m/>
    <m/>
  </r>
  <r>
    <n v="831"/>
    <d v="2020-06-19T16:30:21"/>
    <n v="32"/>
    <s v="Más de 40 hs"/>
    <s v="No, no tengo"/>
    <x v="1"/>
    <s v="Docente/investigador/Autoridad"/>
    <m/>
    <m/>
    <s v="No, nunca."/>
    <x v="1"/>
    <m/>
    <x v="1"/>
    <m/>
    <m/>
    <m/>
    <m/>
    <m/>
    <m/>
    <m/>
    <m/>
    <m/>
    <m/>
    <m/>
    <m/>
    <m/>
    <m/>
    <m/>
    <m/>
    <m/>
    <m/>
    <m/>
    <x v="0"/>
    <x v="0"/>
    <m/>
    <m/>
    <s v="$ 50 - 60"/>
    <s v="No, nunca"/>
    <m/>
    <m/>
    <m/>
    <m/>
    <m/>
    <s v="Tengo café en mi lugar de trabajo"/>
    <s v="No tomo café en otro lado tampoco"/>
    <s v="Sí"/>
    <m/>
    <n v="7"/>
    <n v="7"/>
    <s v="No, prefiero un snack (Alfajor, galletitas, facturas)"/>
    <s v="$ 50 - 100"/>
    <m/>
    <n v="6"/>
    <n v="6"/>
    <n v="6"/>
    <n v="5"/>
    <n v="6"/>
    <s v="Tal vez"/>
    <m/>
    <m/>
    <m/>
    <m/>
  </r>
  <r>
    <n v="832"/>
    <d v="2020-06-19T16:32:19"/>
    <n v="34"/>
    <s v="10 - 20 hs"/>
    <s v="No, no tengo"/>
    <x v="1"/>
    <s v="Docente/investigador/Autoridad"/>
    <m/>
    <m/>
    <s v="No, nunca."/>
    <x v="1"/>
    <m/>
    <x v="1"/>
    <m/>
    <m/>
    <m/>
    <m/>
    <m/>
    <m/>
    <m/>
    <m/>
    <m/>
    <m/>
    <m/>
    <m/>
    <m/>
    <m/>
    <m/>
    <m/>
    <m/>
    <m/>
    <m/>
    <x v="0"/>
    <x v="0"/>
    <m/>
    <m/>
    <s v="$ 40 -50"/>
    <s v="Sí, siempre / Sí, a veces"/>
    <s v="Cuando no tengo otra opción como el kiosco, lo he usado"/>
    <s v="De 1 a 3 veces por semana"/>
    <n v="6"/>
    <s v="Tal vez"/>
    <s v="No tego una recomendación puntual sobre el café, creo que todo el comedor debería modernizarse y profesionalizarse. Hoy está motorizado desde la pura buena voluntad."/>
    <m/>
    <m/>
    <m/>
    <m/>
    <n v="6"/>
    <n v="6"/>
    <s v="Sí, pero para consumirlo eventualmente."/>
    <s v="$ 50 - 100"/>
    <m/>
    <n v="3"/>
    <n v="3"/>
    <n v="3"/>
    <n v="3"/>
    <n v="5"/>
    <s v="Si"/>
    <s v="Todo el espacio debeía reconfigurarse, iluminarse, limpiarse externamente las ventanas, todo lo que hace a un espacio más acogedor de lo que es hoy."/>
    <m/>
    <m/>
    <m/>
  </r>
  <r>
    <n v="833"/>
    <d v="2020-06-19T16:32:55"/>
    <n v="21"/>
    <s v="10 - 20 hs"/>
    <s v="No, no tengo"/>
    <x v="1"/>
    <s v="Estudiante"/>
    <n v="1"/>
    <s v="No"/>
    <s v="Sí, siempre / Si, a veces"/>
    <x v="5"/>
    <s v="$ 150 - 200"/>
    <x v="2"/>
    <m/>
    <m/>
    <m/>
    <m/>
    <m/>
    <m/>
    <m/>
    <m/>
    <m/>
    <m/>
    <m/>
    <m/>
    <s v="Mal ambiente / No disfruto estar en el lugar, Me traigo vianda"/>
    <n v="9"/>
    <n v="8"/>
    <n v="8"/>
    <n v="9"/>
    <n v="7"/>
    <s v="1 - 25 %"/>
    <x v="1"/>
    <x v="3"/>
    <s v="Chino por peso, Vianda propia"/>
    <m/>
    <s v="$ 30 - 40"/>
    <s v="No, nunca"/>
    <m/>
    <m/>
    <m/>
    <m/>
    <m/>
    <s v="No me gusta el café, en general, Prefiero ir a tomar algo afuera y despejarme"/>
    <s v="No tomo café en otro lado tampoco"/>
    <s v="Sí"/>
    <m/>
    <n v="7"/>
    <n v="7"/>
    <s v="Sí, pero para consumirlo eventualmente."/>
    <s v="$ 50 - 100"/>
    <m/>
    <n v="8"/>
    <n v="4"/>
    <n v="7"/>
    <n v="4"/>
    <n v="8"/>
    <s v="Si"/>
    <m/>
    <s v="Calidad, Ambiente, Rapidez"/>
    <m/>
    <m/>
  </r>
  <r>
    <n v="834"/>
    <d v="2020-06-19T16:35:49"/>
    <n v="64"/>
    <s v="Menos de 10 hs"/>
    <s v="No, no tengo"/>
    <x v="0"/>
    <s v="Docente/investigador/Autoridad"/>
    <m/>
    <m/>
    <s v="No, nunca."/>
    <x v="1"/>
    <m/>
    <x v="1"/>
    <m/>
    <m/>
    <m/>
    <m/>
    <m/>
    <m/>
    <m/>
    <m/>
    <m/>
    <m/>
    <m/>
    <m/>
    <m/>
    <m/>
    <m/>
    <m/>
    <m/>
    <m/>
    <m/>
    <x v="0"/>
    <x v="0"/>
    <m/>
    <m/>
    <s v="$ 40 -50"/>
    <s v="Sí, siempre / Sí, a veces"/>
    <s v="Es barato, Es lo más cómodo"/>
    <s v="De 1 a 3 veces por semana"/>
    <n v="6"/>
    <s v="Tal vez"/>
    <m/>
    <m/>
    <m/>
    <m/>
    <m/>
    <n v="7"/>
    <n v="7"/>
    <s v="Sí, pero para consumirlo eventualmente."/>
    <s v="$ 100 - 150"/>
    <m/>
    <n v="7"/>
    <n v="7"/>
    <n v="5"/>
    <n v="6"/>
    <n v="8"/>
    <s v="Tal vez"/>
    <m/>
    <m/>
    <m/>
    <m/>
  </r>
  <r>
    <n v="835"/>
    <d v="2020-06-19T16:38:25"/>
    <n v="20"/>
    <s v="20 - 30hs"/>
    <s v="No, no tengo"/>
    <x v="1"/>
    <s v="Estudiante"/>
    <n v="2"/>
    <s v="No"/>
    <s v="Sí, siempre / Si, a veces"/>
    <x v="0"/>
    <s v="$ 150 - 200"/>
    <x v="2"/>
    <m/>
    <m/>
    <m/>
    <m/>
    <m/>
    <m/>
    <m/>
    <m/>
    <m/>
    <m/>
    <m/>
    <m/>
    <s v="Mal ambiente / No disfruto estar en el lugar"/>
    <n v="6"/>
    <n v="7"/>
    <n v="6"/>
    <n v="8"/>
    <n v="9"/>
    <s v="1 - 25 %"/>
    <x v="2"/>
    <x v="3"/>
    <s v="Chino por peso, Bodegón-Resto, Kiosko PC"/>
    <m/>
    <s v="$ 40 -50"/>
    <s v="Sí, siempre / Sí, a veces"/>
    <s v="Es barato, Es lo más cómodo"/>
    <s v="De 3 a 5 veces por semana"/>
    <n v="7"/>
    <s v="Tal vez"/>
    <m/>
    <m/>
    <m/>
    <m/>
    <m/>
    <n v="10"/>
    <n v="7"/>
    <s v="Sí, pero para consumirlo eventualmente."/>
    <s v="$ 50 - 100"/>
    <m/>
    <n v="5"/>
    <n v="5"/>
    <n v="4"/>
    <n v="4"/>
    <n v="8"/>
    <s v="Si"/>
    <m/>
    <s v="Calidad, Ambiente, Rapidez"/>
    <m/>
    <m/>
  </r>
  <r>
    <n v="836"/>
    <d v="2020-06-19T16:38:47"/>
    <n v="21"/>
    <s v="Menos de 10 hs"/>
    <s v="No, no tengo"/>
    <x v="1"/>
    <s v="Estudiante"/>
    <n v="1"/>
    <s v="No"/>
    <s v="No, nunca."/>
    <x v="1"/>
    <m/>
    <x v="1"/>
    <m/>
    <m/>
    <m/>
    <m/>
    <m/>
    <m/>
    <m/>
    <m/>
    <m/>
    <m/>
    <m/>
    <m/>
    <m/>
    <m/>
    <m/>
    <m/>
    <m/>
    <m/>
    <m/>
    <x v="0"/>
    <x v="0"/>
    <m/>
    <m/>
    <s v="$ 30 - 40"/>
    <s v="No, nunca"/>
    <m/>
    <m/>
    <m/>
    <m/>
    <m/>
    <s v="Tomo mate, chocolate o té"/>
    <s v="No tomo café en otro lado tampoco"/>
    <s v="Sí"/>
    <m/>
    <n v="7"/>
    <n v="5"/>
    <s v="Sí, lo consumiría con frecuencia."/>
    <s v="$ 150 - 200"/>
    <m/>
    <n v="8"/>
    <n v="8"/>
    <n v="7"/>
    <n v="8"/>
    <n v="9"/>
    <s v="Si"/>
    <m/>
    <s v="Calidad, Rapidez"/>
    <m/>
    <m/>
  </r>
  <r>
    <n v="837"/>
    <d v="2020-06-19T16:39:36"/>
    <n v="22"/>
    <s v="30 - 40 hs"/>
    <s v="No, no tengo"/>
    <x v="1"/>
    <s v="Estudiante"/>
    <n v="2"/>
    <s v="No"/>
    <s v="Sí, siempre / Si, a veces"/>
    <x v="0"/>
    <s v="$ 200 - 250"/>
    <x v="2"/>
    <m/>
    <m/>
    <m/>
    <m/>
    <m/>
    <m/>
    <m/>
    <m/>
    <m/>
    <m/>
    <m/>
    <m/>
    <s v="Prefiero darme un gusto y comer más rico, Depende el menú"/>
    <n v="6"/>
    <n v="8"/>
    <n v="6"/>
    <n v="9"/>
    <n v="9"/>
    <s v="25 - 50 %"/>
    <x v="2"/>
    <x v="5"/>
    <s v="Chino por peso, Kiosko PC"/>
    <m/>
    <s v="$ 30 - 40"/>
    <s v="Sí, siempre / Sí, a veces"/>
    <s v="Es barato, Es rico, Es lo más cómodo"/>
    <s v="Entre 1 y 2 veces por día"/>
    <n v="8"/>
    <s v="Sí"/>
    <m/>
    <m/>
    <m/>
    <m/>
    <m/>
    <n v="9"/>
    <n v="3"/>
    <s v="Sí, pero para consumirlo eventualmente."/>
    <s v="$ 200 - 250"/>
    <m/>
    <n v="3"/>
    <n v="4"/>
    <n v="1"/>
    <n v="1"/>
    <n v="9"/>
    <s v="Si"/>
    <m/>
    <s v="Precio, Calidad"/>
    <m/>
    <m/>
  </r>
  <r>
    <n v="838"/>
    <d v="2020-06-19T16:40:23"/>
    <n v="22"/>
    <s v="10 - 20 hs"/>
    <s v="Vegetariano/a"/>
    <x v="0"/>
    <s v="Estudiante"/>
    <n v="5"/>
    <s v="Sí"/>
    <s v="No, nunca."/>
    <x v="1"/>
    <m/>
    <x v="1"/>
    <m/>
    <m/>
    <m/>
    <m/>
    <m/>
    <m/>
    <m/>
    <m/>
    <m/>
    <m/>
    <m/>
    <m/>
    <m/>
    <m/>
    <m/>
    <m/>
    <m/>
    <m/>
    <m/>
    <x v="0"/>
    <x v="0"/>
    <m/>
    <m/>
    <s v="$ 30 - 40"/>
    <s v="Sí, siempre / Sí, a veces"/>
    <s v="Es barato, Es lo más cómodo"/>
    <s v="De 1 a 3 veces por semana"/>
    <n v="6"/>
    <s v="Sí"/>
    <s v="Cambiaría la estética del lugar, es oscuro (no de luz sino de la paleta de colores) y da sensación de encierro. También agregaría más opciones de almuerzo (básicas, no necesariamente comidas elaboradas) e incorporaría opciones veganas y vegetarianas!"/>
    <m/>
    <m/>
    <m/>
    <m/>
    <n v="7"/>
    <n v="8"/>
    <s v="Sí, pero para consumirlo eventualmente."/>
    <s v="$ 150 - 200"/>
    <s v="En el caso de agregar comidas mas elaboradas como yogur o huevos, mejoraría la limpieza! No da mucha confianza ver desorden en el mostrador, migas, etc"/>
    <n v="4"/>
    <n v="9"/>
    <n v="5"/>
    <n v="4"/>
    <n v="4"/>
    <s v="Si"/>
    <s v="Como dije antes, buscaría una manera de ampliar o dar la sensación de ampliación en el espacio. La luz la cambiaría por una más cálida. Salu2"/>
    <s v="Calidad, Ambiente"/>
    <m/>
    <m/>
  </r>
  <r>
    <n v="839"/>
    <d v="2020-06-19T16:40:34"/>
    <n v="31"/>
    <s v="Menos de 10 hs"/>
    <s v="Diabético/a"/>
    <x v="1"/>
    <s v="Docente/investigador/Autoridad"/>
    <m/>
    <m/>
    <s v="No, nunca."/>
    <x v="1"/>
    <m/>
    <x v="1"/>
    <m/>
    <m/>
    <m/>
    <m/>
    <m/>
    <m/>
    <m/>
    <m/>
    <m/>
    <m/>
    <m/>
    <m/>
    <m/>
    <m/>
    <m/>
    <m/>
    <m/>
    <m/>
    <m/>
    <x v="0"/>
    <x v="0"/>
    <m/>
    <m/>
    <s v="$ 40 -50"/>
    <s v="Sí, siempre / Sí, a veces"/>
    <s v="Es barato, Es lo más cómodo"/>
    <s v="De 1 a 3 veces por semana"/>
    <n v="4"/>
    <s v="Tal vez"/>
    <s v="El café es malo, pero el precio es muy barato, no creo que cubran los costos. En particular prefiero pagar un precio justo (más barato que afuera, pero no regalado) para que el comedor funcione, pague salarios a sus trabajadores, de un café medianamente bueno (no pretendo grandes cosas) y sea económicamente viable."/>
    <m/>
    <m/>
    <m/>
    <m/>
    <n v="6"/>
    <n v="7"/>
    <s v="Sí, pero para consumirlo eventualmente."/>
    <s v="$ 100 - 150"/>
    <s v="que tenga variedad de snacks, facturas, está OK, un menú más saludable sería muy bueno, los costos tienen que estar en línea con lo que se ofrece afuera, pero con un descuento a la comunidad de la facultad."/>
    <n v="6"/>
    <n v="6"/>
    <n v="3"/>
    <n v="1"/>
    <n v="2"/>
    <s v="Si"/>
    <s v="la limpieza es fundamental, se debe mejorar. La gestión de la basura, que está prácticamente en la puerta del comedor (es bastante desagradable), hay que invertir un poco en las instalaciones, muebles, máquinas, heladeras, cafeteras, etc."/>
    <m/>
    <m/>
    <m/>
  </r>
  <r>
    <n v="840"/>
    <d v="2020-06-19T16:41:31"/>
    <n v="59"/>
    <s v="Más de 40 hs"/>
    <s v="No, no tengo"/>
    <x v="1"/>
    <s v="Docente/investigador/Autoridad"/>
    <m/>
    <m/>
    <s v="Sí, siempre / Si, a veces"/>
    <x v="3"/>
    <s v="$ 150 - 200"/>
    <x v="2"/>
    <m/>
    <m/>
    <m/>
    <m/>
    <m/>
    <m/>
    <m/>
    <m/>
    <m/>
    <m/>
    <m/>
    <m/>
    <s v="Depende el menú"/>
    <n v="4"/>
    <n v="5"/>
    <n v="3"/>
    <n v="3"/>
    <n v="6"/>
    <s v="1 - 25 %"/>
    <x v="2"/>
    <x v="5"/>
    <s v="Bodegón-Resto"/>
    <m/>
    <s v="$ 40 -50"/>
    <s v="No, nunca"/>
    <m/>
    <m/>
    <m/>
    <m/>
    <m/>
    <s v="Es feo"/>
    <s v="Cadena de café"/>
    <s v="Sí"/>
    <m/>
    <n v="4"/>
    <n v="5"/>
    <s v="Sí, lo consumiría con frecuencia."/>
    <s v="$ 50 - 100"/>
    <m/>
    <n v="2"/>
    <n v="2"/>
    <n v="2"/>
    <n v="2"/>
    <n v="3"/>
    <s v="Si"/>
    <m/>
    <m/>
    <m/>
    <m/>
  </r>
  <r>
    <n v="841"/>
    <d v="2020-06-19T16:43:11"/>
    <n v="22"/>
    <s v="10 - 20 hs"/>
    <s v="No, no tengo"/>
    <x v="1"/>
    <s v="Estudiante"/>
    <n v="2"/>
    <s v="No"/>
    <s v="Sí, siempre / Si, a veces"/>
    <x v="4"/>
    <s v="$ 150 - 200"/>
    <x v="2"/>
    <m/>
    <m/>
    <m/>
    <m/>
    <m/>
    <m/>
    <m/>
    <m/>
    <m/>
    <m/>
    <m/>
    <m/>
    <s v="Me traigo vianda"/>
    <n v="6"/>
    <n v="7"/>
    <n v="6"/>
    <n v="7"/>
    <n v="7"/>
    <s v="1 - 25 %"/>
    <x v="1"/>
    <x v="1"/>
    <s v="Cadena fast-food"/>
    <m/>
    <s v="$ 30 - 40"/>
    <s v="Sí, siempre / Sí, a veces"/>
    <s v="Es lo más cómodo"/>
    <s v="De 3 a 5 veces por semana"/>
    <n v="7"/>
    <s v="Sí"/>
    <m/>
    <m/>
    <m/>
    <m/>
    <m/>
    <n v="8"/>
    <n v="7"/>
    <s v="Sí, pero para consumirlo eventualmente."/>
    <s v="$ 50 - 100"/>
    <m/>
    <n v="8"/>
    <n v="8"/>
    <n v="7"/>
    <n v="4"/>
    <n v="9"/>
    <s v="Tal vez"/>
    <m/>
    <s v="Calidad"/>
    <m/>
    <m/>
  </r>
  <r>
    <n v="842"/>
    <d v="2020-06-19T16:43:43"/>
    <n v="75"/>
    <s v="Menos de 10 hs"/>
    <s v="No, no tengo"/>
    <x v="1"/>
    <s v="Docente/investigador/Autoridad"/>
    <m/>
    <m/>
    <s v="Sí, siempre / Si, a veces"/>
    <x v="4"/>
    <s v="$ 200 - 250"/>
    <x v="2"/>
    <m/>
    <m/>
    <m/>
    <m/>
    <m/>
    <m/>
    <m/>
    <m/>
    <m/>
    <m/>
    <m/>
    <m/>
    <s v="Depende el menú"/>
    <n v="8"/>
    <n v="8"/>
    <n v="8"/>
    <n v="9"/>
    <n v="6"/>
    <s v="Nunca me ocurrió"/>
    <x v="2"/>
    <x v="5"/>
    <s v="Vianda propia"/>
    <m/>
    <s v="$ 40 -50"/>
    <s v="Sí, siempre / Sí, a veces"/>
    <s v="Es lo más cómodo"/>
    <s v="De 1 a 3 veces por semana"/>
    <n v="6"/>
    <s v="Sí"/>
    <s v="mejorar los tostados de queso y tomate"/>
    <m/>
    <m/>
    <m/>
    <m/>
    <n v="8"/>
    <n v="7"/>
    <s v="Sí, pero para consumirlo eventualmente."/>
    <s v="$ 150 - 200"/>
    <m/>
    <n v="6"/>
    <n v="7"/>
    <n v="7"/>
    <n v="6"/>
    <n v="7"/>
    <s v="Si"/>
    <m/>
    <m/>
    <m/>
    <m/>
  </r>
  <r>
    <n v="843"/>
    <d v="2020-06-19T16:44:00"/>
    <n v="22"/>
    <s v="10 - 20 hs"/>
    <s v="No, no tengo"/>
    <x v="1"/>
    <s v="Estudiante"/>
    <n v="3"/>
    <s v="No"/>
    <s v="Sí, siempre / Si, a veces"/>
    <x v="4"/>
    <s v="$ 200 - 250"/>
    <x v="0"/>
    <s v="Me queda cómodo"/>
    <n v="7"/>
    <n v="7"/>
    <n v="7"/>
    <n v="7"/>
    <n v="7"/>
    <s v="1 - 25%"/>
    <m/>
    <m/>
    <m/>
    <m/>
    <m/>
    <m/>
    <m/>
    <m/>
    <m/>
    <m/>
    <m/>
    <m/>
    <x v="0"/>
    <x v="0"/>
    <m/>
    <m/>
    <s v="$ 30 - 40"/>
    <s v="Sí, siempre / Sí, a veces"/>
    <s v="Es lo más cómodo"/>
    <s v="De 3 a 5 veces por semana"/>
    <n v="7"/>
    <s v="Sí"/>
    <m/>
    <m/>
    <m/>
    <m/>
    <m/>
    <n v="10"/>
    <n v="10"/>
    <s v="Sí, pero para consumirlo eventualmente."/>
    <s v="$ 100 - 150"/>
    <m/>
    <n v="5"/>
    <n v="8"/>
    <n v="4"/>
    <n v="6"/>
    <n v="9"/>
    <s v="Si"/>
    <m/>
    <s v="Precio, Calidad"/>
    <m/>
    <m/>
  </r>
  <r>
    <n v="844"/>
    <d v="2020-06-19T16:44:32"/>
    <n v="24"/>
    <s v="20 - 30hs"/>
    <s v="No, no tengo"/>
    <x v="1"/>
    <s v="Estudiante"/>
    <n v="2"/>
    <s v="Sí"/>
    <s v="Sí, siempre / Si, a veces"/>
    <x v="0"/>
    <s v="$ 100 - 150"/>
    <x v="2"/>
    <m/>
    <m/>
    <m/>
    <m/>
    <m/>
    <m/>
    <m/>
    <m/>
    <m/>
    <m/>
    <m/>
    <m/>
    <s v="Depende el menú"/>
    <n v="6"/>
    <n v="6"/>
    <n v="5"/>
    <n v="7"/>
    <n v="9"/>
    <s v="25 - 50 %"/>
    <x v="2"/>
    <x v="5"/>
    <s v="Kiosko PC"/>
    <s v="Podrían agregar pizzas pero no con un queso rancio, una muzzarela rica estaría muy bien. O poner un microondas ahí dentro así cuando ordenas ya tenés la comida caliente, y no comerte la fila eterna del microondas."/>
    <s v="$ 40 -50"/>
    <s v="No, nunca"/>
    <m/>
    <m/>
    <m/>
    <m/>
    <m/>
    <s v="No me gusta el café, en general"/>
    <s v="No tomo café en otro lado tampoco"/>
    <s v="No"/>
    <s v="No consumo café en general, ninguna recomendación puntual."/>
    <n v="8"/>
    <n v="7"/>
    <s v="Sí, lo consumiría con frecuencia."/>
    <s v="$ 100 - 150"/>
    <s v="Agregar alguna variedad de facturas, como tortitas negras, no solo medialunas y donas, aunque son ricas."/>
    <n v="8"/>
    <n v="8"/>
    <n v="7"/>
    <n v="9"/>
    <n v="10"/>
    <s v="Si"/>
    <s v="Le daría una mano de pintura a la entrada del comedor, ese pasillito es muy lúgubre."/>
    <s v="Calidad"/>
    <m/>
    <m/>
  </r>
  <r>
    <n v="845"/>
    <d v="2020-06-19T16:45:35"/>
    <n v="24"/>
    <s v="10 - 20 hs"/>
    <s v="No, no tengo"/>
    <x v="0"/>
    <s v="Estudiante"/>
    <n v="4"/>
    <s v="No"/>
    <s v="No, nunca."/>
    <x v="1"/>
    <m/>
    <x v="1"/>
    <m/>
    <m/>
    <m/>
    <m/>
    <m/>
    <m/>
    <m/>
    <m/>
    <m/>
    <m/>
    <m/>
    <m/>
    <m/>
    <m/>
    <m/>
    <m/>
    <m/>
    <m/>
    <m/>
    <x v="0"/>
    <x v="0"/>
    <m/>
    <m/>
    <s v="$ 20 - 30"/>
    <s v="No, nunca"/>
    <m/>
    <m/>
    <m/>
    <m/>
    <m/>
    <s v="Es feo"/>
    <s v="Cadena de café"/>
    <s v="Sí"/>
    <m/>
    <n v="6"/>
    <n v="6"/>
    <s v="Sí, pero para consumirlo eventualmente."/>
    <s v="$ 50 - 100"/>
    <s v="mucha mas fruta y yogures, mas oferta de barritas de cereal. Y las mini pastafrolitas por favor nunca dejen de hacerlas."/>
    <n v="5"/>
    <n v="5"/>
    <n v="3"/>
    <n v="6"/>
    <n v="5"/>
    <s v="Tal vez"/>
    <m/>
    <s v="Precio, Calidad"/>
    <m/>
    <m/>
  </r>
  <r>
    <n v="846"/>
    <d v="2020-06-19T16:46:10"/>
    <n v="20"/>
    <s v="30 - 40 hs"/>
    <s v="No, no tengo"/>
    <x v="1"/>
    <s v="Estudiante"/>
    <n v="2"/>
    <s v="No"/>
    <s v="No, nunca."/>
    <x v="1"/>
    <m/>
    <x v="1"/>
    <m/>
    <m/>
    <m/>
    <m/>
    <m/>
    <m/>
    <m/>
    <m/>
    <m/>
    <m/>
    <m/>
    <m/>
    <m/>
    <m/>
    <m/>
    <m/>
    <m/>
    <m/>
    <m/>
    <x v="0"/>
    <x v="0"/>
    <m/>
    <m/>
    <s v="$ 50 - 60"/>
    <s v="Sí, siempre / Sí, a veces"/>
    <s v="Es lo más cómodo"/>
    <s v="De 1 a 3 veces por semana"/>
    <n v="6"/>
    <s v="No"/>
    <m/>
    <m/>
    <m/>
    <m/>
    <m/>
    <n v="10"/>
    <n v="10"/>
    <s v="Sí, lo consumiría con frecuencia."/>
    <s v="$ 100 - 150"/>
    <m/>
    <n v="10"/>
    <n v="8"/>
    <n v="6"/>
    <n v="6"/>
    <n v="8"/>
    <s v="Tal vez"/>
    <m/>
    <s v="Precio"/>
    <m/>
    <m/>
  </r>
  <r>
    <n v="847"/>
    <d v="2020-06-19T16:47:23"/>
    <n v="20"/>
    <s v="30 - 40 hs"/>
    <s v="No, no tengo"/>
    <x v="1"/>
    <s v="Estudiante"/>
    <n v="2"/>
    <s v="No"/>
    <s v="Sí, siempre / Si, a veces"/>
    <x v="0"/>
    <s v="$ 150 - 200"/>
    <x v="0"/>
    <s v="Me queda cómodo"/>
    <n v="7"/>
    <n v="9"/>
    <n v="8"/>
    <n v="10"/>
    <n v="8"/>
    <s v="25 - 50%"/>
    <m/>
    <m/>
    <m/>
    <m/>
    <m/>
    <m/>
    <m/>
    <m/>
    <m/>
    <m/>
    <m/>
    <m/>
    <x v="0"/>
    <x v="0"/>
    <m/>
    <m/>
    <s v="$ 30 - 40"/>
    <s v="No, nunca"/>
    <m/>
    <m/>
    <m/>
    <m/>
    <m/>
    <s v="Prefiero ir a tomar algo afuera y despejarme"/>
    <s v="Cadena de café"/>
    <s v="Sí"/>
    <m/>
    <n v="7"/>
    <n v="6"/>
    <s v="Sí, pero para consumirlo eventualmente."/>
    <s v="$ 50 - 100"/>
    <m/>
    <n v="7"/>
    <n v="6"/>
    <n v="5"/>
    <n v="2"/>
    <n v="7"/>
    <s v="Si"/>
    <m/>
    <s v="Precio, Calidad"/>
    <m/>
    <m/>
  </r>
  <r>
    <n v="848"/>
    <d v="2020-06-19T16:47:48"/>
    <n v="23"/>
    <s v="10 - 20 hs"/>
    <s v="No, no tengo"/>
    <x v="1"/>
    <s v="Estudiante"/>
    <n v="1"/>
    <s v="Sí"/>
    <s v="Sí, siempre / Si, a veces"/>
    <x v="4"/>
    <s v="$ 200 - 250"/>
    <x v="2"/>
    <m/>
    <m/>
    <m/>
    <m/>
    <m/>
    <m/>
    <m/>
    <m/>
    <m/>
    <m/>
    <m/>
    <m/>
    <s v="Me traigo vianda"/>
    <n v="7"/>
    <n v="6"/>
    <n v="7"/>
    <n v="10"/>
    <n v="9"/>
    <s v="1 - 25 %"/>
    <x v="2"/>
    <x v="3"/>
    <s v="Vianda propia, Cadena fast-food"/>
    <s v="Sopa "/>
    <s v="$ 30 - 40"/>
    <s v="Sí, siempre / Sí, a veces"/>
    <s v="Es barato, Es rico"/>
    <s v="De 1 a 3 veces por semana"/>
    <n v="8"/>
    <s v="Sí"/>
    <m/>
    <m/>
    <m/>
    <m/>
    <m/>
    <n v="7"/>
    <n v="6"/>
    <s v="Sí, lo consumiría con frecuencia."/>
    <s v="$ 50 - 100"/>
    <m/>
    <n v="8"/>
    <n v="8"/>
    <n v="6"/>
    <n v="6"/>
    <n v="9"/>
    <s v="Tal vez"/>
    <m/>
    <s v="Rapidez"/>
    <m/>
    <m/>
  </r>
  <r>
    <n v="849"/>
    <d v="2020-06-19T16:48:51"/>
    <n v="54"/>
    <s v="Menos de 10 hs"/>
    <s v="No, no tengo"/>
    <x v="0"/>
    <s v="Docente/investigador/Autoridad"/>
    <m/>
    <m/>
    <s v="Sí, siempre / Si, a veces"/>
    <x v="5"/>
    <s v="$ 250 - 300"/>
    <x v="2"/>
    <m/>
    <m/>
    <m/>
    <m/>
    <m/>
    <m/>
    <m/>
    <m/>
    <m/>
    <m/>
    <m/>
    <m/>
    <s v="Mal ambiente / No disfruto estar en el lugar, Prefiero darme un gusto y comer más rico"/>
    <n v="5"/>
    <n v="7"/>
    <n v="6"/>
    <n v="8"/>
    <n v="5"/>
    <s v="25 - 50 %"/>
    <x v="2"/>
    <x v="3"/>
    <s v="Bodegón-Resto"/>
    <m/>
    <s v="$ 50 - 60"/>
    <s v="No, nunca"/>
    <m/>
    <m/>
    <m/>
    <m/>
    <m/>
    <s v="Prefiero ir a tomar algo afuera y despejarme"/>
    <s v="Cadena de café"/>
    <s v="Sí"/>
    <m/>
    <n v="6"/>
    <n v="5"/>
    <s v="Sí, lo consumiría con frecuencia."/>
    <s v="$ 150 - 200"/>
    <m/>
    <n v="6"/>
    <n v="7"/>
    <n v="7"/>
    <n v="6"/>
    <n v="7"/>
    <s v="Si"/>
    <m/>
    <m/>
    <m/>
    <m/>
  </r>
  <r>
    <n v="850"/>
    <d v="2020-06-19T16:50:08"/>
    <n v="26"/>
    <s v="20 - 30hs"/>
    <s v="No, no tengo"/>
    <x v="0"/>
    <s v="Estudiante"/>
    <n v="5"/>
    <s v="Sí"/>
    <s v="Sí, siempre / Si, a veces"/>
    <x v="4"/>
    <s v="$ 100 - 150"/>
    <x v="2"/>
    <m/>
    <m/>
    <m/>
    <m/>
    <m/>
    <m/>
    <m/>
    <m/>
    <m/>
    <m/>
    <m/>
    <m/>
    <s v="A veces como temprano antes de llegar a la fiuba"/>
    <n v="6"/>
    <n v="6"/>
    <n v="6"/>
    <n v="9"/>
    <n v="7"/>
    <s v="1 - 25 %"/>
    <x v="1"/>
    <x v="4"/>
    <s v="Vianda propia"/>
    <m/>
    <s v="$ 30 - 40"/>
    <s v="Sí, siempre / Sí, a veces"/>
    <s v="Es barato, Es lo más cómodo"/>
    <s v="De 3 a 5 veces por semana"/>
    <n v="6"/>
    <s v="Sí"/>
    <s v="El café es rico, pero la leche solamente es entera, estaría bueno que haya descremada"/>
    <m/>
    <m/>
    <m/>
    <m/>
    <n v="7"/>
    <n v="5"/>
    <s v="Sí, pero para consumirlo eventualmente."/>
    <s v="$ 100 - 150"/>
    <s v="Granola estaría bueno! También ensalada de frutas "/>
    <n v="7"/>
    <n v="7"/>
    <n v="3"/>
    <n v="4"/>
    <n v="3"/>
    <s v="Si"/>
    <m/>
    <s v="Precio, Calidad"/>
    <m/>
    <m/>
  </r>
  <r>
    <n v="851"/>
    <d v="2020-06-19T16:52:28"/>
    <n v="20"/>
    <s v="20 - 30hs"/>
    <s v="No, no tengo"/>
    <x v="1"/>
    <s v="Estudiante"/>
    <n v="2"/>
    <s v="No"/>
    <s v="Sí, siempre / Si, a veces"/>
    <x v="2"/>
    <s v="$ 50 - 100"/>
    <x v="0"/>
    <s v="Me queda cómodo, Es rápido, Es barato"/>
    <n v="5"/>
    <n v="5"/>
    <n v="6"/>
    <n v="7"/>
    <n v="8"/>
    <s v="1 - 25%"/>
    <s v="Más variedad. Más ensaladas"/>
    <m/>
    <m/>
    <m/>
    <m/>
    <m/>
    <m/>
    <m/>
    <m/>
    <m/>
    <m/>
    <m/>
    <x v="0"/>
    <x v="0"/>
    <m/>
    <m/>
    <s v="$ 30 - 40"/>
    <s v="Sí, siempre / Sí, a veces"/>
    <s v="Es barato, No tengo otra opción, Es lo más cómodo"/>
    <s v="De 1 a 3 veces por semana"/>
    <n v="4"/>
    <s v="Sí"/>
    <m/>
    <m/>
    <m/>
    <m/>
    <m/>
    <n v="6"/>
    <n v="4"/>
    <s v="Sí, lo consumiría con frecuencia."/>
    <s v="$ 100 - 150"/>
    <m/>
    <n v="5"/>
    <n v="5"/>
    <n v="3"/>
    <n v="7"/>
    <n v="3"/>
    <s v="Si"/>
    <m/>
    <s v="Precio, Calidad"/>
    <m/>
    <m/>
  </r>
  <r>
    <n v="852"/>
    <d v="2020-06-19T16:53:29"/>
    <n v="62"/>
    <s v="Menos de 10 hs"/>
    <s v="No, no tengo"/>
    <x v="1"/>
    <s v="Docente/investigador/Autoridad"/>
    <m/>
    <m/>
    <s v="No, nunca."/>
    <x v="1"/>
    <m/>
    <x v="1"/>
    <m/>
    <m/>
    <m/>
    <m/>
    <m/>
    <m/>
    <m/>
    <m/>
    <m/>
    <m/>
    <m/>
    <m/>
    <m/>
    <m/>
    <m/>
    <m/>
    <m/>
    <m/>
    <m/>
    <x v="0"/>
    <x v="0"/>
    <m/>
    <m/>
    <s v="$ 50 - 60"/>
    <s v="No, nunca"/>
    <m/>
    <m/>
    <m/>
    <m/>
    <m/>
    <s v="Es feo"/>
    <s v="Cadena de café"/>
    <s v="Sí"/>
    <m/>
    <n v="5"/>
    <n v="5"/>
    <s v="Sí, pero para consumirlo eventualmente."/>
    <s v="$ 100 - 150"/>
    <m/>
    <n v="3"/>
    <n v="3"/>
    <n v="3"/>
    <n v="3"/>
    <n v="3"/>
    <s v="No"/>
    <s v="Comportamiento profesional"/>
    <m/>
    <m/>
    <m/>
  </r>
  <r>
    <n v="853"/>
    <d v="2020-06-19T16:53:34"/>
    <n v="19"/>
    <s v="20 - 30hs"/>
    <s v="No, no tengo"/>
    <x v="1"/>
    <s v="Estudiante"/>
    <n v="1"/>
    <s v="No"/>
    <s v="Sí, siempre / Si, a veces"/>
    <x v="2"/>
    <s v="$ 250 - 300"/>
    <x v="2"/>
    <m/>
    <m/>
    <m/>
    <m/>
    <m/>
    <m/>
    <m/>
    <m/>
    <m/>
    <m/>
    <m/>
    <m/>
    <s v="Depende el menú"/>
    <n v="7"/>
    <n v="7"/>
    <n v="8"/>
    <n v="9"/>
    <n v="8"/>
    <s v="Nunca me ocurrió"/>
    <x v="2"/>
    <x v="5"/>
    <s v="Vuelvo a mi casa"/>
    <m/>
    <s v="$ 60 - 70"/>
    <s v="Sí, siempre / Sí, a veces"/>
    <s v="Es lo más cómodo"/>
    <s v="De 1 a 3 veces por semana"/>
    <n v="7"/>
    <s v="Sí"/>
    <m/>
    <m/>
    <m/>
    <m/>
    <m/>
    <n v="7"/>
    <n v="8"/>
    <s v="Sí, lo consumiría con frecuencia."/>
    <s v="$ 100 - 150"/>
    <m/>
    <n v="7"/>
    <n v="7"/>
    <n v="6"/>
    <n v="6"/>
    <n v="5"/>
    <s v="Si"/>
    <m/>
    <s v="Calidad"/>
    <m/>
    <m/>
  </r>
  <r>
    <n v="854"/>
    <d v="2020-06-19T16:55:24"/>
    <n v="50"/>
    <s v="Menos de 10 hs"/>
    <s v="No, no tengo"/>
    <x v="0"/>
    <s v="Docente/investigador/Autoridad"/>
    <m/>
    <m/>
    <s v="Sí, siempre / Si, a veces"/>
    <x v="5"/>
    <s v="$ 150 - 200"/>
    <x v="2"/>
    <m/>
    <m/>
    <m/>
    <m/>
    <m/>
    <m/>
    <m/>
    <m/>
    <m/>
    <m/>
    <m/>
    <m/>
    <s v="Mal ambiente / No disfruto estar en el lugar"/>
    <n v="6"/>
    <n v="6"/>
    <n v="6"/>
    <n v="6"/>
    <n v="6"/>
    <s v="Nunca me ocurrió"/>
    <x v="2"/>
    <x v="1"/>
    <s v="Cadena fast-food"/>
    <m/>
    <s v="$ 60 - 70"/>
    <s v="Sí, siempre / Sí, a veces"/>
    <s v="No tengo otra opción"/>
    <s v="De 1 a 3 veces por semana"/>
    <n v="1"/>
    <s v="Sí"/>
    <m/>
    <m/>
    <m/>
    <m/>
    <m/>
    <n v="5"/>
    <n v="6"/>
    <s v="No, prefiero un snack (Alfajor, galletitas, facturas)"/>
    <s v="$ 50 - 100"/>
    <m/>
    <n v="2"/>
    <n v="4"/>
    <n v="4"/>
    <n v="5"/>
    <n v="2"/>
    <s v="Si"/>
    <m/>
    <m/>
    <m/>
    <m/>
  </r>
  <r>
    <n v="855"/>
    <d v="2020-06-19T16:56:21"/>
    <n v="58"/>
    <s v="Más de 40 hs"/>
    <s v="No, no tengo"/>
    <x v="1"/>
    <s v="Docente/investigador/Autoridad"/>
    <m/>
    <m/>
    <s v="Sí, siempre / Si, a veces"/>
    <x v="2"/>
    <s v="$ 300 - 350"/>
    <x v="2"/>
    <m/>
    <m/>
    <m/>
    <m/>
    <m/>
    <m/>
    <m/>
    <m/>
    <m/>
    <m/>
    <m/>
    <m/>
    <s v="Depende el menú"/>
    <n v="5"/>
    <n v="5"/>
    <n v="3"/>
    <n v="6"/>
    <n v="6"/>
    <s v="1 - 25 %"/>
    <x v="2"/>
    <x v="2"/>
    <s v="Chino por peso, Cadena fast-food, Bodegón-Resto"/>
    <m/>
    <s v="$ 30 - 40"/>
    <s v="Sí, siempre / Sí, a veces"/>
    <s v="Es lo más cómodo"/>
    <s v="De 1 a 3 veces por semana"/>
    <n v="6"/>
    <s v="Tal vez"/>
    <m/>
    <m/>
    <m/>
    <m/>
    <m/>
    <n v="5"/>
    <n v="5"/>
    <s v="Sí, pero para consumirlo eventualmente."/>
    <s v="$ 50 - 100"/>
    <m/>
    <n v="2"/>
    <n v="3"/>
    <n v="2"/>
    <n v="3"/>
    <n v="4"/>
    <s v="Si"/>
    <m/>
    <m/>
    <m/>
    <m/>
  </r>
  <r>
    <n v="856"/>
    <d v="2020-06-19T16:58:17"/>
    <n v="27"/>
    <s v="Menos de 10 hs"/>
    <s v="No, no tengo"/>
    <x v="1"/>
    <s v="Estudiante"/>
    <n v="5"/>
    <s v="Sí"/>
    <s v="No, nunca."/>
    <x v="1"/>
    <m/>
    <x v="1"/>
    <m/>
    <m/>
    <m/>
    <m/>
    <m/>
    <m/>
    <m/>
    <m/>
    <m/>
    <m/>
    <m/>
    <m/>
    <m/>
    <m/>
    <m/>
    <m/>
    <m/>
    <m/>
    <m/>
    <x v="0"/>
    <x v="0"/>
    <m/>
    <m/>
    <s v="$ 20 - 30"/>
    <s v="Sí, siempre / Sí, a veces"/>
    <s v="Es barato"/>
    <s v="De 1 a 3 veces por semana"/>
    <n v="4"/>
    <s v="Sí"/>
    <m/>
    <m/>
    <m/>
    <m/>
    <m/>
    <n v="4"/>
    <n v="4"/>
    <s v="Sí, pero para consumirlo eventualmente."/>
    <s v="$ 100 - 150"/>
    <m/>
    <n v="4"/>
    <n v="6"/>
    <n v="4"/>
    <n v="3"/>
    <n v="4"/>
    <s v="Si"/>
    <m/>
    <s v="Precio, Rapidez"/>
    <m/>
    <m/>
  </r>
  <r>
    <n v="857"/>
    <d v="2020-06-19T17:00:31"/>
    <n v="23"/>
    <s v="20 - 30hs"/>
    <s v="No, no tengo"/>
    <x v="0"/>
    <s v="Estudiante"/>
    <n v="4"/>
    <s v="No"/>
    <s v="No, nunca."/>
    <x v="1"/>
    <m/>
    <x v="1"/>
    <m/>
    <m/>
    <m/>
    <m/>
    <m/>
    <m/>
    <m/>
    <m/>
    <m/>
    <m/>
    <m/>
    <m/>
    <m/>
    <m/>
    <m/>
    <m/>
    <m/>
    <m/>
    <m/>
    <x v="0"/>
    <x v="0"/>
    <m/>
    <m/>
    <s v="$ 50 - 60"/>
    <s v="No, nunca"/>
    <m/>
    <m/>
    <m/>
    <m/>
    <m/>
    <s v="Prefiero ir a tomar algo afuera y despejarme"/>
    <s v="Cadena de café"/>
    <s v="Sí"/>
    <m/>
    <n v="8"/>
    <n v="6"/>
    <s v="Sí, pero para consumirlo eventualmente."/>
    <s v="$ 50 - 100"/>
    <m/>
    <n v="6"/>
    <n v="8"/>
    <n v="5"/>
    <n v="6"/>
    <n v="8"/>
    <s v="Si"/>
    <m/>
    <s v="Calidad"/>
    <m/>
    <m/>
  </r>
  <r>
    <n v="858"/>
    <d v="2020-06-19T17:01:01"/>
    <n v="29"/>
    <s v="10 - 20 hs"/>
    <s v="Vegano/a"/>
    <x v="0"/>
    <s v="Estudiante"/>
    <n v="4"/>
    <s v="No"/>
    <s v="Sí, siempre / Si, a veces"/>
    <x v="4"/>
    <s v="$ 100 - 150"/>
    <x v="2"/>
    <m/>
    <m/>
    <m/>
    <m/>
    <m/>
    <m/>
    <m/>
    <m/>
    <m/>
    <m/>
    <m/>
    <m/>
    <s v="No me gusta la comida, Depende el menú"/>
    <n v="3"/>
    <n v="5"/>
    <n v="2"/>
    <n v="8"/>
    <n v="8"/>
    <s v="50 - 75 %"/>
    <x v="2"/>
    <x v="4"/>
    <s v="Chino por peso, Otro"/>
    <s v="Opciones vegetarianas y veganas"/>
    <s v="$ 40 -50"/>
    <s v="No, nunca"/>
    <m/>
    <m/>
    <m/>
    <m/>
    <m/>
    <s v="Es feo"/>
    <s v="Cadena de café"/>
    <s v="Sí"/>
    <s v="Comprar un café de mejor calidad, ahora hay algunas opciones como el Cabrales Colombia o Nescafe Gold que no es muy caro ( por favor nunca un torrado) "/>
    <n v="3"/>
    <n v="3"/>
    <s v="Sí, pero para consumirlo eventualmente."/>
    <s v="$ 100 - 150"/>
    <m/>
    <n v="8"/>
    <n v="8"/>
    <n v="3"/>
    <n v="3"/>
    <n v="7"/>
    <s v="Si"/>
    <m/>
    <s v="Precio, Calidad"/>
    <m/>
    <m/>
  </r>
  <r>
    <n v="859"/>
    <d v="2020-06-19T17:01:35"/>
    <n v="21"/>
    <s v="20 - 30hs"/>
    <s v="No, no tengo"/>
    <x v="1"/>
    <s v="Estudiante"/>
    <n v="2"/>
    <s v="No"/>
    <s v="Sí, siempre / Si, a veces"/>
    <x v="0"/>
    <s v="$ 200 - 250"/>
    <x v="2"/>
    <m/>
    <m/>
    <m/>
    <m/>
    <m/>
    <m/>
    <m/>
    <m/>
    <m/>
    <m/>
    <m/>
    <m/>
    <s v="Me traigo vianda"/>
    <n v="6"/>
    <n v="4"/>
    <n v="5"/>
    <n v="8"/>
    <n v="9"/>
    <s v="1 - 25 %"/>
    <x v="1"/>
    <x v="1"/>
    <s v="Chino por peso, Vianda propia"/>
    <m/>
    <s v="$ 40 -50"/>
    <s v="Sí, siempre / Sí, a veces"/>
    <s v="Es barato"/>
    <s v="De 3 a 5 veces por semana"/>
    <n v="5"/>
    <s v="Sí"/>
    <m/>
    <m/>
    <m/>
    <m/>
    <m/>
    <n v="6"/>
    <n v="5"/>
    <s v="Sí, lo consumiría con frecuencia."/>
    <s v="$ 100 - 150"/>
    <m/>
    <n v="6"/>
    <n v="5"/>
    <n v="4"/>
    <n v="5"/>
    <n v="5"/>
    <s v="Si"/>
    <m/>
    <s v="Precio, Calidad"/>
    <m/>
    <m/>
  </r>
  <r>
    <n v="860"/>
    <d v="2020-06-19T17:13:26"/>
    <n v="19"/>
    <s v="20 - 30hs"/>
    <s v="No, no tengo"/>
    <x v="1"/>
    <s v="Estudiante"/>
    <n v="1"/>
    <s v="No"/>
    <s v="Sí, siempre / Si, a veces"/>
    <x v="2"/>
    <s v="$ 100 - 150"/>
    <x v="0"/>
    <s v="Me queda cómodo, Tengo Beca"/>
    <n v="8"/>
    <n v="6"/>
    <n v="6"/>
    <n v="8"/>
    <n v="7"/>
    <s v="1 - 25%"/>
    <s v="Variedades de cosas frescas para los días de calor. Suele haber solo comida caliente. "/>
    <m/>
    <m/>
    <m/>
    <m/>
    <m/>
    <m/>
    <m/>
    <m/>
    <m/>
    <m/>
    <m/>
    <x v="0"/>
    <x v="0"/>
    <m/>
    <m/>
    <s v="$ 30 - 40"/>
    <s v="Sí, siempre / Sí, a veces"/>
    <s v="Es lo más cómodo"/>
    <s v="De 1 a 3 veces por semana"/>
    <n v="6"/>
    <s v="Tal vez"/>
    <m/>
    <m/>
    <m/>
    <m/>
    <m/>
    <n v="5"/>
    <n v="4"/>
    <s v="Sí, pero para consumirlo eventualmente."/>
    <s v="Menos de $ 50"/>
    <s v="Me gustó lo del yogurt con granola. "/>
    <n v="7"/>
    <n v="5"/>
    <n v="5"/>
    <n v="4"/>
    <n v="7"/>
    <s v="Si"/>
    <m/>
    <s v="Precio, Calidad, Rapidez"/>
    <m/>
    <m/>
  </r>
  <r>
    <n v="861"/>
    <d v="2020-06-19T17:15:59"/>
    <n v="21"/>
    <s v="10 - 20 hs"/>
    <s v="No, no tengo"/>
    <x v="1"/>
    <s v="Estudiante"/>
    <n v="3"/>
    <s v="Sí"/>
    <s v="Sí, siempre / Si, a veces"/>
    <x v="0"/>
    <s v="$ 150 - 200"/>
    <x v="0"/>
    <s v="Me queda cómodo, Es rápido, Es barato"/>
    <n v="6"/>
    <n v="6"/>
    <n v="5"/>
    <n v="7"/>
    <n v="7"/>
    <s v="25 - 50%"/>
    <m/>
    <m/>
    <m/>
    <m/>
    <m/>
    <m/>
    <m/>
    <m/>
    <m/>
    <m/>
    <m/>
    <m/>
    <x v="0"/>
    <x v="0"/>
    <m/>
    <m/>
    <s v="$ 40 -50"/>
    <s v="Sí, siempre / Sí, a veces"/>
    <s v="Es barato, Es lo más cómodo"/>
    <s v="De 1 a 3 veces por semana"/>
    <n v="5"/>
    <s v="Sí"/>
    <m/>
    <m/>
    <m/>
    <m/>
    <m/>
    <n v="8"/>
    <n v="4"/>
    <s v="No, prefiero un snack (Alfajor, galletitas, facturas)"/>
    <s v="$ 50 - 100"/>
    <m/>
    <n v="2"/>
    <n v="2"/>
    <n v="2"/>
    <n v="2"/>
    <n v="4"/>
    <s v="Si"/>
    <m/>
    <s v="Calidad"/>
    <m/>
    <m/>
  </r>
  <r>
    <n v="862"/>
    <d v="2020-06-19T17:18:04"/>
    <n v="21"/>
    <s v="20 - 30hs"/>
    <s v="Vegetariano/a"/>
    <x v="1"/>
    <s v="Estudiante"/>
    <n v="2"/>
    <s v="Sí"/>
    <s v="Sí, siempre / Si, a veces"/>
    <x v="0"/>
    <s v="$ 100 - 150"/>
    <x v="0"/>
    <s v="Es barato"/>
    <n v="4"/>
    <n v="6"/>
    <n v="5"/>
    <n v="5"/>
    <n v="6"/>
    <s v="1 - 25%"/>
    <m/>
    <m/>
    <m/>
    <m/>
    <m/>
    <m/>
    <m/>
    <m/>
    <m/>
    <m/>
    <m/>
    <m/>
    <x v="0"/>
    <x v="0"/>
    <m/>
    <m/>
    <s v="$ 30 - 40"/>
    <s v="Sí, siempre / Sí, a veces"/>
    <s v="Es lo más cómodo"/>
    <s v="De 1 a 3 veces por semana"/>
    <n v="7"/>
    <s v="Tal vez"/>
    <m/>
    <m/>
    <m/>
    <m/>
    <m/>
    <n v="4"/>
    <n v="3"/>
    <s v="Sí, lo consumiría con frecuencia."/>
    <s v="$ 150 - 200"/>
    <m/>
    <n v="7"/>
    <n v="5"/>
    <n v="5"/>
    <n v="6"/>
    <n v="7"/>
    <s v="Si"/>
    <m/>
    <s v="Calidad"/>
    <m/>
    <m/>
  </r>
  <r>
    <n v="863"/>
    <d v="2020-06-19T17:20:47"/>
    <n v="58"/>
    <s v="Más de 40 hs"/>
    <s v="Celíaco/a"/>
    <x v="1"/>
    <s v="Docente/investigador/Autoridad"/>
    <m/>
    <m/>
    <s v="Sí, siempre / Si, a veces"/>
    <x v="3"/>
    <s v="$ 100 - 150"/>
    <x v="3"/>
    <m/>
    <m/>
    <m/>
    <m/>
    <m/>
    <m/>
    <m/>
    <m/>
    <s v="Mal ambiente / No disfruto estar en el lugar, No cumple mis necesidades, Me gusta llevar mi comida"/>
    <s v="Sí"/>
    <s v="Chino por peso, Vianda propia"/>
    <s v="2 opciones de plato, minuta"/>
    <m/>
    <m/>
    <m/>
    <m/>
    <m/>
    <m/>
    <m/>
    <x v="0"/>
    <x v="0"/>
    <m/>
    <m/>
    <s v="$ 40 -50"/>
    <s v="Sí, siempre / Sí, a veces"/>
    <s v="si estan cerradas las otras opciones"/>
    <s v="De 1 a 3 veces por semana"/>
    <n v="3"/>
    <s v="Sí"/>
    <s v="no lo quemen!"/>
    <m/>
    <m/>
    <m/>
    <m/>
    <n v="4"/>
    <n v="4"/>
    <s v="Sí, lo consumiría con frecuencia."/>
    <s v="Menos de $ 50"/>
    <s v="saludable"/>
    <n v="3"/>
    <n v="5"/>
    <n v="2"/>
    <n v="1"/>
    <n v="6"/>
    <s v="Si"/>
    <s v="acustica y luz!"/>
    <m/>
    <m/>
    <m/>
  </r>
  <r>
    <n v="864"/>
    <d v="2020-06-19T17:21:11"/>
    <n v="41"/>
    <s v="10 - 20 hs"/>
    <s v="Como sin sal"/>
    <x v="1"/>
    <s v="Docente/investigador/Autoridad"/>
    <m/>
    <m/>
    <s v="Sí, siempre / Si, a veces"/>
    <x v="0"/>
    <s v="$ 150 - 200"/>
    <x v="3"/>
    <m/>
    <m/>
    <m/>
    <m/>
    <m/>
    <m/>
    <m/>
    <m/>
    <s v="Mal ambiente / No disfruto estar en el lugar, Poco nutritivo, No cumple mis necesidades"/>
    <s v="Sí"/>
    <s v="Vianda propia"/>
    <s v="Variedad de ensaladas"/>
    <m/>
    <m/>
    <m/>
    <m/>
    <m/>
    <m/>
    <m/>
    <x v="0"/>
    <x v="0"/>
    <m/>
    <m/>
    <s v="Más de 70"/>
    <s v="No, nunca"/>
    <m/>
    <m/>
    <m/>
    <m/>
    <m/>
    <s v="Es feo"/>
    <s v="Cadena de café"/>
    <s v="Sí"/>
    <s v="Que el cafe no este diluido ni quemado, que sea expresso"/>
    <n v="1"/>
    <n v="1"/>
    <s v="Sí, lo consumiría con frecuencia."/>
    <s v="$ 150 - 200"/>
    <m/>
    <n v="1"/>
    <n v="6"/>
    <n v="3"/>
    <n v="6"/>
    <n v="3"/>
    <s v="Si"/>
    <m/>
    <m/>
    <m/>
    <m/>
  </r>
  <r>
    <n v="865"/>
    <d v="2020-06-19T17:21:33"/>
    <n v="23"/>
    <s v="30 - 40 hs"/>
    <s v="Vegetariano/a"/>
    <x v="0"/>
    <s v="Estudiante"/>
    <n v="3"/>
    <s v="No"/>
    <s v="Sí, siempre / Si, a veces"/>
    <x v="4"/>
    <s v="$ 150 - 200"/>
    <x v="2"/>
    <m/>
    <m/>
    <m/>
    <m/>
    <m/>
    <m/>
    <m/>
    <m/>
    <m/>
    <m/>
    <m/>
    <m/>
    <s v="Depende el menú"/>
    <n v="10"/>
    <n v="10"/>
    <n v="7"/>
    <n v="10"/>
    <n v="8"/>
    <s v="25 - 50 %"/>
    <x v="2"/>
    <x v="5"/>
    <s v="Vuelvo a mi casa"/>
    <s v="Mas comida vegetariana/vegana"/>
    <s v="$ 30 - 40"/>
    <s v="No, nunca"/>
    <m/>
    <m/>
    <m/>
    <m/>
    <m/>
    <s v="No me gusta el café, en general"/>
    <s v="No tomo café en otro lado tampoco"/>
    <s v="No"/>
    <m/>
    <n v="10"/>
    <n v="8"/>
    <s v="Sí, lo consumiría con frecuencia."/>
    <s v="$ 50 - 100"/>
    <m/>
    <n v="8"/>
    <n v="9"/>
    <n v="7"/>
    <n v="8"/>
    <n v="9"/>
    <s v="Si"/>
    <m/>
    <s v="Precio"/>
    <m/>
    <m/>
  </r>
  <r>
    <n v="866"/>
    <d v="2020-06-19T17:22:12"/>
    <n v="60"/>
    <s v="10 - 20 hs"/>
    <s v="No, no tengo"/>
    <x v="1"/>
    <s v="Docente/investigador/Autoridad"/>
    <m/>
    <m/>
    <s v="Sí, siempre / Si, a veces"/>
    <x v="4"/>
    <s v="$ 200 - 250"/>
    <x v="2"/>
    <m/>
    <m/>
    <m/>
    <m/>
    <m/>
    <m/>
    <m/>
    <m/>
    <m/>
    <m/>
    <m/>
    <m/>
    <s v="Me traigo vianda"/>
    <n v="6"/>
    <n v="7"/>
    <n v="6"/>
    <n v="6"/>
    <n v="8"/>
    <s v="Nunca me ocurrió"/>
    <x v="2"/>
    <x v="3"/>
    <s v="Kiosko PC"/>
    <m/>
    <s v="$ 60 - 70"/>
    <s v="Sí, siempre / Sí, a veces"/>
    <s v="No tengo otra opción"/>
    <s v="De 1 a 3 veces por semana"/>
    <n v="4"/>
    <s v="Sí"/>
    <s v="Es feo"/>
    <m/>
    <m/>
    <m/>
    <m/>
    <n v="6"/>
    <n v="5"/>
    <s v="Sí, pero para consumirlo eventualmente."/>
    <s v="$ 150 - 200"/>
    <m/>
    <n v="5"/>
    <n v="4"/>
    <n v="4"/>
    <n v="4"/>
    <n v="4"/>
    <s v="Si"/>
    <m/>
    <m/>
    <m/>
    <m/>
  </r>
  <r>
    <n v="867"/>
    <d v="2020-06-19T17:24:09"/>
    <n v="60"/>
    <s v="10 - 20 hs"/>
    <s v="No, no tengo"/>
    <x v="1"/>
    <s v="Docente/investigador/Autoridad"/>
    <m/>
    <m/>
    <s v="Sí, siempre / Si, a veces"/>
    <x v="4"/>
    <s v="$ 100 - 150"/>
    <x v="3"/>
    <m/>
    <m/>
    <m/>
    <m/>
    <m/>
    <m/>
    <m/>
    <m/>
    <s v="Mal ambiente / No disfruto estar en el lugar, Lento, No cumple mis necesidades"/>
    <s v="Sí"/>
    <s v="Kiosko PC"/>
    <m/>
    <m/>
    <m/>
    <m/>
    <m/>
    <m/>
    <m/>
    <m/>
    <x v="0"/>
    <x v="0"/>
    <m/>
    <m/>
    <s v="$ 30 - 40"/>
    <s v="No, nunca"/>
    <m/>
    <m/>
    <m/>
    <m/>
    <m/>
    <s v="No me gusta el café, en general"/>
    <s v="Kiosco PC/Máquinas"/>
    <s v="Sí"/>
    <m/>
    <n v="6"/>
    <n v="4"/>
    <s v="Sí, pero para consumirlo eventualmente."/>
    <s v="$ 100 - 150"/>
    <m/>
    <n v="2"/>
    <n v="4"/>
    <n v="4"/>
    <n v="3"/>
    <n v="5"/>
    <s v="Si"/>
    <m/>
    <m/>
    <m/>
    <m/>
  </r>
  <r>
    <n v="868"/>
    <d v="2020-06-19T17:24:30"/>
    <n v="63"/>
    <s v="Más de 40 hs"/>
    <s v="No, no tengo"/>
    <x v="1"/>
    <s v="Docente/investigador/Autoridad"/>
    <m/>
    <m/>
    <s v="Sí, siempre / Si, a veces"/>
    <x v="2"/>
    <s v="$ 150 - 200"/>
    <x v="2"/>
    <m/>
    <m/>
    <m/>
    <m/>
    <m/>
    <m/>
    <m/>
    <m/>
    <m/>
    <m/>
    <m/>
    <m/>
    <s v="Mal ambiente / No disfruto estar en el lugar, Me traigo vianda, Depende el menú"/>
    <n v="6"/>
    <n v="6"/>
    <n v="4"/>
    <n v="7"/>
    <n v="6"/>
    <s v="1 - 25 %"/>
    <x v="2"/>
    <x v="5"/>
    <s v="Chino por peso, Vianda propia"/>
    <m/>
    <s v="$ 20 - 30"/>
    <s v="No, nunca"/>
    <m/>
    <m/>
    <m/>
    <m/>
    <m/>
    <s v="No me gusta el café, en general"/>
    <s v="No tomo café en otro lado tampoco"/>
    <s v="No"/>
    <m/>
    <n v="4"/>
    <n v="4"/>
    <s v="Sí, pero para consumirlo eventualmente."/>
    <s v="$ 50 - 100"/>
    <s v="yoghurt, fruta, cereales"/>
    <n v="5"/>
    <n v="5"/>
    <n v="4"/>
    <n v="4"/>
    <n v="5"/>
    <s v="Si"/>
    <s v="últimamente había mejorado mucho pero más limpieza y mejor iluminación y ventilación"/>
    <m/>
    <m/>
    <m/>
  </r>
  <r>
    <n v="869"/>
    <d v="2020-06-19T17:24:59"/>
    <n v="26"/>
    <s v="10 - 20 hs"/>
    <s v="No, no tengo"/>
    <x v="1"/>
    <s v="Estudiante"/>
    <n v="4"/>
    <s v="No"/>
    <s v="No, nunca."/>
    <x v="1"/>
    <m/>
    <x v="1"/>
    <m/>
    <m/>
    <m/>
    <m/>
    <m/>
    <m/>
    <m/>
    <m/>
    <m/>
    <m/>
    <m/>
    <m/>
    <m/>
    <m/>
    <m/>
    <m/>
    <m/>
    <m/>
    <m/>
    <x v="0"/>
    <x v="0"/>
    <m/>
    <m/>
    <s v="$ 30 - 40"/>
    <s v="No, nunca"/>
    <m/>
    <m/>
    <m/>
    <m/>
    <m/>
    <s v="Es feo"/>
    <s v="No tomo café en otro lado tampoco"/>
    <s v="No"/>
    <m/>
    <n v="7"/>
    <n v="6"/>
    <s v="Sí, pero para consumirlo eventualmente."/>
    <s v="$ 50 - 100"/>
    <m/>
    <n v="8"/>
    <n v="8"/>
    <n v="4"/>
    <n v="6"/>
    <n v="8"/>
    <s v="No"/>
    <m/>
    <s v="Precio, Calidad"/>
    <m/>
    <m/>
  </r>
  <r>
    <n v="870"/>
    <d v="2020-06-19T17:28:18"/>
    <n v="42"/>
    <s v="Menos de 10 hs"/>
    <s v="No, no tengo"/>
    <x v="1"/>
    <s v="Docente/investigador/Autoridad"/>
    <m/>
    <m/>
    <s v="No, nunca."/>
    <x v="1"/>
    <m/>
    <x v="1"/>
    <m/>
    <m/>
    <m/>
    <m/>
    <m/>
    <m/>
    <m/>
    <m/>
    <m/>
    <m/>
    <m/>
    <m/>
    <m/>
    <m/>
    <m/>
    <m/>
    <m/>
    <m/>
    <m/>
    <x v="0"/>
    <x v="0"/>
    <m/>
    <m/>
    <s v="$ 50 - 60"/>
    <s v="No, nunca"/>
    <m/>
    <m/>
    <m/>
    <m/>
    <m/>
    <s v="Es feo"/>
    <s v="Cadena de café"/>
    <s v="Sí"/>
    <s v="El café es horrible. La pregunta en relación a cuanto pagaría un café, es ambigua. Hay muchos tipos de café y tamaños. "/>
    <n v="3"/>
    <n v="3"/>
    <s v="No, prefiero un snack (Alfajor, galletitas, facturas)"/>
    <s v="$ 100 - 150"/>
    <s v="Las facturas que venden son secas y feas. La recomendación es muy sencilla, debe ofrecer un servicio (calidad + precio) superior al MacDonals de enfrente de la Facultad. Aclaro que voy a la facultad (alumno + docente) hace 23 años."/>
    <n v="6"/>
    <n v="8"/>
    <n v="4"/>
    <n v="4"/>
    <n v="3"/>
    <s v="Si"/>
    <s v="1. Debe cumplir con las normas de Seguridad e Higiene. _x000a_2. El poder adquisitivo del estudiante promedio de la Fiuba es clase media. Hay que ofrecer menues acorde a eso. _x000a_3. El comedor de la facu tiene la ventaja de estar en la facu (que obviedad..!!!) y sin embargo se prefiere no usar._x000a_4. OJO temas fiscales. Nunca dieron un ticket fiscal y la verdad cuando veo que anotan en un papelito en la caja....mmmmmm"/>
    <m/>
    <m/>
    <m/>
  </r>
  <r>
    <n v="871"/>
    <d v="2020-06-19T17:28:16"/>
    <n v="31"/>
    <s v="Más de 40 hs"/>
    <s v="No, no tengo"/>
    <x v="1"/>
    <s v="Docente/investigador/Autoridad"/>
    <m/>
    <m/>
    <s v="Sí, siempre / Si, a veces"/>
    <x v="3"/>
    <s v="$ 200 - 250"/>
    <x v="2"/>
    <m/>
    <m/>
    <m/>
    <m/>
    <m/>
    <m/>
    <m/>
    <m/>
    <m/>
    <m/>
    <m/>
    <m/>
    <s v="Mal ambiente / No disfruto estar en el lugar, Me traigo vianda, No me gusta la comida, No ofrecen alimentos saludables. Podrían hacerlo con ingredientes frescos y simples."/>
    <n v="1"/>
    <n v="1"/>
    <n v="2"/>
    <n v="2"/>
    <n v="2"/>
    <s v="25 - 50 %"/>
    <x v="2"/>
    <x v="1"/>
    <s v="Chino por peso, Vianda propia, Kiosko PC"/>
    <s v="Más frutas y verduras, menos alimentos ultra-procesados (como hamburguesas o snacks de dudosa procedencia), mejorar la calidad de los alimentos que ya ofrecen (el jamón cocido tiene un color rosado artificial). La gente a cargo de la cocina debe ser idónea, por más que sean becarios, se les puede establecer una rutina y protocolos para que mejoren los platos. Me da la sensación de que hay muchos que están trabajando allí no por ser elegido como personal calificado sino por tener una cercanía con el centro de estudiantes, eso se refleja en la calidad de los productos que brindan."/>
    <s v="$ 40 -50"/>
    <s v="No, nunca"/>
    <m/>
    <m/>
    <m/>
    <m/>
    <m/>
    <s v="Es feo"/>
    <s v="Cadena de café"/>
    <s v="Sí"/>
    <s v="La máquina de café debe ser expreso y se operada a la temperatura correcta, no quemar el café. El café tiene que ser de calidad. Café tostado, el torrado es malo para la salud, está prohibido en muchos países. No se debe pasar mucha agua a través de una misma cantidad de café, eso disminuye la calidad del mismo y nuevamente es nocivo para la salud. No creo que cumplan con nada de esto en el comedor."/>
    <n v="2"/>
    <n v="1"/>
    <s v="Sí, lo consumiría con frecuencia."/>
    <s v="$ 100 - 150"/>
    <s v="Frutas, cereales, yogures naturales, sanguches tostados de buena calidad."/>
    <n v="3"/>
    <n v="3"/>
    <n v="1"/>
    <n v="3"/>
    <n v="3"/>
    <s v="Si"/>
    <s v="El lugar donde está el comedor es intrínsecamente feo. Por más que hagan esfuerzos internos no alcanza. La facultad debe mantener limpio el entorno externo que va hacia el comedor. Las escaleras de esa zona se limpian con muy poca frecuencia, siempre llenas de excremento de paloma y de noche hasta se ven ratones. Si bajás un piso más podés ver escombros acumulados. Eso depende de la higiene de la facultad y es condición necesaria para mejorar el ambiente del comedor."/>
    <m/>
    <m/>
    <m/>
  </r>
  <r>
    <n v="872"/>
    <d v="2020-06-19T17:29:47"/>
    <n v="61"/>
    <s v="10 - 20 hs"/>
    <s v="No, no tengo"/>
    <x v="0"/>
    <s v="Docente/investigador/Autoridad"/>
    <m/>
    <m/>
    <s v="No, nunca."/>
    <x v="1"/>
    <m/>
    <x v="1"/>
    <m/>
    <m/>
    <m/>
    <m/>
    <m/>
    <m/>
    <m/>
    <m/>
    <m/>
    <m/>
    <m/>
    <m/>
    <m/>
    <m/>
    <m/>
    <m/>
    <m/>
    <m/>
    <m/>
    <x v="0"/>
    <x v="0"/>
    <m/>
    <m/>
    <s v="$ 40 -50"/>
    <s v="Sí, siempre / Sí, a veces"/>
    <s v="Es lo más cómodo"/>
    <s v="De 1 a 3 veces por semana"/>
    <n v="6"/>
    <s v="Tal vez"/>
    <m/>
    <m/>
    <m/>
    <m/>
    <m/>
    <n v="6"/>
    <n v="6"/>
    <s v="Sí, pero para consumirlo eventualmente."/>
    <s v="$ 100 - 150"/>
    <m/>
    <n v="6"/>
    <n v="7"/>
    <n v="6"/>
    <n v="6"/>
    <n v="8"/>
    <s v="Tal vez"/>
    <m/>
    <m/>
    <m/>
    <m/>
  </r>
  <r>
    <n v="873"/>
    <d v="2020-06-19T17:30:33"/>
    <n v="42"/>
    <s v="Más de 40 hs"/>
    <s v="No, no tengo"/>
    <x v="1"/>
    <s v="Docente/investigador/Autoridad"/>
    <m/>
    <m/>
    <s v="Sí, siempre / Si, a veces"/>
    <x v="3"/>
    <s v="$ 100 - 150"/>
    <x v="2"/>
    <m/>
    <m/>
    <m/>
    <m/>
    <m/>
    <m/>
    <m/>
    <m/>
    <m/>
    <m/>
    <m/>
    <m/>
    <s v="Mal ambiente / No disfruto estar en el lugar, Me traigo vianda"/>
    <n v="6"/>
    <n v="6"/>
    <n v="6"/>
    <n v="7"/>
    <n v="8"/>
    <s v="1 - 25 %"/>
    <x v="1"/>
    <x v="4"/>
    <s v="Chino por peso, Vianda propia"/>
    <m/>
    <s v="$ 50 - 60"/>
    <s v="No, nunca"/>
    <m/>
    <m/>
    <m/>
    <m/>
    <m/>
    <s v="Tomo en mi oficina"/>
    <s v="No tomo café en otro lado tampoco"/>
    <s v="Sí"/>
    <m/>
    <n v="6"/>
    <n v="5"/>
    <s v="No, prefiero un snack (Alfajor, galletitas, facturas)"/>
    <s v="$ 50 - 100"/>
    <m/>
    <n v="5"/>
    <n v="6"/>
    <n v="5"/>
    <n v="5"/>
    <n v="7"/>
    <s v="Tal vez"/>
    <m/>
    <m/>
    <m/>
    <m/>
  </r>
  <r>
    <n v="874"/>
    <d v="2020-06-19T17:31:28"/>
    <n v="32"/>
    <s v="Menos de 10 hs"/>
    <s v="No, no tengo"/>
    <x v="1"/>
    <s v="Docente/investigador/Autoridad"/>
    <m/>
    <m/>
    <s v="No, nunca."/>
    <x v="1"/>
    <m/>
    <x v="1"/>
    <m/>
    <m/>
    <m/>
    <m/>
    <m/>
    <m/>
    <m/>
    <m/>
    <m/>
    <m/>
    <m/>
    <m/>
    <m/>
    <m/>
    <m/>
    <m/>
    <m/>
    <m/>
    <m/>
    <x v="0"/>
    <x v="0"/>
    <m/>
    <m/>
    <s v="$ 40 -50"/>
    <s v="Sí, siempre / Sí, a veces"/>
    <s v="Es barato"/>
    <s v="De 1 a 3 veces por semana"/>
    <n v="3"/>
    <s v="Sí"/>
    <m/>
    <m/>
    <m/>
    <m/>
    <m/>
    <n v="6"/>
    <n v="6"/>
    <s v="No, prefiero un snack (Alfajor, galletitas, facturas)"/>
    <s v="$ 50 - 100"/>
    <m/>
    <n v="5"/>
    <n v="5"/>
    <n v="5"/>
    <n v="5"/>
    <n v="5"/>
    <s v="Si"/>
    <m/>
    <m/>
    <m/>
    <m/>
  </r>
  <r>
    <n v="875"/>
    <d v="2020-06-19T17:35:47"/>
    <n v="23"/>
    <s v="10 - 20 hs"/>
    <s v="No, no tengo"/>
    <x v="0"/>
    <s v="Estudiante"/>
    <n v="5"/>
    <s v="Sí"/>
    <s v="No, nunca."/>
    <x v="1"/>
    <m/>
    <x v="1"/>
    <m/>
    <m/>
    <m/>
    <m/>
    <m/>
    <m/>
    <m/>
    <m/>
    <m/>
    <m/>
    <m/>
    <m/>
    <m/>
    <m/>
    <m/>
    <m/>
    <m/>
    <m/>
    <m/>
    <x v="0"/>
    <x v="0"/>
    <m/>
    <m/>
    <s v="$ 40 -50"/>
    <s v="No, nunca"/>
    <m/>
    <m/>
    <m/>
    <m/>
    <m/>
    <s v="Es feo"/>
    <s v="Cadena de café, Kiosco exterior"/>
    <s v="Sí"/>
    <m/>
    <n v="10"/>
    <n v="9"/>
    <s v="Sí, pero para consumirlo eventualmente."/>
    <s v="$ 100 - 150"/>
    <m/>
    <n v="5"/>
    <n v="5"/>
    <n v="3"/>
    <n v="3"/>
    <n v="6"/>
    <s v="Tal vez"/>
    <m/>
    <s v="Calidad"/>
    <m/>
    <m/>
  </r>
  <r>
    <n v="876"/>
    <d v="2020-06-19T17:35:50"/>
    <n v="60"/>
    <s v="Menos de 10 hs"/>
    <s v="No, no tengo"/>
    <x v="0"/>
    <s v="Docente/investigador/Autoridad"/>
    <m/>
    <m/>
    <s v="Sí, siempre / Si, a veces"/>
    <x v="5"/>
    <s v="$ 200 - 250"/>
    <x v="2"/>
    <m/>
    <m/>
    <m/>
    <m/>
    <m/>
    <m/>
    <m/>
    <m/>
    <m/>
    <m/>
    <m/>
    <m/>
    <s v="Depende el menú"/>
    <n v="6"/>
    <n v="5"/>
    <n v="5"/>
    <n v="8"/>
    <n v="8"/>
    <s v="Nunca me ocurrió"/>
    <x v="1"/>
    <x v="4"/>
    <s v="Vuelvo a mi casa"/>
    <m/>
    <s v="$ 30 - 40"/>
    <s v="No, nunca"/>
    <m/>
    <m/>
    <m/>
    <m/>
    <m/>
    <s v="No me gusta el café, en general"/>
    <s v="No tomo café en otro lado tampoco"/>
    <s v="Sí"/>
    <m/>
    <n v="7"/>
    <n v="6"/>
    <s v="Sí, pero para consumirlo eventualmente."/>
    <s v="$ 150 - 200"/>
    <m/>
    <n v="9"/>
    <n v="9"/>
    <n v="9"/>
    <n v="7"/>
    <n v="7"/>
    <s v="Tal vez"/>
    <m/>
    <m/>
    <m/>
    <m/>
  </r>
  <r>
    <n v="877"/>
    <d v="2020-06-19T17:36:10"/>
    <n v="23"/>
    <s v="20 - 30hs"/>
    <s v="No, no tengo"/>
    <x v="1"/>
    <s v="Estudiante"/>
    <n v="3"/>
    <s v="Sí"/>
    <s v="Sí, siempre / Si, a veces"/>
    <x v="5"/>
    <s v="$ 50 - 100"/>
    <x v="2"/>
    <m/>
    <m/>
    <m/>
    <m/>
    <m/>
    <m/>
    <m/>
    <m/>
    <m/>
    <m/>
    <m/>
    <m/>
    <s v="No me gusta la comida, Prefiero darme un gusto y comer más rico, Depende el menú"/>
    <n v="6"/>
    <n v="6"/>
    <n v="6"/>
    <n v="6"/>
    <n v="4"/>
    <s v="25 - 50 %"/>
    <x v="2"/>
    <x v="5"/>
    <s v="Kiosko PC"/>
    <m/>
    <s v="$ 20 - 30"/>
    <s v="Sí, siempre / Sí, a veces"/>
    <s v="Es barato"/>
    <s v="De 1 a 3 veces por semana"/>
    <n v="4"/>
    <s v="Sí"/>
    <s v="sin dudas que haya café espresso, es mucho más rico"/>
    <m/>
    <m/>
    <m/>
    <m/>
    <n v="6"/>
    <n v="6"/>
    <s v="Sí, pero para consumirlo eventualmente."/>
    <s v="Menos de $ 50"/>
    <s v="mejores facturas, las que hay son malas y caras, inventen cosas raras (donas, chipá, etc) cuando las facturas tradicionales son riquísimas"/>
    <n v="2"/>
    <n v="2"/>
    <n v="2"/>
    <n v="3"/>
    <n v="3"/>
    <s v="Si"/>
    <s v="no poner música a todo lo que da, he tenido que pedir que la bajen porque no se escuchaba al hablar para hacer un pedido, ni te digo si uno tiene que sentarse a estudiar algo. el bar no es una discoteca para que disfruten los empleados, es para que consuman y estén cómdos los clientes. la iluminación es otro punto a mejorar también."/>
    <s v="Precio, Calidad, Ambiente, Rapidez"/>
    <m/>
    <m/>
  </r>
  <r>
    <n v="878"/>
    <d v="2020-06-19T17:37:13"/>
    <n v="22"/>
    <s v="20 - 30hs"/>
    <s v="No, no tengo"/>
    <x v="1"/>
    <s v="Estudiante"/>
    <n v="3"/>
    <s v="No"/>
    <s v="Sí, siempre / Si, a veces"/>
    <x v="0"/>
    <s v="$ 100 - 150"/>
    <x v="2"/>
    <m/>
    <m/>
    <m/>
    <m/>
    <m/>
    <m/>
    <m/>
    <m/>
    <m/>
    <m/>
    <m/>
    <m/>
    <s v="No me gusta la comida, Prefiero darme un gusto y comer más rico"/>
    <n v="4"/>
    <n v="6"/>
    <n v="7"/>
    <n v="7"/>
    <n v="8"/>
    <s v="1 - 25 %"/>
    <x v="2"/>
    <x v="2"/>
    <s v="Chino por peso"/>
    <m/>
    <s v="$ 30 - 40"/>
    <s v="No, nunca"/>
    <m/>
    <m/>
    <m/>
    <m/>
    <m/>
    <s v="No me gusta el café, en general"/>
    <s v="No tomo café en otro lado tampoco"/>
    <s v="No"/>
    <m/>
    <n v="10"/>
    <n v="4"/>
    <s v="Sí, pero para consumirlo eventualmente."/>
    <s v="$ 50 - 100"/>
    <m/>
    <n v="4"/>
    <n v="5"/>
    <n v="4"/>
    <n v="1"/>
    <n v="4"/>
    <s v="Si"/>
    <m/>
    <s v="Precio, Calidad"/>
    <m/>
    <m/>
  </r>
  <r>
    <n v="879"/>
    <d v="2020-06-19T17:38:16"/>
    <n v="55"/>
    <s v="10 - 20 hs"/>
    <s v="No, no tengo"/>
    <x v="1"/>
    <s v="Docente/investigador/Autoridad"/>
    <m/>
    <m/>
    <s v="Sí, siempre / Si, a veces"/>
    <x v="5"/>
    <s v="$ 250 - 300"/>
    <x v="2"/>
    <m/>
    <m/>
    <m/>
    <m/>
    <m/>
    <m/>
    <m/>
    <m/>
    <m/>
    <m/>
    <m/>
    <m/>
    <s v="No me gusta la comida, Depende el menú"/>
    <n v="1"/>
    <n v="2"/>
    <n v="2"/>
    <n v="3"/>
    <n v="2"/>
    <s v="1 - 25 %"/>
    <x v="2"/>
    <x v="2"/>
    <s v="Chino por peso, Vuelvo a mi casa"/>
    <s v="CarneS (rojas y pescado) grillada u horneada, salad bar (frescas y cocidas),"/>
    <s v="$ 60 - 70"/>
    <s v="No, nunca"/>
    <m/>
    <m/>
    <m/>
    <m/>
    <m/>
    <s v="Es feo"/>
    <s v="Kiosco PC/Máquinas"/>
    <s v="Sí"/>
    <s v="El buen café"/>
    <n v="1"/>
    <n v="1"/>
    <s v="Sí, pero para consumirlo eventualmente."/>
    <s v="$ 100 - 150"/>
    <m/>
    <n v="4"/>
    <n v="5"/>
    <n v="5"/>
    <n v="6"/>
    <n v="3"/>
    <s v="Tal vez"/>
    <s v="Mantener una constante consulta con los usuarios respecto a que querrían o desearían consumir según el horario. Muchas veces uno quiere algo y no hay... podrían al menos registrarlo..."/>
    <m/>
    <m/>
    <m/>
  </r>
  <r>
    <n v="880"/>
    <d v="2020-06-19T17:42:31"/>
    <n v="20"/>
    <s v="20 - 30hs"/>
    <s v="No, no tengo"/>
    <x v="1"/>
    <s v="Estudiante"/>
    <n v="1"/>
    <s v="No"/>
    <s v="Sí, siempre / Si, a veces"/>
    <x v="0"/>
    <s v="$ 300 - 350"/>
    <x v="2"/>
    <m/>
    <m/>
    <m/>
    <m/>
    <m/>
    <m/>
    <m/>
    <m/>
    <m/>
    <m/>
    <m/>
    <m/>
    <s v="Prefiero darme un gusto y comer más rico, Depende el menú"/>
    <n v="6"/>
    <n v="7"/>
    <n v="6"/>
    <n v="8"/>
    <n v="7"/>
    <s v="25 - 50 %"/>
    <x v="2"/>
    <x v="3"/>
    <s v="Vianda propia, Cadena fast-food, Bodegón-Resto"/>
    <m/>
    <s v="$ 40 -50"/>
    <s v="No, nunca"/>
    <m/>
    <m/>
    <m/>
    <m/>
    <m/>
    <s v="No me gusta el café, en general"/>
    <s v="No tomo café en otro lado tampoco"/>
    <s v="Sí"/>
    <m/>
    <n v="7"/>
    <n v="4"/>
    <s v="Sí, lo consumiría con frecuencia."/>
    <s v="$ 150 - 200"/>
    <m/>
    <n v="9"/>
    <n v="5"/>
    <n v="4"/>
    <n v="3"/>
    <n v="8"/>
    <s v="Si"/>
    <m/>
    <s v="Precio, Calidad, Rapidez"/>
    <m/>
    <m/>
  </r>
  <r>
    <n v="881"/>
    <d v="2020-06-19T17:47:21"/>
    <n v="26"/>
    <s v="30 - 40 hs"/>
    <s v="No, no tengo"/>
    <x v="0"/>
    <s v="Estudiante"/>
    <n v="3"/>
    <s v="No"/>
    <s v="Sí, siempre / Si, a veces"/>
    <x v="5"/>
    <s v="$ 100 - 150"/>
    <x v="2"/>
    <m/>
    <m/>
    <m/>
    <m/>
    <m/>
    <m/>
    <m/>
    <m/>
    <m/>
    <m/>
    <m/>
    <m/>
    <s v="Me traigo vianda, No me gusta la comida, Depende el menú"/>
    <n v="5"/>
    <n v="6"/>
    <n v="6"/>
    <n v="7"/>
    <n v="6"/>
    <s v="50 - 75 %"/>
    <x v="2"/>
    <x v="5"/>
    <s v="Vianda propia, Vuelvo a mi casa, Kiosko PC"/>
    <s v="Menos fritura. Más comida saludable. Más variedad en el menú durante el día y la semana. "/>
    <s v="$ 20 - 30"/>
    <s v="Sí, siempre / Sí, a veces"/>
    <s v="Es barato, Es lo más cómodo"/>
    <s v="Entre 1 y 2 veces por día"/>
    <n v="6"/>
    <s v="Sí"/>
    <s v="En el caso del café con leche. Tener en cuenta del vencimiento de la leche ya que dos veces me la dieron cortada con el café. "/>
    <m/>
    <m/>
    <m/>
    <m/>
    <n v="7"/>
    <n v="6"/>
    <s v="Sí, lo consumiría con frecuencia."/>
    <s v="$ 100 - 150"/>
    <s v="Ensalada de frutas"/>
    <n v="10"/>
    <n v="8"/>
    <n v="8"/>
    <n v="7"/>
    <n v="6"/>
    <s v="Tal vez"/>
    <m/>
    <s v="Precio, Calidad"/>
    <m/>
    <m/>
  </r>
  <r>
    <n v="882"/>
    <d v="2020-06-19T17:49:43"/>
    <n v="60"/>
    <s v="Más de 40 hs"/>
    <s v="No, no tengo"/>
    <x v="1"/>
    <s v="Docente/investigador/Autoridad"/>
    <m/>
    <m/>
    <s v="No, nunca."/>
    <x v="1"/>
    <m/>
    <x v="1"/>
    <m/>
    <m/>
    <m/>
    <m/>
    <m/>
    <m/>
    <m/>
    <m/>
    <m/>
    <m/>
    <m/>
    <m/>
    <m/>
    <m/>
    <m/>
    <m/>
    <m/>
    <m/>
    <m/>
    <x v="0"/>
    <x v="0"/>
    <m/>
    <m/>
    <s v="$ 60 - 70"/>
    <s v="No, nunca"/>
    <m/>
    <m/>
    <m/>
    <m/>
    <m/>
    <s v="me preocupa que se cumplan medidas de higiene"/>
    <s v="Cadena de café"/>
    <s v="Sí"/>
    <m/>
    <n v="5"/>
    <n v="5"/>
    <s v="Sí, pero para consumirlo eventualmente."/>
    <s v="$ 150 - 200"/>
    <m/>
    <n v="5"/>
    <n v="5"/>
    <n v="5"/>
    <n v="6"/>
    <n v="6"/>
    <s v="Si"/>
    <s v="Limpieza y calidad servicio"/>
    <m/>
    <m/>
    <m/>
  </r>
  <r>
    <n v="883"/>
    <d v="2020-06-19T17:50:18"/>
    <n v="20"/>
    <s v="20 - 30hs"/>
    <s v="No, no tengo"/>
    <x v="1"/>
    <s v="Estudiante"/>
    <n v="2"/>
    <s v="No"/>
    <s v="Sí, siempre / Si, a veces"/>
    <x v="2"/>
    <s v="$ 200 - 250"/>
    <x v="0"/>
    <s v="Me queda cómodo, Es barato"/>
    <n v="6"/>
    <n v="7"/>
    <n v="6"/>
    <n v="7"/>
    <n v="6"/>
    <s v="Nunca me ocurrió"/>
    <m/>
    <m/>
    <m/>
    <m/>
    <m/>
    <m/>
    <m/>
    <m/>
    <m/>
    <m/>
    <m/>
    <m/>
    <x v="0"/>
    <x v="0"/>
    <m/>
    <m/>
    <s v="$ 40 -50"/>
    <s v="Sí, siempre / Sí, a veces"/>
    <s v="Es lo más cómodo"/>
    <s v="De 1 a 3 veces por semana"/>
    <n v="8"/>
    <s v="Sí"/>
    <s v="Leche descremada!! "/>
    <m/>
    <m/>
    <m/>
    <m/>
    <n v="6"/>
    <n v="5"/>
    <s v="Sí, pero para consumirlo eventualmente."/>
    <s v="$ 150 - 200"/>
    <m/>
    <n v="9"/>
    <n v="8"/>
    <n v="6"/>
    <n v="8"/>
    <n v="9"/>
    <s v="Tal vez"/>
    <m/>
    <s v="Precio, Calidad"/>
    <m/>
    <m/>
  </r>
  <r>
    <n v="884"/>
    <d v="2020-06-19T17:51:18"/>
    <n v="31"/>
    <s v="Menos de 10 hs"/>
    <s v="Vegetariano/a"/>
    <x v="0"/>
    <s v="Docente/investigador/Autoridad"/>
    <m/>
    <m/>
    <s v="No, nunca."/>
    <x v="1"/>
    <m/>
    <x v="1"/>
    <m/>
    <m/>
    <m/>
    <m/>
    <m/>
    <m/>
    <m/>
    <m/>
    <m/>
    <m/>
    <m/>
    <m/>
    <m/>
    <m/>
    <m/>
    <m/>
    <m/>
    <m/>
    <m/>
    <x v="0"/>
    <x v="0"/>
    <m/>
    <m/>
    <s v="$ 50 - 60"/>
    <s v="No, nunca"/>
    <m/>
    <m/>
    <m/>
    <m/>
    <m/>
    <s v="No me gusta el café, en general"/>
    <s v="No tomo café en otro lado tampoco"/>
    <s v="No"/>
    <m/>
    <n v="6"/>
    <n v="3"/>
    <s v="No, prefiero un snack (Alfajor, galletitas, facturas)"/>
    <s v="$ 50 - 100"/>
    <m/>
    <n v="6"/>
    <n v="6"/>
    <n v="6"/>
    <n v="6"/>
    <n v="6"/>
    <s v="Tal vez"/>
    <m/>
    <m/>
    <m/>
    <m/>
  </r>
  <r>
    <n v="885"/>
    <d v="2020-06-19T17:51:30"/>
    <n v="34"/>
    <s v="Más de 40 hs"/>
    <s v="No, no tengo"/>
    <x v="1"/>
    <s v="Docente/investigador/Autoridad"/>
    <m/>
    <m/>
    <s v="Sí, siempre / Si, a veces"/>
    <x v="3"/>
    <s v="$ 150 - 200"/>
    <x v="2"/>
    <m/>
    <m/>
    <m/>
    <m/>
    <m/>
    <m/>
    <m/>
    <m/>
    <m/>
    <m/>
    <m/>
    <m/>
    <s v="Me traigo vianda"/>
    <n v="5"/>
    <n v="5"/>
    <n v="5"/>
    <n v="7"/>
    <n v="7"/>
    <s v="1 - 25 %"/>
    <x v="1"/>
    <x v="4"/>
    <s v="Chino por peso, Vianda propia, Kiosko PC"/>
    <m/>
    <s v="$ 50 - 60"/>
    <s v="No, nunca"/>
    <m/>
    <m/>
    <m/>
    <m/>
    <m/>
    <s v="No me gusta el café, en general"/>
    <s v="No tomo café en otro lado tampoco"/>
    <s v="No"/>
    <m/>
    <n v="7"/>
    <n v="5"/>
    <s v="Sí, pero para consumirlo eventualmente."/>
    <s v="$ 100 - 150"/>
    <m/>
    <n v="7"/>
    <n v="6"/>
    <n v="5"/>
    <n v="4"/>
    <n v="6"/>
    <s v="Tal vez"/>
    <m/>
    <m/>
    <m/>
    <m/>
  </r>
  <r>
    <n v="886"/>
    <d v="2020-06-19T17:52:25"/>
    <n v="24"/>
    <s v="20 - 30hs"/>
    <s v="No, no tengo"/>
    <x v="1"/>
    <s v="Estudiante"/>
    <n v="3"/>
    <s v="No"/>
    <s v="Sí, siempre / Si, a veces"/>
    <x v="4"/>
    <s v="$ 100 - 150"/>
    <x v="0"/>
    <s v="Me queda cómodo, Tengo Beca"/>
    <n v="8"/>
    <n v="7"/>
    <n v="8"/>
    <n v="6"/>
    <n v="9"/>
    <s v="50 - 75%"/>
    <m/>
    <m/>
    <m/>
    <m/>
    <m/>
    <m/>
    <m/>
    <m/>
    <m/>
    <m/>
    <m/>
    <m/>
    <x v="0"/>
    <x v="0"/>
    <m/>
    <m/>
    <s v="$ 30 - 40"/>
    <s v="Sí, siempre / Sí, a veces"/>
    <s v="No tengo otra opción, Es lo más cómodo"/>
    <s v="De 1 a 3 veces por semana"/>
    <n v="5"/>
    <s v="Tal vez"/>
    <m/>
    <m/>
    <m/>
    <m/>
    <m/>
    <n v="7"/>
    <n v="6"/>
    <s v="Sí, lo consumiría con frecuencia."/>
    <s v="$ 50 - 100"/>
    <m/>
    <n v="8"/>
    <n v="6"/>
    <n v="4"/>
    <n v="6"/>
    <n v="8"/>
    <s v="No"/>
    <s v="Se deben enfocar en horas picos ,por que se arma el ruido, colas largas y poco espacio"/>
    <s v="Precio, Calidad"/>
    <m/>
    <m/>
  </r>
  <r>
    <n v="887"/>
    <d v="2020-06-19T17:55:14"/>
    <n v="22"/>
    <s v="10 - 20 hs"/>
    <s v="No, no tengo"/>
    <x v="0"/>
    <s v="Estudiante"/>
    <n v="3"/>
    <s v="No"/>
    <s v="Sí, siempre / Si, a veces"/>
    <x v="0"/>
    <s v="$ 100 - 150"/>
    <x v="2"/>
    <m/>
    <m/>
    <m/>
    <m/>
    <m/>
    <m/>
    <m/>
    <m/>
    <m/>
    <m/>
    <m/>
    <m/>
    <s v="Mal ambiente / No disfruto estar en el lugar, Me traigo vianda, No me gusta la comida"/>
    <n v="5"/>
    <n v="5"/>
    <n v="3"/>
    <n v="8"/>
    <n v="8"/>
    <s v="1 - 25 %"/>
    <x v="1"/>
    <x v="3"/>
    <s v="Chino por peso, Vianda propia, Cadena fast-food, Kiosko PC"/>
    <m/>
    <s v="$ 40 -50"/>
    <s v="No, nunca"/>
    <m/>
    <m/>
    <m/>
    <m/>
    <m/>
    <s v="Es feo"/>
    <s v="Kiosco PC/Máquinas"/>
    <s v="Sí"/>
    <m/>
    <n v="5"/>
    <n v="5"/>
    <s v="No, prefiero un snack (Alfajor, galletitas, facturas)"/>
    <s v="Menos de $ 50"/>
    <m/>
    <n v="2"/>
    <n v="3"/>
    <n v="1"/>
    <n v="1"/>
    <n v="3"/>
    <s v="Si"/>
    <m/>
    <s v="Precio, Calidad"/>
    <m/>
    <m/>
  </r>
  <r>
    <n v="888"/>
    <d v="2020-06-19T17:55:21"/>
    <n v="59"/>
    <s v="20 - 30hs"/>
    <s v="No, no tengo"/>
    <x v="0"/>
    <s v="Docente/investigador/Autoridad"/>
    <m/>
    <m/>
    <s v="No, nunca."/>
    <x v="1"/>
    <m/>
    <x v="1"/>
    <m/>
    <m/>
    <m/>
    <m/>
    <m/>
    <m/>
    <m/>
    <m/>
    <m/>
    <m/>
    <m/>
    <m/>
    <m/>
    <m/>
    <m/>
    <m/>
    <m/>
    <m/>
    <m/>
    <x v="0"/>
    <x v="0"/>
    <m/>
    <m/>
    <s v="$ 20 - 30"/>
    <s v="Sí, siempre / Sí, a veces"/>
    <s v="Es barato, Es lo más cómodo"/>
    <s v="De 1 a 3 veces por semana"/>
    <n v="7"/>
    <s v="No"/>
    <s v="A veces hay mucha demora, en las horas pico"/>
    <m/>
    <m/>
    <m/>
    <m/>
    <n v="7"/>
    <n v="7"/>
    <s v="No, prefiero un snack (Alfajor, galletitas, facturas)"/>
    <s v="Menos de $ 50"/>
    <m/>
    <n v="7"/>
    <n v="7"/>
    <n v="7"/>
    <n v="6"/>
    <n v="7"/>
    <s v="No"/>
    <m/>
    <m/>
    <m/>
    <m/>
  </r>
  <r>
    <n v="889"/>
    <d v="2020-06-19T17:58:19"/>
    <n v="58"/>
    <s v="Menos de 10 hs"/>
    <s v="No, no tengo"/>
    <x v="0"/>
    <s v="Docente/investigador/Autoridad"/>
    <m/>
    <m/>
    <s v="Sí, siempre / Si, a veces"/>
    <x v="5"/>
    <s v="$ 350 - 400"/>
    <x v="2"/>
    <m/>
    <m/>
    <m/>
    <m/>
    <m/>
    <m/>
    <m/>
    <m/>
    <m/>
    <m/>
    <m/>
    <m/>
    <s v="Llego fuera de horario"/>
    <n v="5"/>
    <n v="6"/>
    <n v="5"/>
    <n v="6"/>
    <n v="5"/>
    <s v="25 - 50 %"/>
    <x v="2"/>
    <x v="1"/>
    <s v="Bodegón-Resto"/>
    <m/>
    <s v="Más de 70"/>
    <s v="Sí, siempre / Sí, a veces"/>
    <s v="Es lo más cómodo"/>
    <s v="De 1 a 3 veces por semana"/>
    <n v="5"/>
    <s v="Sí"/>
    <m/>
    <m/>
    <m/>
    <m/>
    <m/>
    <n v="5"/>
    <n v="5"/>
    <s v="Sí, lo consumiría con frecuencia."/>
    <s v="$ 250 - 300"/>
    <m/>
    <n v="5"/>
    <n v="4"/>
    <n v="3"/>
    <n v="4"/>
    <n v="7"/>
    <s v="Si"/>
    <m/>
    <m/>
    <m/>
    <m/>
  </r>
  <r>
    <n v="890"/>
    <d v="2020-06-19T17:59:31"/>
    <n v="25"/>
    <s v="Menos de 10 hs"/>
    <s v="No, no tengo"/>
    <x v="0"/>
    <s v="Docente/investigador/Autoridad"/>
    <m/>
    <m/>
    <s v="No, nunca."/>
    <x v="1"/>
    <m/>
    <x v="1"/>
    <m/>
    <m/>
    <m/>
    <m/>
    <m/>
    <m/>
    <m/>
    <m/>
    <m/>
    <m/>
    <m/>
    <m/>
    <m/>
    <m/>
    <m/>
    <m/>
    <m/>
    <m/>
    <m/>
    <x v="0"/>
    <x v="0"/>
    <m/>
    <m/>
    <s v="$ 50 - 60"/>
    <s v="Sí, siempre / Sí, a veces"/>
    <s v="Es lo más cómodo"/>
    <s v="De 1 a 3 veces por semana"/>
    <n v="3"/>
    <s v="Sí"/>
    <m/>
    <m/>
    <m/>
    <m/>
    <m/>
    <n v="6"/>
    <n v="4"/>
    <s v="Sí, pero para consumirlo eventualmente."/>
    <s v="$ 100 - 150"/>
    <m/>
    <n v="7"/>
    <n v="6"/>
    <n v="4"/>
    <n v="3"/>
    <n v="4"/>
    <s v="Si"/>
    <m/>
    <m/>
    <m/>
    <m/>
  </r>
  <r>
    <n v="891"/>
    <d v="2020-06-19T18:01:30"/>
    <n v="29"/>
    <s v="10 - 20 hs"/>
    <s v="No, no tengo"/>
    <x v="0"/>
    <s v="Estudiante"/>
    <n v="3"/>
    <s v="Sí"/>
    <s v="No, nunca."/>
    <x v="1"/>
    <m/>
    <x v="1"/>
    <m/>
    <m/>
    <m/>
    <m/>
    <m/>
    <m/>
    <m/>
    <m/>
    <m/>
    <m/>
    <m/>
    <m/>
    <m/>
    <m/>
    <m/>
    <m/>
    <m/>
    <m/>
    <m/>
    <x v="0"/>
    <x v="0"/>
    <m/>
    <m/>
    <s v="$ 40 -50"/>
    <s v="Sí, siempre / Sí, a veces"/>
    <s v="No tengo otra opción"/>
    <s v="De 1 a 3 veces por semana"/>
    <n v="4"/>
    <s v="Sí"/>
    <m/>
    <m/>
    <m/>
    <m/>
    <m/>
    <n v="5"/>
    <n v="4"/>
    <s v="Sí, pero para consumirlo eventualmente."/>
    <s v="$ 100 - 150"/>
    <m/>
    <n v="1"/>
    <n v="3"/>
    <n v="2"/>
    <n v="3"/>
    <n v="2"/>
    <s v="Si"/>
    <m/>
    <s v="Calidad"/>
    <m/>
    <m/>
  </r>
  <r>
    <n v="892"/>
    <d v="2020-06-19T18:02:42"/>
    <n v="31"/>
    <s v="20 - 30hs"/>
    <s v="No, no tengo"/>
    <x v="0"/>
    <s v="Docente/investigador/Autoridad"/>
    <m/>
    <m/>
    <s v="Sí, siempre / Si, a veces"/>
    <x v="4"/>
    <s v="$ 50 - 100"/>
    <x v="3"/>
    <m/>
    <m/>
    <m/>
    <m/>
    <m/>
    <m/>
    <m/>
    <m/>
    <s v="Me gusta llevar mi comida"/>
    <s v="Tal vez"/>
    <s v="Chino por peso, Vianda propia"/>
    <m/>
    <m/>
    <m/>
    <m/>
    <m/>
    <m/>
    <m/>
    <m/>
    <x v="0"/>
    <x v="0"/>
    <m/>
    <m/>
    <s v="$ 30 - 40"/>
    <s v="No, nunca"/>
    <m/>
    <m/>
    <m/>
    <m/>
    <m/>
    <s v="Prefiero ir a tomar algo afuera y despejarme"/>
    <s v="Kiosco exterior"/>
    <s v="Sí"/>
    <m/>
    <n v="6"/>
    <n v="5"/>
    <s v="Sí, pero para consumirlo eventualmente."/>
    <s v="$ 50 - 100"/>
    <m/>
    <n v="4"/>
    <n v="5"/>
    <n v="5"/>
    <n v="4"/>
    <n v="4"/>
    <s v="Tal vez"/>
    <m/>
    <m/>
    <m/>
    <m/>
  </r>
  <r>
    <n v="893"/>
    <d v="2020-06-19T18:03:15"/>
    <n v="21"/>
    <s v="20 - 30hs"/>
    <s v="Vegetariano/a"/>
    <x v="1"/>
    <s v="Estudiante"/>
    <n v="3"/>
    <s v="No"/>
    <s v="Sí, siempre / Si, a veces"/>
    <x v="4"/>
    <s v="$ 100 - 150"/>
    <x v="2"/>
    <m/>
    <m/>
    <m/>
    <m/>
    <m/>
    <m/>
    <m/>
    <m/>
    <m/>
    <m/>
    <m/>
    <m/>
    <s v="Me traigo vianda, No me gusta la comida"/>
    <n v="3"/>
    <n v="3"/>
    <n v="2"/>
    <n v="8"/>
    <n v="6"/>
    <s v="25 - 50 %"/>
    <x v="2"/>
    <x v="2"/>
    <s v="Chino por peso, Vianda propia"/>
    <m/>
    <s v="$ 20 - 30"/>
    <s v="Sí, siempre / Sí, a veces"/>
    <s v="Es barato, No tengo otra opción"/>
    <s v="De 1 a 3 veces por semana"/>
    <n v="4"/>
    <s v="Sí"/>
    <m/>
    <m/>
    <m/>
    <m/>
    <m/>
    <n v="2"/>
    <n v="1"/>
    <s v="Sí, pero para consumirlo eventualmente."/>
    <s v="Menos de $ 50"/>
    <m/>
    <n v="7"/>
    <n v="6"/>
    <n v="4"/>
    <n v="4"/>
    <n v="7"/>
    <s v="Si"/>
    <m/>
    <s v="Calidad"/>
    <m/>
    <m/>
  </r>
  <r>
    <n v="894"/>
    <d v="2020-06-19T18:03:32"/>
    <n v="22"/>
    <s v="10 - 20 hs"/>
    <s v="No, no tengo"/>
    <x v="1"/>
    <s v="Estudiante"/>
    <n v="2"/>
    <s v="No"/>
    <s v="Sí, siempre / Si, a veces"/>
    <x v="4"/>
    <s v="$ 50 - 100"/>
    <x v="2"/>
    <m/>
    <m/>
    <m/>
    <m/>
    <m/>
    <m/>
    <m/>
    <m/>
    <m/>
    <m/>
    <m/>
    <m/>
    <s v="Me traigo vianda, Generalmente cuando almuerzo elijo algo simple y rápido. Creo que en el comedor no hay tantas opciones de este tipo, más que nada sanguches. Cuando quiero comer algo con esas características y distinto, voy a otro lado. "/>
    <n v="7"/>
    <n v="7"/>
    <n v="4"/>
    <n v="9"/>
    <n v="9"/>
    <s v="Nunca me ocurrió"/>
    <x v="2"/>
    <x v="5"/>
    <s v="Chino por peso, Vianda propia"/>
    <s v="Tacos, pizza, &quot;hamburguesas&quot; vegetarianas. "/>
    <s v="$ 40 -50"/>
    <s v="Sí, siempre / Sí, a veces"/>
    <s v="Es barato, Es lo más cómodo"/>
    <s v="De 1 a 3 veces por semana"/>
    <n v="6"/>
    <s v="Tal vez"/>
    <s v="Medialunas de jamón y queso (no recuerdo si hay). Posibilidad de llevar la propia taza/vaso térmico para contaminar menos. Más opciones de té."/>
    <m/>
    <m/>
    <m/>
    <m/>
    <n v="8"/>
    <n v="3"/>
    <s v="Sí, pero para consumirlo eventualmente."/>
    <s v="Menos de $ 50"/>
    <s v="Medialunas de jamón y queso (no recuerdo si había). Granola, frutos secos, avena, frutas."/>
    <n v="9"/>
    <n v="6"/>
    <n v="9"/>
    <n v="5"/>
    <n v="9"/>
    <s v="Si"/>
    <m/>
    <s v="Precio, Calidad, Rapidez"/>
    <m/>
    <m/>
  </r>
  <r>
    <n v="895"/>
    <d v="2020-06-19T18:03:55"/>
    <n v="64"/>
    <s v="Menos de 10 hs"/>
    <s v="Diabético/a"/>
    <x v="0"/>
    <s v="Docente/investigador/Autoridad"/>
    <m/>
    <m/>
    <s v="No, nunca."/>
    <x v="1"/>
    <m/>
    <x v="1"/>
    <m/>
    <m/>
    <m/>
    <m/>
    <m/>
    <m/>
    <m/>
    <m/>
    <m/>
    <m/>
    <m/>
    <m/>
    <m/>
    <m/>
    <m/>
    <m/>
    <m/>
    <m/>
    <m/>
    <x v="0"/>
    <x v="0"/>
    <m/>
    <m/>
    <s v="$ 40 -50"/>
    <s v="No, nunca"/>
    <m/>
    <m/>
    <m/>
    <m/>
    <m/>
    <s v="Es muy tarde el horario de mis clases y ya esta por cerrar"/>
    <s v="No tomo café en otro lado tampoco"/>
    <s v="Sí"/>
    <s v="Tener cafe de Colombia, me gusta con canela"/>
    <n v="6"/>
    <n v="6"/>
    <s v="Sí, pero para consumirlo eventualmente."/>
    <s v="$ 150 - 200"/>
    <m/>
    <n v="6"/>
    <n v="7"/>
    <n v="6"/>
    <n v="6"/>
    <n v="6"/>
    <s v="Si"/>
    <m/>
    <m/>
    <m/>
    <m/>
  </r>
  <r>
    <n v="896"/>
    <d v="2020-06-19T18:04:40"/>
    <n v="47"/>
    <s v="30 - 40 hs"/>
    <s v="No, no tengo"/>
    <x v="1"/>
    <s v="Docente/investigador/Autoridad"/>
    <m/>
    <m/>
    <s v="No, nunca."/>
    <x v="1"/>
    <m/>
    <x v="1"/>
    <m/>
    <m/>
    <m/>
    <m/>
    <m/>
    <m/>
    <m/>
    <m/>
    <m/>
    <m/>
    <m/>
    <m/>
    <m/>
    <m/>
    <m/>
    <m/>
    <m/>
    <m/>
    <m/>
    <x v="0"/>
    <x v="0"/>
    <m/>
    <m/>
    <s v="$ 40 -50"/>
    <s v="No, nunca"/>
    <m/>
    <m/>
    <m/>
    <m/>
    <m/>
    <s v="No me gusta el café, en general"/>
    <s v="No tomo café en otro lado tampoco"/>
    <s v="No"/>
    <m/>
    <n v="6"/>
    <n v="6"/>
    <s v="Sí, pero para consumirlo eventualmente."/>
    <s v="$ 50 - 100"/>
    <m/>
    <n v="4"/>
    <n v="6"/>
    <n v="3"/>
    <n v="4"/>
    <n v="6"/>
    <s v="Tal vez"/>
    <m/>
    <m/>
    <m/>
    <m/>
  </r>
  <r>
    <n v="897"/>
    <d v="2020-06-19T18:10:04"/>
    <n v="39"/>
    <s v="Menos de 10 hs"/>
    <s v="No, no tengo"/>
    <x v="0"/>
    <s v="Docente/investigador/Autoridad"/>
    <m/>
    <m/>
    <s v="No, nunca."/>
    <x v="1"/>
    <m/>
    <x v="1"/>
    <m/>
    <m/>
    <m/>
    <m/>
    <m/>
    <m/>
    <m/>
    <m/>
    <m/>
    <m/>
    <m/>
    <m/>
    <m/>
    <m/>
    <m/>
    <m/>
    <m/>
    <m/>
    <m/>
    <x v="0"/>
    <x v="0"/>
    <m/>
    <m/>
    <s v="$ 30 - 40"/>
    <s v="Sí, siempre / Sí, a veces"/>
    <s v="Es lo más cómodo"/>
    <s v="De 1 a 3 veces por semana"/>
    <n v="5"/>
    <s v="No"/>
    <s v="Mejorar oferta alimentaria."/>
    <m/>
    <m/>
    <m/>
    <m/>
    <n v="5"/>
    <n v="5"/>
    <s v="Sí, lo consumiría con frecuencia."/>
    <s v="$ 50 - 100"/>
    <m/>
    <n v="6"/>
    <n v="6"/>
    <n v="5"/>
    <n v="7"/>
    <n v="7"/>
    <s v="Tal vez"/>
    <m/>
    <m/>
    <m/>
    <m/>
  </r>
  <r>
    <n v="898"/>
    <d v="2020-06-19T18:13:43"/>
    <n v="61"/>
    <s v="Menos de 10 hs"/>
    <s v="No, no tengo"/>
    <x v="0"/>
    <s v="Docente/investigador/Autoridad"/>
    <m/>
    <m/>
    <s v="No, nunca."/>
    <x v="1"/>
    <m/>
    <x v="1"/>
    <m/>
    <m/>
    <m/>
    <m/>
    <m/>
    <m/>
    <m/>
    <m/>
    <m/>
    <m/>
    <m/>
    <m/>
    <m/>
    <m/>
    <m/>
    <m/>
    <m/>
    <m/>
    <m/>
    <x v="0"/>
    <x v="0"/>
    <m/>
    <m/>
    <s v="$ 50 - 60"/>
    <s v="No, nunca"/>
    <m/>
    <m/>
    <m/>
    <m/>
    <m/>
    <s v="Prefiero ir a tomar algo afuera y despejarme"/>
    <s v="Cadena de café"/>
    <s v="Sí"/>
    <s v="Mejorar el equipamiento en general"/>
    <n v="6"/>
    <n v="7"/>
    <s v="Sí, lo consumiría con frecuencia."/>
    <s v="$ 100 - 150"/>
    <s v="Mejorar el equipamiento, iluminación, sillas y mesas"/>
    <n v="5"/>
    <n v="5"/>
    <n v="4"/>
    <n v="4"/>
    <n v="5"/>
    <s v="Tal vez"/>
    <s v="mejorar la iluminación natural y artificial, el equipamiento en general"/>
    <m/>
    <m/>
    <m/>
  </r>
  <r>
    <n v="899"/>
    <d v="2020-06-19T18:14:47"/>
    <n v="34"/>
    <s v="30 - 40 hs"/>
    <s v="No, no tengo"/>
    <x v="1"/>
    <s v="Docente/investigador/Autoridad"/>
    <m/>
    <m/>
    <s v="Sí, siempre / Si, a veces"/>
    <x v="3"/>
    <s v="$ 50 - 100"/>
    <x v="2"/>
    <m/>
    <m/>
    <m/>
    <m/>
    <m/>
    <m/>
    <m/>
    <m/>
    <m/>
    <m/>
    <m/>
    <m/>
    <s v="Me traigo vianda"/>
    <n v="6"/>
    <n v="6"/>
    <n v="6"/>
    <n v="6"/>
    <n v="6"/>
    <s v="Nunca me ocurrió"/>
    <x v="2"/>
    <x v="2"/>
    <s v="Vianda propia"/>
    <m/>
    <s v="$ 20 - 30"/>
    <s v="Sí, siempre / Sí, a veces"/>
    <s v="Es lo más cómodo"/>
    <s v="De 1 a 3 veces por semana"/>
    <n v="6"/>
    <s v="Sí"/>
    <m/>
    <m/>
    <m/>
    <m/>
    <m/>
    <n v="6"/>
    <n v="6"/>
    <s v="Sí, pero para consumirlo eventualmente."/>
    <s v="$ 50 - 100"/>
    <m/>
    <n v="6"/>
    <n v="6"/>
    <n v="6"/>
    <n v="6"/>
    <n v="6"/>
    <s v="Tal vez"/>
    <m/>
    <m/>
    <m/>
    <m/>
  </r>
  <r>
    <n v="900"/>
    <d v="2020-06-19T18:16:14"/>
    <n v="19"/>
    <s v="20 - 30hs"/>
    <s v="No, no tengo"/>
    <x v="1"/>
    <s v="Estudiante"/>
    <n v="1"/>
    <s v="No"/>
    <s v="Sí, siempre / Si, a veces"/>
    <x v="0"/>
    <s v="$ 150 - 200"/>
    <x v="0"/>
    <s v="Es barato"/>
    <n v="6"/>
    <n v="5"/>
    <n v="4"/>
    <n v="8"/>
    <n v="6"/>
    <s v="1 - 25%"/>
    <m/>
    <m/>
    <m/>
    <m/>
    <m/>
    <m/>
    <m/>
    <m/>
    <m/>
    <m/>
    <m/>
    <m/>
    <x v="0"/>
    <x v="0"/>
    <m/>
    <m/>
    <s v="$ 30 - 40"/>
    <s v="No, nunca"/>
    <m/>
    <m/>
    <m/>
    <m/>
    <m/>
    <s v="Es feo"/>
    <s v="Kiosco PC/Máquinas"/>
    <s v="Sí"/>
    <m/>
    <n v="6"/>
    <n v="4"/>
    <s v="Sí, lo consumiría con frecuencia."/>
    <s v="$ 100 - 150"/>
    <m/>
    <n v="7"/>
    <n v="3"/>
    <n v="2"/>
    <n v="6"/>
    <n v="2"/>
    <s v="Si"/>
    <m/>
    <s v="Precio, Calidad"/>
    <m/>
    <m/>
  </r>
  <r>
    <n v="901"/>
    <d v="2020-06-19T18:17:33"/>
    <n v="23"/>
    <s v="20 - 30hs"/>
    <s v="No, no tengo"/>
    <x v="1"/>
    <s v="Estudiante"/>
    <n v="2"/>
    <s v="No"/>
    <s v="Sí, siempre / Si, a veces"/>
    <x v="0"/>
    <s v="$ 150 - 200"/>
    <x v="2"/>
    <m/>
    <m/>
    <m/>
    <m/>
    <m/>
    <m/>
    <m/>
    <m/>
    <m/>
    <m/>
    <m/>
    <m/>
    <s v="Depende el menú"/>
    <n v="7"/>
    <n v="8"/>
    <n v="7"/>
    <n v="7"/>
    <n v="7"/>
    <s v="Nunca me ocurrió"/>
    <x v="2"/>
    <x v="5"/>
    <s v="Chino por peso"/>
    <m/>
    <s v="$ 50 - 60"/>
    <s v="Sí, siempre / Sí, a veces"/>
    <s v="Es barato"/>
    <s v="De 3 a 5 veces por semana"/>
    <n v="4"/>
    <s v="Sí"/>
    <m/>
    <m/>
    <m/>
    <m/>
    <m/>
    <n v="7"/>
    <n v="7"/>
    <s v="Sí, lo consumiría con frecuencia."/>
    <s v="$ 50 - 100"/>
    <m/>
    <n v="8"/>
    <n v="9"/>
    <n v="6"/>
    <n v="8"/>
    <n v="9"/>
    <s v="Si"/>
    <m/>
    <s v="Calidad"/>
    <m/>
    <m/>
  </r>
  <r>
    <n v="902"/>
    <d v="2020-06-19T18:21:18"/>
    <n v="21"/>
    <s v="20 - 30hs"/>
    <s v="No, no tengo"/>
    <x v="1"/>
    <s v="Estudiante"/>
    <n v="1"/>
    <s v="No"/>
    <s v="Sí, siempre / Si, a veces"/>
    <x v="0"/>
    <s v="$ 150 - 200"/>
    <x v="2"/>
    <m/>
    <m/>
    <m/>
    <m/>
    <m/>
    <m/>
    <m/>
    <m/>
    <m/>
    <m/>
    <m/>
    <m/>
    <s v="Me traigo vianda, Si compro, suelo ir a las escaleras a comer para estar al aire un rato"/>
    <n v="7"/>
    <n v="5"/>
    <n v="5"/>
    <n v="7"/>
    <n v="6"/>
    <s v="1 - 25 %"/>
    <x v="2"/>
    <x v="3"/>
    <s v="Chino por peso, Vianda propia, Cadena fast-food, Vuelvo a mi casa, Kiosko PC"/>
    <m/>
    <s v="$ 30 - 40"/>
    <s v="Sí, siempre / Sí, a veces"/>
    <s v="Es barato"/>
    <s v="De 3 a 5 veces por semana"/>
    <n v="6"/>
    <s v="Sí"/>
    <m/>
    <m/>
    <m/>
    <m/>
    <m/>
    <n v="10"/>
    <n v="8"/>
    <s v="Sí, pero para consumirlo eventualmente."/>
    <s v="$ 50 - 100"/>
    <m/>
    <n v="5"/>
    <n v="5"/>
    <n v="4"/>
    <n v="3"/>
    <n v="7"/>
    <s v="Tal vez"/>
    <m/>
    <s v="Calidad"/>
    <m/>
    <m/>
  </r>
  <r>
    <n v="903"/>
    <d v="2020-06-19T18:24:37"/>
    <n v="28"/>
    <s v="Menos de 10 hs"/>
    <s v="No, no tengo"/>
    <x v="1"/>
    <s v="Docente/investigador/Autoridad"/>
    <m/>
    <m/>
    <s v="No, nunca."/>
    <x v="1"/>
    <m/>
    <x v="1"/>
    <m/>
    <m/>
    <m/>
    <m/>
    <m/>
    <m/>
    <m/>
    <m/>
    <m/>
    <m/>
    <m/>
    <m/>
    <m/>
    <m/>
    <m/>
    <m/>
    <m/>
    <m/>
    <m/>
    <x v="0"/>
    <x v="0"/>
    <m/>
    <m/>
    <s v="$ 40 -50"/>
    <s v="No, nunca"/>
    <m/>
    <m/>
    <m/>
    <m/>
    <m/>
    <s v="No me gusta el café, en general"/>
    <s v="No tomo café en otro lado tampoco"/>
    <s v="No"/>
    <m/>
    <n v="6"/>
    <n v="4"/>
    <s v="Sí, lo consumiría con frecuencia."/>
    <s v="$ 50 - 100"/>
    <m/>
    <n v="8"/>
    <n v="6"/>
    <n v="5"/>
    <n v="3"/>
    <n v="4"/>
    <s v="Tal vez"/>
    <m/>
    <m/>
    <m/>
    <m/>
  </r>
  <r>
    <n v="904"/>
    <d v="2020-06-19T18:25:37"/>
    <n v="23"/>
    <s v="Menos de 10 hs"/>
    <s v="No, no tengo"/>
    <x v="0"/>
    <s v="Estudiante"/>
    <n v="5"/>
    <s v="Sí"/>
    <s v="No, nunca."/>
    <x v="1"/>
    <m/>
    <x v="1"/>
    <m/>
    <m/>
    <m/>
    <m/>
    <m/>
    <m/>
    <m/>
    <m/>
    <m/>
    <m/>
    <m/>
    <m/>
    <m/>
    <m/>
    <m/>
    <m/>
    <m/>
    <m/>
    <m/>
    <x v="0"/>
    <x v="0"/>
    <m/>
    <m/>
    <s v="$ 50 - 60"/>
    <s v="Sí, siempre / Sí, a veces"/>
    <s v="Es lo más cómodo"/>
    <s v="De 1 a 3 veces por semana"/>
    <n v="4"/>
    <s v="Sí"/>
    <m/>
    <m/>
    <m/>
    <m/>
    <m/>
    <n v="8"/>
    <n v="6"/>
    <s v="Sí, pero para consumirlo eventualmente."/>
    <s v="$ 150 - 200"/>
    <m/>
    <n v="7"/>
    <n v="6"/>
    <n v="5"/>
    <n v="4"/>
    <n v="5"/>
    <s v="Si"/>
    <m/>
    <s v="Precio, Calidad, Rapidez"/>
    <m/>
    <m/>
  </r>
  <r>
    <n v="905"/>
    <d v="2020-06-19T18:28:58"/>
    <n v="23"/>
    <s v="10 - 20 hs"/>
    <s v="No, no tengo"/>
    <x v="0"/>
    <s v="Estudiante"/>
    <n v="4"/>
    <s v="No"/>
    <s v="No, nunca."/>
    <x v="1"/>
    <m/>
    <x v="1"/>
    <m/>
    <m/>
    <m/>
    <m/>
    <m/>
    <m/>
    <m/>
    <m/>
    <m/>
    <m/>
    <m/>
    <m/>
    <m/>
    <m/>
    <m/>
    <m/>
    <m/>
    <m/>
    <m/>
    <x v="0"/>
    <x v="0"/>
    <m/>
    <m/>
    <s v="$ 20 - 30"/>
    <s v="Sí, siempre / Sí, a veces"/>
    <s v="Es barato"/>
    <s v="De 1 a 3 veces por semana"/>
    <n v="5"/>
    <s v="Sí"/>
    <m/>
    <m/>
    <m/>
    <m/>
    <m/>
    <n v="6"/>
    <n v="5"/>
    <s v="Sí, pero para consumirlo eventualmente."/>
    <s v="Menos de $ 50"/>
    <m/>
    <n v="7"/>
    <n v="3"/>
    <n v="4"/>
    <n v="2"/>
    <n v="4"/>
    <s v="Si"/>
    <m/>
    <s v="Precio"/>
    <m/>
    <m/>
  </r>
  <r>
    <n v="906"/>
    <d v="2020-06-19T18:29:11"/>
    <n v="29"/>
    <s v="10 - 20 hs"/>
    <s v="No, no tengo"/>
    <x v="1"/>
    <s v="Estudiante"/>
    <n v="5"/>
    <s v="Sí"/>
    <s v="Sí, siempre / Si, a veces"/>
    <x v="4"/>
    <s v="$ 150 - 200"/>
    <x v="2"/>
    <m/>
    <m/>
    <m/>
    <m/>
    <m/>
    <m/>
    <m/>
    <m/>
    <m/>
    <m/>
    <m/>
    <m/>
    <s v="Prefiero darme un gusto y comer más rico, Depende el menú"/>
    <n v="5"/>
    <n v="5"/>
    <n v="6"/>
    <n v="5"/>
    <n v="7"/>
    <s v="25 - 50 %"/>
    <x v="1"/>
    <x v="5"/>
    <s v="Chino por peso, Vianda propia, Kiosko PC"/>
    <m/>
    <s v="$ 30 - 40"/>
    <s v="Sí, siempre / Sí, a veces"/>
    <s v="Es barato, Es lo más cómodo"/>
    <s v="De 3 a 5 veces por semana"/>
    <n v="5"/>
    <s v="Sí"/>
    <s v="Promocionar el uso de taza o vaso propio para reducir el consumo de vasos plásticos. Aplicando un descuento en el precio, puede ser una medida atractiva para que los usuarios adopten la práctica."/>
    <m/>
    <m/>
    <m/>
    <m/>
    <n v="8"/>
    <n v="7"/>
    <s v="Sí, pero para consumirlo eventualmente."/>
    <s v="$ 100 - 150"/>
    <s v="Tostadas con queso, dulce, mermelada, etc."/>
    <n v="8"/>
    <n v="7"/>
    <n v="5"/>
    <n v="5"/>
    <n v="6"/>
    <s v="Si"/>
    <m/>
    <s v="Precio, Calidad"/>
    <m/>
    <m/>
  </r>
  <r>
    <n v="907"/>
    <d v="2020-06-19T18:34:13"/>
    <n v="22"/>
    <s v="20 - 30hs"/>
    <s v="No, no tengo"/>
    <x v="0"/>
    <s v="Estudiante"/>
    <n v="3"/>
    <s v="No"/>
    <s v="Sí, siempre / Si, a veces"/>
    <x v="4"/>
    <s v="$ 300 - 350"/>
    <x v="0"/>
    <s v="Me queda cómodo, Es barato"/>
    <n v="7"/>
    <n v="7"/>
    <n v="7"/>
    <n v="8"/>
    <n v="6"/>
    <s v="25 - 50%"/>
    <m/>
    <m/>
    <m/>
    <m/>
    <m/>
    <m/>
    <m/>
    <m/>
    <m/>
    <m/>
    <m/>
    <m/>
    <x v="0"/>
    <x v="0"/>
    <m/>
    <m/>
    <s v="$ 60 - 70"/>
    <s v="Sí, siempre / Sí, a veces"/>
    <s v="Es lo más cómodo"/>
    <s v="De 1 a 3 veces por semana"/>
    <n v="5"/>
    <s v="Sí"/>
    <m/>
    <m/>
    <m/>
    <m/>
    <m/>
    <n v="6"/>
    <n v="5"/>
    <s v="Sí, lo consumiría con frecuencia."/>
    <s v="$ 200 - 250"/>
    <m/>
    <n v="7"/>
    <n v="6"/>
    <n v="5"/>
    <n v="5"/>
    <n v="6"/>
    <s v="Tal vez"/>
    <m/>
    <s v="Precio, Calidad"/>
    <m/>
    <m/>
  </r>
  <r>
    <n v="908"/>
    <d v="2020-06-19T18:36:16"/>
    <n v="21"/>
    <s v="20 - 30hs"/>
    <s v="No, no tengo"/>
    <x v="1"/>
    <s v="Estudiante"/>
    <n v="1"/>
    <s v="No"/>
    <s v="Sí, siempre / Si, a veces"/>
    <x v="4"/>
    <s v="$ 100 - 150"/>
    <x v="2"/>
    <m/>
    <m/>
    <m/>
    <m/>
    <m/>
    <m/>
    <m/>
    <m/>
    <m/>
    <m/>
    <m/>
    <m/>
    <s v="No me gusta la comida"/>
    <n v="4"/>
    <n v="6"/>
    <n v="3"/>
    <n v="6"/>
    <n v="5"/>
    <s v="Nunca me ocurrió"/>
    <x v="1"/>
    <x v="3"/>
    <s v="Vuelvo a mi casa, Kiosko PC"/>
    <m/>
    <s v="$ 40 -50"/>
    <s v="Sí, siempre / Sí, a veces"/>
    <s v="No tengo otra opción"/>
    <s v="De 1 a 3 veces por semana"/>
    <n v="6"/>
    <s v="Sí"/>
    <m/>
    <m/>
    <m/>
    <m/>
    <m/>
    <n v="4"/>
    <n v="4"/>
    <s v="No, prefiero un snack (Alfajor, galletitas, facturas)"/>
    <s v="$ 50 - 100"/>
    <m/>
    <n v="6"/>
    <n v="5"/>
    <n v="5"/>
    <n v="5"/>
    <n v="7"/>
    <s v="Tal vez"/>
    <m/>
    <s v="Calidad"/>
    <m/>
    <m/>
  </r>
  <r>
    <n v="909"/>
    <d v="2020-06-19T18:38:49"/>
    <n v="22"/>
    <s v="20 - 30hs"/>
    <s v="No, no tengo"/>
    <x v="1"/>
    <s v="Estudiante"/>
    <n v="2"/>
    <s v="No"/>
    <s v="Sí, siempre / Si, a veces"/>
    <x v="4"/>
    <s v="$ 100 - 150"/>
    <x v="3"/>
    <m/>
    <m/>
    <m/>
    <m/>
    <m/>
    <m/>
    <m/>
    <m/>
    <s v="La comida es fea, Poco nutritivo"/>
    <s v="Sí"/>
    <s v="Chino por peso, Vianda propia"/>
    <m/>
    <m/>
    <m/>
    <m/>
    <m/>
    <m/>
    <m/>
    <m/>
    <x v="0"/>
    <x v="0"/>
    <m/>
    <m/>
    <s v="$ 40 -50"/>
    <s v="No, nunca"/>
    <m/>
    <m/>
    <m/>
    <m/>
    <m/>
    <s v="Es feo"/>
    <s v="Kiosco PC/Máquinas"/>
    <s v="Sí"/>
    <m/>
    <n v="5"/>
    <n v="4"/>
    <s v="Sí, pero para consumirlo eventualmente."/>
    <s v="$ 50 - 100"/>
    <m/>
    <n v="6"/>
    <n v="4"/>
    <n v="4"/>
    <n v="6"/>
    <n v="4"/>
    <s v="Si"/>
    <s v="Dejar a mano productos para limpieza de mesa "/>
    <s v="Calidad"/>
    <m/>
    <m/>
  </r>
  <r>
    <n v="910"/>
    <d v="2020-06-19T18:42:13"/>
    <n v="21"/>
    <s v="10 - 20 hs"/>
    <s v="No, no tengo"/>
    <x v="0"/>
    <s v="Estudiante"/>
    <n v="3"/>
    <s v="Sí"/>
    <s v="No, nunca."/>
    <x v="1"/>
    <m/>
    <x v="1"/>
    <m/>
    <m/>
    <m/>
    <m/>
    <m/>
    <m/>
    <m/>
    <m/>
    <m/>
    <m/>
    <m/>
    <m/>
    <m/>
    <m/>
    <m/>
    <m/>
    <m/>
    <m/>
    <m/>
    <x v="0"/>
    <x v="0"/>
    <m/>
    <m/>
    <s v="$ 40 -50"/>
    <s v="No, nunca"/>
    <m/>
    <m/>
    <m/>
    <m/>
    <m/>
    <s v="Mate"/>
    <s v="No tomo café en otro lado tampoco"/>
    <s v="No"/>
    <m/>
    <n v="6"/>
    <n v="5"/>
    <s v="No, prefiero un snack (Alfajor, galletitas, facturas)"/>
    <s v="$ 50 - 100"/>
    <m/>
    <n v="6"/>
    <n v="5"/>
    <n v="5"/>
    <n v="6"/>
    <n v="7"/>
    <s v="Tal vez"/>
    <m/>
    <s v="Precio, Calidad"/>
    <m/>
    <m/>
  </r>
  <r>
    <n v="911"/>
    <d v="2020-06-19T18:48:53"/>
    <n v="21"/>
    <s v="20 - 30hs"/>
    <s v="No, no tengo"/>
    <x v="1"/>
    <s v="Estudiante"/>
    <n v="2"/>
    <s v="No"/>
    <s v="Sí, siempre / Si, a veces"/>
    <x v="4"/>
    <s v="$ 250 - 300"/>
    <x v="2"/>
    <m/>
    <m/>
    <m/>
    <m/>
    <m/>
    <m/>
    <m/>
    <m/>
    <m/>
    <m/>
    <m/>
    <m/>
    <s v="Me traigo vianda, Prefiero darme un gusto y comer más rico"/>
    <n v="7"/>
    <n v="6"/>
    <n v="8"/>
    <n v="8"/>
    <n v="9"/>
    <s v="1 - 25 %"/>
    <x v="1"/>
    <x v="3"/>
    <s v="Chino por peso, Vianda propia, Vuelvo a mi casa"/>
    <m/>
    <s v="$ 50 - 60"/>
    <s v="Sí, siempre / Sí, a veces"/>
    <s v="Es barato, Es rico, Es lo más cómodo"/>
    <s v="De 1 a 3 veces por semana"/>
    <n v="8"/>
    <s v="Tal vez"/>
    <m/>
    <m/>
    <m/>
    <m/>
    <m/>
    <n v="8"/>
    <n v="8"/>
    <s v="Sí, pero para consumirlo eventualmente."/>
    <s v="$ 100 - 150"/>
    <m/>
    <n v="9"/>
    <n v="8"/>
    <n v="8"/>
    <n v="7"/>
    <n v="8"/>
    <s v="Tal vez"/>
    <m/>
    <s v="Precio"/>
    <m/>
    <m/>
  </r>
  <r>
    <n v="912"/>
    <d v="2020-06-19T18:49:07"/>
    <n v="60"/>
    <s v="20 - 30hs"/>
    <s v="No, no tengo"/>
    <x v="1"/>
    <s v="Docente/investigador/Autoridad"/>
    <m/>
    <m/>
    <s v="Sí, siempre / Si, a veces"/>
    <x v="5"/>
    <s v="$ 150 - 200"/>
    <x v="2"/>
    <m/>
    <m/>
    <m/>
    <m/>
    <m/>
    <m/>
    <m/>
    <m/>
    <m/>
    <m/>
    <m/>
    <m/>
    <s v="Mal ambiente / No disfruto estar en el lugar, Me traigo vianda"/>
    <n v="2"/>
    <n v="2"/>
    <n v="2"/>
    <n v="2"/>
    <n v="2"/>
    <s v="1 - 25 %"/>
    <x v="2"/>
    <x v="2"/>
    <s v="Vianda propia, Kiosko PC"/>
    <m/>
    <s v="$ 50 - 60"/>
    <s v="No, nunca"/>
    <m/>
    <m/>
    <m/>
    <m/>
    <m/>
    <s v="Es feo"/>
    <s v="No tomo café en otro lado tampoco"/>
    <s v="Sí"/>
    <m/>
    <n v="2"/>
    <n v="2"/>
    <s v="Sí, pero para consumirlo eventualmente."/>
    <s v="$ 100 - 150"/>
    <m/>
    <n v="1"/>
    <n v="5"/>
    <n v="1"/>
    <n v="1"/>
    <n v="1"/>
    <s v="Si"/>
    <m/>
    <m/>
    <m/>
    <m/>
  </r>
  <r>
    <n v="913"/>
    <d v="2020-06-19T18:52:26"/>
    <n v="25"/>
    <s v="20 - 30hs"/>
    <s v="Vegetariano/a"/>
    <x v="1"/>
    <s v="Estudiante"/>
    <n v="3"/>
    <s v="Sí"/>
    <s v="Sí, siempre / Si, a veces"/>
    <x v="3"/>
    <s v="$ 100 - 150"/>
    <x v="0"/>
    <s v="Me queda cómodo, Es barato"/>
    <n v="7"/>
    <n v="8"/>
    <n v="8"/>
    <n v="10"/>
    <n v="9"/>
    <s v="1 - 25%"/>
    <m/>
    <m/>
    <m/>
    <m/>
    <m/>
    <m/>
    <m/>
    <m/>
    <m/>
    <m/>
    <m/>
    <m/>
    <x v="0"/>
    <x v="0"/>
    <m/>
    <m/>
    <s v="$ 30 - 40"/>
    <s v="Sí, siempre / Sí, a veces"/>
    <s v="Es barato, Es lo más cómodo"/>
    <s v="De 3 a 5 veces por semana"/>
    <n v="7"/>
    <s v="Sí"/>
    <m/>
    <m/>
    <m/>
    <m/>
    <m/>
    <n v="9"/>
    <n v="4"/>
    <s v="Sí, lo consumiría con frecuencia."/>
    <s v="$ 50 - 100"/>
    <m/>
    <n v="8"/>
    <n v="6"/>
    <n v="6"/>
    <n v="6"/>
    <n v="9"/>
    <s v="Si"/>
    <m/>
    <s v="Precio, Calidad"/>
    <m/>
    <m/>
  </r>
  <r>
    <n v="914"/>
    <d v="2020-06-19T18:53:40"/>
    <n v="54"/>
    <s v="30 - 40 hs"/>
    <s v="No, no tengo"/>
    <x v="0"/>
    <s v="Docente/investigador/Autoridad"/>
    <m/>
    <m/>
    <s v="Sí, siempre / Si, a veces"/>
    <x v="0"/>
    <s v="$ 200 - 250"/>
    <x v="3"/>
    <m/>
    <m/>
    <m/>
    <m/>
    <m/>
    <m/>
    <m/>
    <m/>
    <s v="Mal ambiente / No disfruto estar en el lugar, La comida es fea, No cumple mis necesidades"/>
    <s v="Sí"/>
    <s v="Vianda propia, Kiosko PC, Otro"/>
    <s v="Comida"/>
    <m/>
    <m/>
    <m/>
    <m/>
    <m/>
    <m/>
    <m/>
    <x v="0"/>
    <x v="0"/>
    <m/>
    <m/>
    <s v="$ 50 - 60"/>
    <s v="No, nunca"/>
    <m/>
    <m/>
    <m/>
    <m/>
    <m/>
    <s v="Es feo"/>
    <s v="Cadena de café"/>
    <s v="Sí"/>
    <s v="Qué sea limpia"/>
    <n v="1"/>
    <n v="1"/>
    <s v="Sí, pero para consumirlo eventualmente."/>
    <s v="$ 50 - 100"/>
    <s v="Leche y café separados"/>
    <n v="1"/>
    <n v="1"/>
    <n v="1"/>
    <n v="4"/>
    <n v="4"/>
    <s v="Si"/>
    <m/>
    <m/>
    <m/>
    <m/>
  </r>
  <r>
    <n v="915"/>
    <d v="2020-06-19T18:54:38"/>
    <n v="23"/>
    <s v="30 - 40 hs"/>
    <s v="Vegetariano/a"/>
    <x v="1"/>
    <s v="Estudiante"/>
    <n v="4"/>
    <s v="No"/>
    <s v="Sí, siempre / Si, a veces"/>
    <x v="5"/>
    <s v="$ 150 - 200"/>
    <x v="2"/>
    <m/>
    <m/>
    <m/>
    <m/>
    <m/>
    <m/>
    <m/>
    <m/>
    <m/>
    <m/>
    <m/>
    <m/>
    <s v="Me traigo vianda, Casi no tienen opciones vegetarianas."/>
    <n v="6"/>
    <n v="9"/>
    <n v="4"/>
    <n v="8"/>
    <n v="9"/>
    <s v="1 - 25 %"/>
    <x v="2"/>
    <x v="1"/>
    <s v="Chino por peso, Vianda propia"/>
    <s v="Alguna opcion vegetariana que no te limite a empanadas o sanguches a los que le sacan el jamón."/>
    <s v="$ 30 - 40"/>
    <s v="Sí, siempre / Sí, a veces"/>
    <s v="Es barato, Es lo más cómodo"/>
    <s v="De 1 a 3 veces por semana"/>
    <n v="6"/>
    <s v="Sí"/>
    <m/>
    <m/>
    <m/>
    <m/>
    <m/>
    <n v="6"/>
    <n v="5"/>
    <s v="Sí, pero para consumirlo eventualmente."/>
    <s v="$ 50 - 100"/>
    <m/>
    <n v="8"/>
    <n v="8"/>
    <n v="6"/>
    <n v="6"/>
    <n v="8"/>
    <s v="Tal vez"/>
    <m/>
    <s v="Calidad"/>
    <m/>
    <m/>
  </r>
  <r>
    <n v="916"/>
    <d v="2020-06-19T18:57:31"/>
    <n v="30"/>
    <s v="Menos de 10 hs"/>
    <s v="Vegetariano/a"/>
    <x v="0"/>
    <s v="Docente/investigador/Autoridad"/>
    <m/>
    <m/>
    <s v="Sí, siempre / Si, a veces"/>
    <x v="3"/>
    <s v="$ 100 - 150"/>
    <x v="3"/>
    <m/>
    <m/>
    <m/>
    <m/>
    <m/>
    <m/>
    <m/>
    <m/>
    <s v="No cumple mis necesidades"/>
    <s v="Tal vez"/>
    <s v="Vianda propia"/>
    <m/>
    <m/>
    <m/>
    <m/>
    <m/>
    <m/>
    <m/>
    <m/>
    <x v="0"/>
    <x v="0"/>
    <m/>
    <m/>
    <s v="$ 50 - 60"/>
    <s v="Sí, siempre / Sí, a veces"/>
    <s v="Es lo más cómodo"/>
    <s v="De 1 a 3 veces por semana"/>
    <n v="5"/>
    <s v="Tal vez"/>
    <m/>
    <m/>
    <m/>
    <m/>
    <m/>
    <n v="5"/>
    <n v="3"/>
    <s v="Sí, pero para consumirlo eventualmente."/>
    <s v="$ 50 - 100"/>
    <m/>
    <n v="5"/>
    <n v="3"/>
    <n v="3"/>
    <n v="2"/>
    <n v="3"/>
    <s v="Tal vez"/>
    <m/>
    <m/>
    <m/>
    <m/>
  </r>
  <r>
    <n v="917"/>
    <d v="2020-06-19T19:01:10"/>
    <n v="40"/>
    <s v="30 - 40 hs"/>
    <s v="No, no tengo"/>
    <x v="1"/>
    <s v="Docente/investigador/Autoridad"/>
    <m/>
    <m/>
    <s v="Sí, siempre / Si, a veces"/>
    <x v="4"/>
    <s v="$ 100 - 150"/>
    <x v="2"/>
    <m/>
    <m/>
    <m/>
    <m/>
    <m/>
    <m/>
    <m/>
    <m/>
    <m/>
    <m/>
    <m/>
    <m/>
    <s v="Prefiero darme un gusto y comer más rico"/>
    <n v="5"/>
    <n v="5"/>
    <n v="5"/>
    <n v="5"/>
    <n v="7"/>
    <s v="1 - 25 %"/>
    <x v="2"/>
    <x v="3"/>
    <s v="Chino por peso, Vianda propia"/>
    <s v="Mejoerar la relación calidad/precio, en la zona hay lugares del mismo precio y mejor calidad"/>
    <s v="$ 30 - 40"/>
    <s v="No, nunca"/>
    <m/>
    <m/>
    <m/>
    <m/>
    <m/>
    <s v="tomo en el kiosco"/>
    <s v="Kiosco PC/Máquinas"/>
    <s v="Sí"/>
    <m/>
    <n v="5"/>
    <n v="5"/>
    <s v="Sí, pero para consumirlo eventualmente."/>
    <s v="$ 50 - 100"/>
    <m/>
    <n v="5"/>
    <n v="7"/>
    <n v="5"/>
    <n v="5"/>
    <n v="4"/>
    <s v="Si"/>
    <m/>
    <m/>
    <m/>
    <m/>
  </r>
  <r>
    <n v="918"/>
    <d v="2020-06-19T19:03:08"/>
    <n v="64"/>
    <s v="30 - 40 hs"/>
    <s v="No, no tengo"/>
    <x v="1"/>
    <s v="Docente/investigador/Autoridad"/>
    <m/>
    <m/>
    <s v="Sí, siempre / Si, a veces"/>
    <x v="3"/>
    <s v="$ 100 - 150"/>
    <x v="3"/>
    <m/>
    <m/>
    <m/>
    <m/>
    <m/>
    <m/>
    <m/>
    <m/>
    <s v="No cumple mis necesidades"/>
    <s v="Sí"/>
    <s v="Chino por peso"/>
    <s v="ambiente cálido, iluminación agradable. Comida balanceada en nutrientes y sabores con buena relación de precios."/>
    <m/>
    <m/>
    <m/>
    <m/>
    <m/>
    <m/>
    <m/>
    <x v="0"/>
    <x v="0"/>
    <m/>
    <m/>
    <s v="$ 50 - 60"/>
    <s v="No, nunca"/>
    <m/>
    <m/>
    <m/>
    <m/>
    <m/>
    <s v="Tomo en mi oficina"/>
    <s v="No tomo café en otro lado tampoco"/>
    <s v="Sí"/>
    <m/>
    <n v="5"/>
    <n v="5"/>
    <s v="Sí, pero para consumirlo eventualmente."/>
    <s v="$ 100 - 150"/>
    <m/>
    <n v="4"/>
    <n v="5"/>
    <n v="4"/>
    <n v="3"/>
    <n v="4"/>
    <s v="Tal vez"/>
    <m/>
    <m/>
    <m/>
    <m/>
  </r>
  <r>
    <n v="919"/>
    <d v="2020-06-19T19:06:07"/>
    <n v="38"/>
    <s v="10 - 20 hs"/>
    <s v="No, no tengo"/>
    <x v="1"/>
    <s v="Docente/investigador/Autoridad"/>
    <m/>
    <m/>
    <s v="No, nunca."/>
    <x v="1"/>
    <m/>
    <x v="1"/>
    <m/>
    <m/>
    <m/>
    <m/>
    <m/>
    <m/>
    <m/>
    <m/>
    <m/>
    <m/>
    <m/>
    <m/>
    <m/>
    <m/>
    <m/>
    <m/>
    <m/>
    <m/>
    <m/>
    <x v="0"/>
    <x v="0"/>
    <m/>
    <m/>
    <s v="$ 50 - 60"/>
    <s v="No, nunca"/>
    <m/>
    <m/>
    <m/>
    <m/>
    <m/>
    <s v="No me gusta el café, en general"/>
    <s v="No tomo café en otro lado tampoco"/>
    <s v="No"/>
    <m/>
    <n v="7"/>
    <n v="7"/>
    <s v="Sí, lo consumiría con frecuencia."/>
    <s v="$ 150 - 200"/>
    <m/>
    <n v="4"/>
    <n v="5"/>
    <n v="6"/>
    <n v="4"/>
    <n v="8"/>
    <s v="Si"/>
    <m/>
    <m/>
    <m/>
    <m/>
  </r>
  <r>
    <n v="920"/>
    <d v="2020-06-19T19:20:00"/>
    <n v="22"/>
    <s v="30 - 40 hs"/>
    <s v="No, no tengo"/>
    <x v="1"/>
    <s v="Estudiante"/>
    <n v="4"/>
    <s v="Sí"/>
    <s v="Sí, siempre / Si, a veces"/>
    <x v="3"/>
    <s v="$ 250 - 300"/>
    <x v="3"/>
    <m/>
    <m/>
    <m/>
    <m/>
    <m/>
    <m/>
    <m/>
    <m/>
    <s v="Mal ambiente / No disfruto estar en el lugar, La comida es fea, Poco nutritivo, No cumple mis necesidades"/>
    <s v="Sí"/>
    <s v="Chino por peso, Vianda propia, Bodegón-Resto, Kiosko PC"/>
    <m/>
    <m/>
    <m/>
    <m/>
    <m/>
    <m/>
    <m/>
    <m/>
    <x v="0"/>
    <x v="0"/>
    <m/>
    <m/>
    <s v="$ 40 -50"/>
    <s v="No, nunca"/>
    <m/>
    <m/>
    <m/>
    <m/>
    <m/>
    <s v="Es feo, Prefiero ir a tomar algo afuera y despejarme"/>
    <s v="Kiosco PC/Máquinas, Cadena de café"/>
    <s v="Sí"/>
    <s v="No usen cafe de filtro recalentado"/>
    <n v="6"/>
    <n v="4"/>
    <s v="Sí, lo consumiría con frecuencia."/>
    <s v="$ 250 - 300"/>
    <s v="Los sandwichs no pueden estar afuera, tienen que estar en una heladera! Mejorar la oferta de cosas &quot;sanas&quot; como frutas. Y habia una epoca que mantenian los chipas calentitos, eso estaba muy bueno"/>
    <n v="2"/>
    <n v="2"/>
    <n v="2"/>
    <n v="1"/>
    <n v="3"/>
    <s v="Si"/>
    <s v="El color rojo quedo muy mal, oscurecio mucho mas el comedor. Personalmente creo que quedaria mejor de blanco y de ultima agregar decoraciones. Unas plantas faciles de cuidar quedarian muy bien. Pasamos mucho tiempo encerrados y comer en un subsuelo oscuro sin vida es un poco depre"/>
    <s v="Precio, Calidad, Ambiente"/>
    <m/>
    <m/>
  </r>
  <r>
    <n v="921"/>
    <d v="2020-06-19T19:22:15"/>
    <n v="35"/>
    <s v="Menos de 10 hs"/>
    <s v="No, no tengo"/>
    <x v="0"/>
    <s v="Estudiante"/>
    <n v="5"/>
    <s v="Sí"/>
    <s v="No, nunca."/>
    <x v="1"/>
    <m/>
    <x v="1"/>
    <m/>
    <m/>
    <m/>
    <m/>
    <m/>
    <m/>
    <m/>
    <m/>
    <m/>
    <m/>
    <m/>
    <m/>
    <m/>
    <m/>
    <m/>
    <m/>
    <m/>
    <m/>
    <m/>
    <x v="0"/>
    <x v="0"/>
    <m/>
    <m/>
    <s v="$ 50 - 60"/>
    <s v="Sí, siempre / Sí, a veces"/>
    <s v="No tengo otra opción"/>
    <s v="De 1 a 3 veces por semana"/>
    <n v="5"/>
    <s v="Sí"/>
    <s v="Maquinas automaticas"/>
    <m/>
    <m/>
    <m/>
    <m/>
    <n v="5"/>
    <n v="5"/>
    <s v="Sí, lo consumiría con frecuencia."/>
    <s v="$ 100 - 150"/>
    <m/>
    <n v="3"/>
    <n v="3"/>
    <n v="3"/>
    <n v="4"/>
    <n v="3"/>
    <s v="Si"/>
    <m/>
    <s v="Calidad"/>
    <m/>
    <m/>
  </r>
  <r>
    <n v="922"/>
    <d v="2020-06-19T19:31:40"/>
    <n v="25"/>
    <s v="20 - 30hs"/>
    <s v="No, no tengo"/>
    <x v="1"/>
    <s v="Estudiante"/>
    <n v="3"/>
    <s v="No"/>
    <s v="Sí, siempre / Si, a veces"/>
    <x v="4"/>
    <s v="$ 50 - 100"/>
    <x v="2"/>
    <m/>
    <m/>
    <m/>
    <m/>
    <m/>
    <m/>
    <m/>
    <m/>
    <m/>
    <m/>
    <m/>
    <m/>
    <s v="Me traigo vianda, Poca variedad, prefiero el chino de comida por peso y elegir cuánto voy a gastar y qué voy a comer"/>
    <n v="6"/>
    <n v="5"/>
    <n v="1"/>
    <n v="5"/>
    <n v="7"/>
    <s v="Nunca me ocurrió"/>
    <x v="2"/>
    <x v="2"/>
    <s v="Chino por peso, Vianda propia"/>
    <s v="Variedad de comida, opciones mas baratas para cuando no tenemos tanto dinero"/>
    <s v="$ 30 - 40"/>
    <s v="Sí, siempre / Sí, a veces"/>
    <s v="Es lo más cómodo"/>
    <s v="De 1 a 3 veces por semana"/>
    <n v="7"/>
    <s v="Tal vez"/>
    <m/>
    <m/>
    <m/>
    <m/>
    <m/>
    <n v="8"/>
    <n v="4"/>
    <s v="Sí, pero para consumirlo eventualmente."/>
    <s v="Menos de $ 50"/>
    <m/>
    <n v="5"/>
    <n v="5"/>
    <n v="5"/>
    <n v="1"/>
    <n v="10"/>
    <s v="Si"/>
    <m/>
    <s v="Precio"/>
    <m/>
    <m/>
  </r>
  <r>
    <n v="923"/>
    <d v="2020-06-19T19:31:46"/>
    <n v="63"/>
    <s v="Más de 40 hs"/>
    <s v="No, no tengo"/>
    <x v="1"/>
    <s v="Docente/investigador/Autoridad"/>
    <m/>
    <m/>
    <s v="Sí, siempre / Si, a veces"/>
    <x v="0"/>
    <s v="$ 100 - 150"/>
    <x v="2"/>
    <m/>
    <m/>
    <m/>
    <m/>
    <m/>
    <m/>
    <m/>
    <m/>
    <m/>
    <m/>
    <m/>
    <m/>
    <s v="Mal ambiente / No disfruto estar en el lugar, Me traigo vianda, No me gusta la comida"/>
    <n v="6"/>
    <n v="6"/>
    <n v="6"/>
    <n v="6"/>
    <n v="6"/>
    <s v="25 - 50 %"/>
    <x v="2"/>
    <x v="4"/>
    <s v="Kiosko PC"/>
    <s v="Shandwiches de mejor calidad, ensalas con mas variedad"/>
    <s v="$ 50 - 60"/>
    <s v="Sí, siempre / Sí, a veces"/>
    <s v="No tengo otra opción"/>
    <s v="De 3 a 5 veces por semana"/>
    <n v="3"/>
    <s v="Sí"/>
    <s v="Servir cafès de mejor calidad y variedad"/>
    <m/>
    <m/>
    <m/>
    <m/>
    <n v="4"/>
    <n v="4"/>
    <s v="Sí, pero para consumirlo eventualmente."/>
    <s v="$ 100 - 150"/>
    <s v="Un buen cafè con medialunas "/>
    <n v="5"/>
    <n v="4"/>
    <n v="4"/>
    <n v="3"/>
    <n v="4"/>
    <s v="Si"/>
    <s v="mejorar la distribución de mesadas de atención, la limpieza en el servicio, vitrinas màs prolijas, mejor equipamiento"/>
    <m/>
    <m/>
    <m/>
  </r>
  <r>
    <n v="924"/>
    <d v="2020-06-19T19:35:03"/>
    <n v="34"/>
    <s v="30 - 40 hs"/>
    <s v="No, no tengo"/>
    <x v="1"/>
    <s v="Docente/investigador/Autoridad"/>
    <m/>
    <m/>
    <s v="No, nunca."/>
    <x v="1"/>
    <m/>
    <x v="1"/>
    <m/>
    <m/>
    <m/>
    <m/>
    <m/>
    <m/>
    <m/>
    <m/>
    <m/>
    <m/>
    <m/>
    <m/>
    <m/>
    <m/>
    <m/>
    <m/>
    <m/>
    <m/>
    <m/>
    <x v="0"/>
    <x v="0"/>
    <m/>
    <m/>
    <s v="$ 40 -50"/>
    <s v="No, nunca"/>
    <m/>
    <m/>
    <m/>
    <m/>
    <m/>
    <s v="Prefiero ir a tomar algo afuera y despejarme"/>
    <s v="Kiosco PC/Máquinas"/>
    <s v="Sí"/>
    <m/>
    <n v="8"/>
    <n v="8"/>
    <s v="Sí, pero para consumirlo eventualmente."/>
    <s v="$ 50 - 100"/>
    <m/>
    <n v="6"/>
    <n v="7"/>
    <n v="6"/>
    <n v="8"/>
    <n v="6"/>
    <s v="Si"/>
    <m/>
    <m/>
    <m/>
    <m/>
  </r>
  <r>
    <n v="925"/>
    <d v="2020-06-19T19:36:12"/>
    <n v="20"/>
    <s v="20 - 30hs"/>
    <s v="No, no tengo"/>
    <x v="1"/>
    <s v="Estudiante"/>
    <n v="2"/>
    <s v="No"/>
    <s v="Sí, siempre / Si, a veces"/>
    <x v="2"/>
    <s v="$ 350 - 400"/>
    <x v="2"/>
    <m/>
    <m/>
    <m/>
    <m/>
    <m/>
    <m/>
    <m/>
    <m/>
    <m/>
    <m/>
    <m/>
    <m/>
    <s v="Me traigo vianda, No me gusta la comida, Prefiero darme un gusto y comer más rico"/>
    <n v="2"/>
    <n v="6"/>
    <n v="6"/>
    <n v="7"/>
    <n v="6"/>
    <s v="25 - 50 %"/>
    <x v="1"/>
    <x v="2"/>
    <s v="Vianda propia, Bodegón-Resto"/>
    <m/>
    <s v="$ 40 -50"/>
    <s v="No, nunca"/>
    <m/>
    <m/>
    <m/>
    <m/>
    <m/>
    <s v="No me gusta el café, en general"/>
    <s v="No tomo café en otro lado tampoco"/>
    <s v="No"/>
    <m/>
    <n v="10"/>
    <n v="7"/>
    <s v="No, prefiero un snack (Alfajor, galletitas, facturas)"/>
    <s v="$ 50 - 100"/>
    <m/>
    <n v="6"/>
    <n v="6"/>
    <n v="4"/>
    <n v="6"/>
    <n v="5"/>
    <s v="Si"/>
    <s v="Mayor número de personas atendiendo en caja, para que no haya tanta fila en los horarios pico"/>
    <s v="Calidad, Ambiente"/>
    <m/>
    <m/>
  </r>
  <r>
    <n v="926"/>
    <d v="2020-06-19T19:42:29"/>
    <n v="20"/>
    <s v="20 - 30hs"/>
    <s v="No, no tengo"/>
    <x v="1"/>
    <s v="Estudiante"/>
    <n v="2"/>
    <s v="No"/>
    <s v="Sí, siempre / Si, a veces"/>
    <x v="0"/>
    <s v="$ 100 - 150"/>
    <x v="0"/>
    <s v="Me queda cómodo, Es rápido"/>
    <n v="6"/>
    <n v="5"/>
    <n v="5"/>
    <n v="6"/>
    <n v="10"/>
    <s v="1 - 25%"/>
    <s v="La relación calidad precio no es muy buena, sinceramente es más barato y más rico comer en alguno de los lugares de comida por peso de afuera de la facultad."/>
    <m/>
    <m/>
    <m/>
    <m/>
    <m/>
    <m/>
    <m/>
    <m/>
    <m/>
    <m/>
    <m/>
    <x v="0"/>
    <x v="0"/>
    <m/>
    <m/>
    <s v="$ 40 -50"/>
    <s v="No, nunca"/>
    <m/>
    <m/>
    <m/>
    <m/>
    <m/>
    <s v="No me gusta el café, en general"/>
    <s v="No tomo café en otro lado tampoco"/>
    <s v="No"/>
    <s v="La cafetería del comedor es muy buena, yo no tomo café, pero las cosas que hay para merendar son geniales"/>
    <n v="10"/>
    <n v="8"/>
    <s v="Sí, lo consumiría con frecuencia."/>
    <s v="$ 50 - 100"/>
    <s v="La ensalada de frutas es lo mejor que le pasó a la FIUBA"/>
    <n v="10"/>
    <n v="10"/>
    <n v="10"/>
    <n v="10"/>
    <n v="10"/>
    <s v="Si"/>
    <m/>
    <s v="Ambiente, Rapidez"/>
    <m/>
    <m/>
  </r>
  <r>
    <n v="927"/>
    <d v="2020-06-19T19:43:06"/>
    <n v="21"/>
    <s v="30 - 40 hs"/>
    <s v="No, no tengo"/>
    <x v="0"/>
    <s v="Estudiante"/>
    <n v="3"/>
    <s v="No"/>
    <s v="No, nunca."/>
    <x v="1"/>
    <m/>
    <x v="1"/>
    <m/>
    <m/>
    <m/>
    <m/>
    <m/>
    <m/>
    <m/>
    <m/>
    <m/>
    <m/>
    <m/>
    <m/>
    <m/>
    <m/>
    <m/>
    <m/>
    <m/>
    <m/>
    <m/>
    <x v="0"/>
    <x v="0"/>
    <m/>
    <m/>
    <s v="$ 30 - 40"/>
    <s v="Sí, siempre / Sí, a veces"/>
    <s v="Es lo más cómodo"/>
    <s v="Entre 1 y 2 veces por día"/>
    <n v="6"/>
    <s v="Tal vez"/>
    <s v="Mayo frecuencia de producción de los panes de queso. Después de un rato quedan bastante duros."/>
    <m/>
    <m/>
    <m/>
    <m/>
    <n v="7"/>
    <n v="6"/>
    <s v="No, prefiero un snack (Alfajor, galletitas, facturas)"/>
    <s v="Menos de $ 50"/>
    <s v="No estoy seguro."/>
    <n v="6"/>
    <n v="6"/>
    <n v="6"/>
    <n v="4"/>
    <n v="5"/>
    <s v="Tal vez"/>
    <s v="Ver el tema del microondas. A veces, toma como 30 minutos calentar la comida."/>
    <s v="Calidad"/>
    <m/>
    <m/>
  </r>
  <r>
    <n v="928"/>
    <d v="2020-06-19T19:45:48"/>
    <n v="21"/>
    <s v="10 - 20 hs"/>
    <s v="No, no tengo"/>
    <x v="1"/>
    <s v="Estudiante"/>
    <n v="3"/>
    <s v="No"/>
    <s v="Sí, siempre / Si, a veces"/>
    <x v="5"/>
    <s v="$ 250 - 300"/>
    <x v="2"/>
    <m/>
    <m/>
    <m/>
    <m/>
    <m/>
    <m/>
    <m/>
    <m/>
    <m/>
    <m/>
    <m/>
    <m/>
    <s v="Mal ambiente / No disfruto estar en el lugar, Me traigo vianda, Prefiero darme un gusto y comer más rico"/>
    <n v="6"/>
    <n v="4"/>
    <n v="5"/>
    <n v="9"/>
    <n v="7"/>
    <s v="25 - 50 %"/>
    <x v="1"/>
    <x v="1"/>
    <s v="Chino por peso, Vianda propia, Cadena fast-food, Vuelvo a mi casa"/>
    <m/>
    <s v="$ 20 - 30"/>
    <s v="No, nunca"/>
    <m/>
    <m/>
    <m/>
    <m/>
    <m/>
    <s v="No me gusta el café, en general"/>
    <s v="No tomo café en otro lado tampoco"/>
    <s v="No"/>
    <m/>
    <n v="9"/>
    <n v="5"/>
    <s v="No, prefiero un snack (Alfajor, galletitas, facturas)"/>
    <s v="$ 150 - 200"/>
    <m/>
    <n v="8"/>
    <n v="4"/>
    <n v="3"/>
    <n v="3"/>
    <n v="8"/>
    <s v="Tal vez"/>
    <m/>
    <s v="Precio"/>
    <m/>
    <m/>
  </r>
  <r>
    <n v="929"/>
    <d v="2020-06-19T19:46:28"/>
    <n v="20"/>
    <s v="20 - 30hs"/>
    <s v="No, no tengo"/>
    <x v="1"/>
    <s v="Estudiante"/>
    <n v="2"/>
    <s v="No"/>
    <s v="Sí, siempre / Si, a veces"/>
    <x v="2"/>
    <s v="$ 150 - 200"/>
    <x v="0"/>
    <s v="Me queda cómodo"/>
    <n v="4"/>
    <n v="6"/>
    <n v="4"/>
    <n v="7"/>
    <n v="6"/>
    <s v="1 - 25%"/>
    <m/>
    <m/>
    <m/>
    <m/>
    <m/>
    <m/>
    <m/>
    <m/>
    <m/>
    <m/>
    <m/>
    <m/>
    <x v="0"/>
    <x v="0"/>
    <m/>
    <m/>
    <s v="$ 20 - 30"/>
    <s v="No, nunca"/>
    <m/>
    <m/>
    <m/>
    <m/>
    <m/>
    <s v="Prefiero otra bebida"/>
    <s v="No tomo café en otro lado tampoco"/>
    <s v="No"/>
    <m/>
    <n v="5"/>
    <n v="2"/>
    <s v="Sí, pero para consumirlo eventualmente."/>
    <s v="$ 50 - 100"/>
    <m/>
    <n v="7"/>
    <n v="7"/>
    <n v="7"/>
    <n v="4"/>
    <n v="3"/>
    <s v="Tal vez"/>
    <m/>
    <s v="Calidad"/>
    <m/>
    <m/>
  </r>
  <r>
    <n v="930"/>
    <d v="2020-06-19T19:50:03"/>
    <n v="24"/>
    <s v="10 - 20 hs"/>
    <s v="No, no tengo"/>
    <x v="0"/>
    <s v="Estudiante"/>
    <n v="3"/>
    <s v="No"/>
    <s v="No, nunca."/>
    <x v="1"/>
    <m/>
    <x v="1"/>
    <m/>
    <m/>
    <m/>
    <m/>
    <m/>
    <m/>
    <m/>
    <m/>
    <m/>
    <m/>
    <m/>
    <m/>
    <m/>
    <m/>
    <m/>
    <m/>
    <m/>
    <m/>
    <m/>
    <x v="0"/>
    <x v="0"/>
    <m/>
    <m/>
    <s v="$ 30 - 40"/>
    <s v="Sí, siempre / Sí, a veces"/>
    <s v="Es lo más cómodo"/>
    <s v="De 1 a 3 veces por semana"/>
    <n v="6"/>
    <s v="Sí"/>
    <m/>
    <m/>
    <m/>
    <m/>
    <m/>
    <n v="4"/>
    <n v="2"/>
    <s v="Sí, pero para consumirlo eventualmente."/>
    <s v="$ 100 - 150"/>
    <m/>
    <n v="6"/>
    <n v="6"/>
    <n v="6"/>
    <n v="6"/>
    <n v="5"/>
    <s v="Tal vez"/>
    <m/>
    <s v="Precio, Calidad"/>
    <m/>
    <m/>
  </r>
  <r>
    <n v="931"/>
    <d v="2020-06-19T19:51:22"/>
    <n v="22"/>
    <s v="20 - 30hs"/>
    <s v="No, no tengo"/>
    <x v="1"/>
    <s v="Estudiante"/>
    <n v="2"/>
    <s v="No"/>
    <s v="Sí, siempre / Si, a veces"/>
    <x v="0"/>
    <s v="$ 100 - 150"/>
    <x v="2"/>
    <m/>
    <m/>
    <m/>
    <m/>
    <m/>
    <m/>
    <m/>
    <m/>
    <m/>
    <m/>
    <m/>
    <m/>
    <s v="Me traigo vianda, Prefiero darme un gusto y comer más rico"/>
    <n v="6"/>
    <n v="6"/>
    <n v="4"/>
    <n v="5"/>
    <n v="6"/>
    <s v="1 - 25 %"/>
    <x v="2"/>
    <x v="5"/>
    <s v="Vianda propia, Cadena fast-food"/>
    <s v="Que se realice mejor elaboración propia"/>
    <s v="$ 30 - 40"/>
    <s v="Sí, siempre / Sí, a veces"/>
    <s v="No tengo otra opción"/>
    <s v="De 1 a 3 veces por semana"/>
    <n v="4"/>
    <s v="Sí"/>
    <s v="Que traigan una mejor calidad de café y leche"/>
    <m/>
    <m/>
    <m/>
    <m/>
    <n v="8"/>
    <n v="7"/>
    <s v="Sí, pero para consumirlo eventualmente."/>
    <s v="$ 50 - 100"/>
    <s v="Mayor variedad de facturas"/>
    <n v="8"/>
    <n v="8"/>
    <n v="7"/>
    <n v="7"/>
    <n v="7"/>
    <s v="Si"/>
    <m/>
    <s v="Precio, Calidad"/>
    <m/>
    <m/>
  </r>
  <r>
    <n v="932"/>
    <d v="2020-06-19T19:53:29"/>
    <n v="21"/>
    <s v="10 - 20 hs"/>
    <s v="No, no tengo"/>
    <x v="1"/>
    <s v="Estudiante"/>
    <n v="3"/>
    <s v="Sí"/>
    <s v="Sí, siempre / Si, a veces"/>
    <x v="3"/>
    <s v="$ 200 - 250"/>
    <x v="2"/>
    <m/>
    <m/>
    <m/>
    <m/>
    <m/>
    <m/>
    <m/>
    <m/>
    <m/>
    <m/>
    <m/>
    <m/>
    <s v="Me traigo vianda, No me gusta la comida"/>
    <n v="4"/>
    <n v="4"/>
    <n v="6"/>
    <n v="4"/>
    <n v="6"/>
    <s v="Nunca me ocurrió"/>
    <x v="2"/>
    <x v="1"/>
    <s v="Chino por peso, Vianda propia, Kiosko PC"/>
    <m/>
    <s v="$ 60 - 70"/>
    <s v="Sí, siempre / Sí, a veces"/>
    <s v="Es barato"/>
    <s v="De 1 a 3 veces por semana"/>
    <n v="3"/>
    <s v="Sí"/>
    <m/>
    <m/>
    <m/>
    <m/>
    <m/>
    <n v="3"/>
    <n v="1"/>
    <s v="Sí, lo consumiría con frecuencia."/>
    <s v="$ 50 - 100"/>
    <m/>
    <n v="1"/>
    <n v="1"/>
    <n v="1"/>
    <n v="1"/>
    <n v="6"/>
    <s v="Si"/>
    <m/>
    <s v="Precio, Calidad"/>
    <m/>
    <m/>
  </r>
  <r>
    <n v="933"/>
    <d v="2020-06-19T19:59:53"/>
    <n v="61"/>
    <s v="Menos de 10 hs"/>
    <s v="No, no tengo"/>
    <x v="0"/>
    <s v="Docente/investigador/Autoridad"/>
    <m/>
    <m/>
    <s v="No, nunca."/>
    <x v="1"/>
    <m/>
    <x v="1"/>
    <m/>
    <m/>
    <m/>
    <m/>
    <m/>
    <m/>
    <m/>
    <m/>
    <m/>
    <m/>
    <m/>
    <m/>
    <m/>
    <m/>
    <m/>
    <m/>
    <m/>
    <m/>
    <m/>
    <x v="0"/>
    <x v="0"/>
    <m/>
    <m/>
    <s v="$ 60 - 70"/>
    <s v="No, nunca"/>
    <m/>
    <m/>
    <m/>
    <m/>
    <m/>
    <s v="Prefiero ir a tomar algo afuera y despejarme"/>
    <s v="Cadena de café"/>
    <s v="Sí"/>
    <m/>
    <n v="6"/>
    <n v="6"/>
    <s v="Sí, pero para consumirlo eventualmente."/>
    <s v="$ 100 - 150"/>
    <m/>
    <n v="5"/>
    <n v="5"/>
    <n v="5"/>
    <n v="5"/>
    <n v="6"/>
    <s v="Si"/>
    <m/>
    <m/>
    <m/>
    <m/>
  </r>
  <r>
    <n v="934"/>
    <d v="2020-06-19T20:00:45"/>
    <n v="20"/>
    <s v="30 - 40 hs"/>
    <s v="No, no tengo"/>
    <x v="1"/>
    <s v="Estudiante"/>
    <n v="2"/>
    <s v="No"/>
    <s v="Sí, siempre / Si, a veces"/>
    <x v="4"/>
    <s v="$ 150 - 200"/>
    <x v="0"/>
    <s v="Me queda cómodo, Es rápido"/>
    <n v="7"/>
    <n v="7"/>
    <n v="8"/>
    <n v="9"/>
    <n v="9"/>
    <s v="1 - 25%"/>
    <m/>
    <m/>
    <m/>
    <m/>
    <m/>
    <m/>
    <m/>
    <m/>
    <m/>
    <m/>
    <m/>
    <m/>
    <x v="0"/>
    <x v="0"/>
    <m/>
    <m/>
    <s v="$ 20 - 30"/>
    <s v="No, nunca"/>
    <m/>
    <m/>
    <m/>
    <m/>
    <m/>
    <s v="No me gusta el café, en general"/>
    <s v="No tomo café en otro lado tampoco"/>
    <s v="No"/>
    <m/>
    <n v="7"/>
    <n v="4"/>
    <s v="No, prefiero un snack (Alfajor, galletitas, facturas)"/>
    <s v="Menos de $ 50"/>
    <m/>
    <n v="8"/>
    <n v="6"/>
    <n v="5"/>
    <n v="6"/>
    <n v="7"/>
    <s v="Tal vez"/>
    <s v="El ruido y la limpieza del comedor corren por parte de aquellos que lo utilizamos. Se podrían agregar carteles en las paredes para recordarles a ciertas personas que no cuesta nada levantar las cosas de la mesa, levantar algo que se haya caido al piso o hablar en un tono moderado para no molestar a los demás. También es necesario disponer de mas tachos de basura o retirar las bolsas llenas mas frecuentemente ya que en hora pico de almuerzo se llenan rápido."/>
    <s v="Precio, Calidad"/>
    <m/>
    <m/>
  </r>
  <r>
    <n v="935"/>
    <d v="2020-06-19T20:01:09"/>
    <n v="23"/>
    <s v="10 - 20 hs"/>
    <s v="No, no tengo"/>
    <x v="0"/>
    <s v="Estudiante"/>
    <n v="3"/>
    <s v="No"/>
    <s v="Sí, siempre / Si, a veces"/>
    <x v="5"/>
    <s v="$ 250 - 300"/>
    <x v="2"/>
    <m/>
    <m/>
    <m/>
    <m/>
    <m/>
    <m/>
    <m/>
    <m/>
    <m/>
    <m/>
    <m/>
    <m/>
    <s v="Mal ambiente / No disfruto estar en el lugar, No me gusta la comida, Prefiero darme un gusto y comer más rico"/>
    <n v="3"/>
    <n v="6"/>
    <n v="6"/>
    <n v="5"/>
    <n v="5"/>
    <s v="1 - 25 %"/>
    <x v="2"/>
    <x v="2"/>
    <s v="Chino por peso, Vianda propia, Cadena fast-food"/>
    <m/>
    <s v="$ 50 - 60"/>
    <s v="No, nunca"/>
    <m/>
    <m/>
    <m/>
    <m/>
    <m/>
    <s v="Es feo"/>
    <s v="Cadena de café"/>
    <s v="Sí"/>
    <m/>
    <n v="3"/>
    <n v="3"/>
    <s v="Sí, pero para consumirlo eventualmente."/>
    <s v="$ 100 - 150"/>
    <m/>
    <n v="4"/>
    <n v="6"/>
    <n v="2"/>
    <n v="3"/>
    <n v="3"/>
    <s v="Si"/>
    <m/>
    <s v="Precio, Calidad"/>
    <m/>
    <m/>
  </r>
  <r>
    <n v="936"/>
    <d v="2020-06-19T20:04:35"/>
    <n v="20"/>
    <s v="10 - 20 hs"/>
    <s v="No, no tengo"/>
    <x v="0"/>
    <s v="Estudiante"/>
    <n v="3"/>
    <s v="No"/>
    <s v="Sí, siempre / Si, a veces"/>
    <x v="4"/>
    <s v="$ 100 - 150"/>
    <x v="2"/>
    <m/>
    <m/>
    <m/>
    <m/>
    <m/>
    <m/>
    <m/>
    <m/>
    <m/>
    <m/>
    <m/>
    <m/>
    <s v="Me traigo vianda"/>
    <n v="8"/>
    <n v="7"/>
    <n v="6"/>
    <n v="9"/>
    <n v="5"/>
    <s v="1 - 25 %"/>
    <x v="1"/>
    <x v="3"/>
    <s v="Vianda propia, Vuelvo a mi casa"/>
    <m/>
    <s v="$ 40 -50"/>
    <s v="Sí, siempre / Sí, a veces"/>
    <s v="Es lo más cómodo"/>
    <s v="De 1 a 3 veces por semana"/>
    <n v="6"/>
    <s v="Sí"/>
    <m/>
    <m/>
    <m/>
    <m/>
    <m/>
    <n v="8"/>
    <n v="6"/>
    <s v="Sí, pero para consumirlo eventualmente."/>
    <s v="$ 150 - 200"/>
    <m/>
    <n v="7"/>
    <n v="3"/>
    <n v="3"/>
    <n v="3"/>
    <n v="3"/>
    <s v="Si"/>
    <m/>
    <s v="Calidad"/>
    <m/>
    <m/>
  </r>
  <r>
    <n v="937"/>
    <d v="2020-06-19T20:05:51"/>
    <n v="21"/>
    <s v="10 - 20 hs"/>
    <s v="No, no tengo"/>
    <x v="1"/>
    <s v="Estudiante"/>
    <n v="3"/>
    <s v="No"/>
    <s v="No, nunca."/>
    <x v="1"/>
    <m/>
    <x v="1"/>
    <m/>
    <m/>
    <m/>
    <m/>
    <m/>
    <m/>
    <m/>
    <m/>
    <m/>
    <m/>
    <m/>
    <m/>
    <m/>
    <m/>
    <m/>
    <m/>
    <m/>
    <m/>
    <m/>
    <x v="0"/>
    <x v="0"/>
    <m/>
    <m/>
    <s v="$ 20 - 30"/>
    <s v="Sí, siempre / Sí, a veces"/>
    <s v="Es barato, Es rico, Es lo más cómodo"/>
    <s v="Entre 1 y 2 veces por día"/>
    <n v="8"/>
    <s v="Sí"/>
    <m/>
    <m/>
    <m/>
    <m/>
    <m/>
    <n v="8"/>
    <n v="8"/>
    <s v="No, prefiero un snack (Alfajor, galletitas, facturas)"/>
    <s v="$ 100 - 150"/>
    <m/>
    <n v="9"/>
    <n v="8"/>
    <n v="6"/>
    <n v="8"/>
    <n v="9"/>
    <s v="Si"/>
    <m/>
    <s v="Precio, Calidad"/>
    <m/>
    <m/>
  </r>
  <r>
    <n v="938"/>
    <d v="2020-06-19T20:06:56"/>
    <n v="23"/>
    <s v="Menos de 10 hs"/>
    <s v="No, no tengo"/>
    <x v="0"/>
    <s v="Estudiante"/>
    <n v="5"/>
    <s v="Sí"/>
    <s v="No, nunca."/>
    <x v="1"/>
    <m/>
    <x v="1"/>
    <m/>
    <m/>
    <m/>
    <m/>
    <m/>
    <m/>
    <m/>
    <m/>
    <m/>
    <m/>
    <m/>
    <m/>
    <m/>
    <m/>
    <m/>
    <m/>
    <m/>
    <m/>
    <m/>
    <x v="0"/>
    <x v="0"/>
    <m/>
    <m/>
    <s v="$ 50 - 60"/>
    <s v="Sí, siempre / Sí, a veces"/>
    <s v="Es lo más cómodo"/>
    <s v="De 1 a 3 veces por semana"/>
    <n v="4"/>
    <s v="Sí"/>
    <m/>
    <m/>
    <m/>
    <m/>
    <m/>
    <n v="8"/>
    <n v="6"/>
    <s v="Sí, pero para consumirlo eventualmente."/>
    <s v="$ 150 - 200"/>
    <m/>
    <n v="7"/>
    <n v="6"/>
    <n v="5"/>
    <n v="4"/>
    <n v="5"/>
    <s v="Si"/>
    <m/>
    <s v="Precio, Calidad, Rapidez"/>
    <m/>
    <m/>
  </r>
  <r>
    <n v="939"/>
    <d v="2020-06-19T20:09:01"/>
    <n v="26"/>
    <s v="Menos de 10 hs"/>
    <s v="No, no tengo"/>
    <x v="0"/>
    <s v="Estudiante"/>
    <n v="5"/>
    <s v="Sí"/>
    <s v="No, nunca."/>
    <x v="1"/>
    <m/>
    <x v="1"/>
    <m/>
    <m/>
    <m/>
    <m/>
    <m/>
    <m/>
    <m/>
    <m/>
    <m/>
    <m/>
    <m/>
    <m/>
    <m/>
    <m/>
    <m/>
    <m/>
    <m/>
    <m/>
    <m/>
    <x v="0"/>
    <x v="0"/>
    <m/>
    <m/>
    <s v="$ 40 -50"/>
    <s v="Sí, siempre / Sí, a veces"/>
    <s v="Es lo más cómodo"/>
    <s v="De 1 a 3 veces por semana"/>
    <n v="2"/>
    <s v="Sí"/>
    <s v="El café tiene un gusto muy ácido, eso es porque esta aguado o es instantaneo. Prueben con cambiar a café de filtro aunque no sea tan rápido o mejorar el café instantaneo."/>
    <m/>
    <m/>
    <m/>
    <m/>
    <n v="2"/>
    <n v="2"/>
    <s v="No, prefiero un snack (Alfajor, galletitas, facturas)"/>
    <s v="$ 100 - 150"/>
    <s v="Me parece que la variedad de productos es adecuada. Yo intentaría mejorar en lo que ya hay , a los productos hechos por el comedor me refiero (medialunas, facturas, chipa, sanguches, etc)."/>
    <n v="4"/>
    <n v="3"/>
    <n v="3"/>
    <n v="4"/>
    <n v="2"/>
    <s v="Si"/>
    <m/>
    <s v="Calidad"/>
    <m/>
    <m/>
  </r>
  <r>
    <n v="940"/>
    <d v="2020-06-19T20:21:47"/>
    <n v="65"/>
    <s v="Menos de 10 hs"/>
    <s v="No, no tengo"/>
    <x v="1"/>
    <s v="Docente/investigador/Autoridad"/>
    <m/>
    <m/>
    <s v="No, nunca."/>
    <x v="1"/>
    <m/>
    <x v="1"/>
    <m/>
    <m/>
    <m/>
    <m/>
    <m/>
    <m/>
    <m/>
    <m/>
    <m/>
    <m/>
    <m/>
    <m/>
    <m/>
    <m/>
    <m/>
    <m/>
    <m/>
    <m/>
    <m/>
    <x v="0"/>
    <x v="0"/>
    <m/>
    <m/>
    <s v="$ 30 - 40"/>
    <s v="Sí, siempre / Sí, a veces"/>
    <s v="Es lo más cómodo"/>
    <s v="De 1 a 3 veces por semana"/>
    <n v="7"/>
    <s v="Sí"/>
    <m/>
    <m/>
    <m/>
    <m/>
    <m/>
    <n v="8"/>
    <n v="7"/>
    <s v="No, prefiero un snack (Alfajor, galletitas, facturas)"/>
    <s v="$ 100 - 150"/>
    <m/>
    <n v="6"/>
    <n v="7"/>
    <n v="6"/>
    <n v="5"/>
    <n v="6"/>
    <s v="Tal vez"/>
    <m/>
    <m/>
    <m/>
    <m/>
  </r>
  <r>
    <n v="941"/>
    <d v="2020-06-19T20:39:20"/>
    <n v="20"/>
    <s v="20 - 30hs"/>
    <s v="No, no tengo"/>
    <x v="1"/>
    <s v="Estudiante"/>
    <n v="2"/>
    <s v="No"/>
    <s v="Sí, siempre / Si, a veces"/>
    <x v="0"/>
    <s v="$ 200 - 250"/>
    <x v="2"/>
    <m/>
    <m/>
    <m/>
    <m/>
    <m/>
    <m/>
    <m/>
    <m/>
    <m/>
    <m/>
    <m/>
    <m/>
    <s v="Mal ambiente / No disfruto estar en el lugar, Me traigo vianda, Prefiero darme un gusto y comer más rico, Depende el menú"/>
    <n v="6"/>
    <n v="8"/>
    <n v="9"/>
    <n v="10"/>
    <n v="7"/>
    <s v="25 - 50 %"/>
    <x v="2"/>
    <x v="1"/>
    <s v="Chino por peso, Vianda propia"/>
    <m/>
    <s v="$ 30 - 40"/>
    <s v="No, nunca"/>
    <m/>
    <m/>
    <m/>
    <m/>
    <m/>
    <s v="No me gusta el café, en general"/>
    <s v="No tomo café en otro lado tampoco"/>
    <s v="Sí"/>
    <m/>
    <n v="8"/>
    <n v="7"/>
    <s v="Sí, pero para consumirlo eventualmente."/>
    <s v="$ 100 - 150"/>
    <s v="Chocolatada. Vende el kiosko pero no el comedor. _x000a_Medialunas con jyq_x000a_"/>
    <n v="5"/>
    <n v="6"/>
    <n v="5"/>
    <n v="8"/>
    <n v="9"/>
    <s v="Tal vez"/>
    <m/>
    <s v="Calidad, Rapidez"/>
    <m/>
    <m/>
  </r>
  <r>
    <n v="942"/>
    <d v="2020-06-19T20:48:35"/>
    <n v="54"/>
    <s v="Menos de 10 hs"/>
    <s v="bajo en sodio"/>
    <x v="0"/>
    <s v="Docente/investigador/Autoridad"/>
    <m/>
    <m/>
    <s v="No, nunca."/>
    <x v="1"/>
    <m/>
    <x v="1"/>
    <m/>
    <m/>
    <m/>
    <m/>
    <m/>
    <m/>
    <m/>
    <m/>
    <m/>
    <m/>
    <m/>
    <m/>
    <m/>
    <m/>
    <m/>
    <m/>
    <m/>
    <m/>
    <m/>
    <x v="0"/>
    <x v="0"/>
    <m/>
    <m/>
    <s v="$ 40 -50"/>
    <s v="No, nunca"/>
    <m/>
    <m/>
    <m/>
    <m/>
    <m/>
    <s v="No me gusta el café, en general"/>
    <s v="No tomo café en otro lado tampoco"/>
    <s v="No"/>
    <m/>
    <n v="6"/>
    <n v="6"/>
    <s v="No, prefiero un snack (Alfajor, galletitas, facturas)"/>
    <s v="$ 50 - 100"/>
    <s v="Hace casi 10 años que no voy al buffet. Ni se si funciona en la sede Las Heras."/>
    <n v="6"/>
    <n v="6"/>
    <n v="6"/>
    <n v="4"/>
    <n v="6"/>
    <s v="Tal vez"/>
    <m/>
    <m/>
    <m/>
    <m/>
  </r>
  <r>
    <n v="943"/>
    <d v="2020-06-19T20:50:47"/>
    <n v="43"/>
    <s v="Menos de 10 hs"/>
    <s v="Vegetariano/a"/>
    <x v="1"/>
    <s v="Docente/investigador/Autoridad"/>
    <m/>
    <m/>
    <s v="Sí, siempre / Si, a veces"/>
    <x v="5"/>
    <s v="$ 150 - 200"/>
    <x v="3"/>
    <m/>
    <m/>
    <m/>
    <m/>
    <m/>
    <m/>
    <m/>
    <m/>
    <s v="Lento, Muy caro, No cumple mis necesidades"/>
    <s v="Sí"/>
    <s v="Chino por peso"/>
    <m/>
    <m/>
    <m/>
    <m/>
    <m/>
    <m/>
    <m/>
    <m/>
    <x v="0"/>
    <x v="0"/>
    <m/>
    <m/>
    <s v="$ 50 - 60"/>
    <s v="No, nunca"/>
    <m/>
    <m/>
    <m/>
    <m/>
    <m/>
    <s v="Prefiero ir a tomar algo afuera y despejarme"/>
    <s v="Kiosco PC/Máquinas"/>
    <s v="Sí"/>
    <m/>
    <n v="6"/>
    <n v="6"/>
    <s v="Sí, pero para consumirlo eventualmente."/>
    <s v="$ 150 - 200"/>
    <m/>
    <n v="6"/>
    <n v="6"/>
    <n v="6"/>
    <n v="6"/>
    <n v="6"/>
    <s v="Si"/>
    <m/>
    <m/>
    <m/>
    <m/>
  </r>
  <r>
    <n v="944"/>
    <d v="2020-06-19T21:00:04"/>
    <n v="21"/>
    <s v="20 - 30hs"/>
    <s v="No, no tengo"/>
    <x v="1"/>
    <s v="Estudiante"/>
    <n v="3"/>
    <s v="No"/>
    <s v="Sí, siempre / Si, a veces"/>
    <x v="4"/>
    <s v="$ 100 - 150"/>
    <x v="2"/>
    <m/>
    <m/>
    <m/>
    <m/>
    <m/>
    <m/>
    <m/>
    <m/>
    <m/>
    <m/>
    <m/>
    <m/>
    <s v="Me traigo vianda"/>
    <n v="7"/>
    <n v="7"/>
    <n v="8"/>
    <n v="8"/>
    <n v="7"/>
    <s v="1 - 25 %"/>
    <x v="2"/>
    <x v="2"/>
    <s v="Chino por peso, Vianda propia"/>
    <m/>
    <s v="$ 40 -50"/>
    <s v="No, nunca"/>
    <m/>
    <m/>
    <m/>
    <m/>
    <m/>
    <s v="Prefiero ir a tomar algo afuera y despejarme"/>
    <s v="No tomo café en otro lado tampoco"/>
    <s v="No"/>
    <m/>
    <n v="6"/>
    <n v="5"/>
    <s v="No, prefiero un snack (Alfajor, galletitas, facturas)"/>
    <s v="$ 50 - 100"/>
    <m/>
    <n v="9"/>
    <n v="6"/>
    <n v="7"/>
    <n v="8"/>
    <n v="8"/>
    <s v="Tal vez"/>
    <m/>
    <s v="Calidad, Ambiente"/>
    <m/>
    <m/>
  </r>
  <r>
    <n v="945"/>
    <d v="2020-06-19T21:35:02"/>
    <n v="22"/>
    <s v="10 - 20 hs"/>
    <s v="No, no tengo"/>
    <x v="0"/>
    <s v="Estudiante"/>
    <n v="3"/>
    <s v="No"/>
    <s v="No, nunca."/>
    <x v="1"/>
    <m/>
    <x v="1"/>
    <m/>
    <m/>
    <m/>
    <m/>
    <m/>
    <m/>
    <m/>
    <m/>
    <m/>
    <m/>
    <m/>
    <m/>
    <m/>
    <m/>
    <m/>
    <m/>
    <m/>
    <m/>
    <m/>
    <x v="0"/>
    <x v="0"/>
    <m/>
    <m/>
    <s v="$ 20 - 30"/>
    <s v="No, nunca"/>
    <m/>
    <m/>
    <m/>
    <m/>
    <m/>
    <s v="No me gusta el café, en general"/>
    <s v="No tomo café en otro lado tampoco"/>
    <s v="No"/>
    <m/>
    <n v="6"/>
    <n v="5"/>
    <s v="No, prefiero un snack (Alfajor, galletitas, facturas)"/>
    <s v="$ 50 - 100"/>
    <m/>
    <n v="6"/>
    <n v="6"/>
    <n v="5"/>
    <n v="6"/>
    <n v="5"/>
    <s v="Tal vez"/>
    <m/>
    <s v="Precio"/>
    <m/>
    <m/>
  </r>
  <r>
    <n v="946"/>
    <d v="2020-06-19T22:12:00"/>
    <n v="23"/>
    <s v="30 - 40 hs"/>
    <s v="No, no tengo"/>
    <x v="1"/>
    <s v="Estudiante"/>
    <n v="3"/>
    <s v="No"/>
    <s v="Sí, siempre / Si, a veces"/>
    <x v="2"/>
    <s v="$ 100 - 150"/>
    <x v="0"/>
    <s v="Me queda cómodo, Es rápido, Tengo Beca, Es barato"/>
    <n v="6"/>
    <n v="8"/>
    <n v="7"/>
    <n v="7"/>
    <n v="8"/>
    <s v="1 - 25%"/>
    <m/>
    <m/>
    <m/>
    <m/>
    <m/>
    <m/>
    <m/>
    <m/>
    <m/>
    <m/>
    <m/>
    <m/>
    <x v="0"/>
    <x v="0"/>
    <m/>
    <m/>
    <s v="$ 20 - 30"/>
    <s v="Sí, siempre / Sí, a veces"/>
    <s v="Es barato, Es rico, Es lo más cómodo"/>
    <s v="De 3 a 5 veces por semana"/>
    <n v="9"/>
    <s v="Sí"/>
    <m/>
    <m/>
    <m/>
    <m/>
    <m/>
    <n v="6"/>
    <n v="7"/>
    <s v="Sí, lo consumiría con frecuencia."/>
    <s v="$ 50 - 100"/>
    <m/>
    <n v="9"/>
    <n v="7"/>
    <n v="8"/>
    <n v="7"/>
    <n v="9"/>
    <s v="Si"/>
    <m/>
    <s v="Precio, Calidad"/>
    <m/>
    <m/>
  </r>
  <r>
    <n v="947"/>
    <d v="2020-06-19T22:20:39"/>
    <n v="21"/>
    <s v="10 - 20 hs"/>
    <s v="No, no tengo"/>
    <x v="0"/>
    <s v="Estudiante"/>
    <n v="2"/>
    <s v="Sí"/>
    <s v="Sí, siempre / Si, a veces"/>
    <x v="5"/>
    <s v="$ 100 - 150"/>
    <x v="0"/>
    <s v="Me queda cómodo, Es rico, Es barato"/>
    <n v="7"/>
    <n v="9"/>
    <n v="7"/>
    <n v="8"/>
    <n v="7"/>
    <s v="Nunca me ocurrió"/>
    <m/>
    <m/>
    <m/>
    <m/>
    <m/>
    <m/>
    <m/>
    <m/>
    <m/>
    <m/>
    <m/>
    <m/>
    <x v="0"/>
    <x v="0"/>
    <m/>
    <m/>
    <s v="$ 30 - 40"/>
    <s v="No, nunca"/>
    <m/>
    <m/>
    <m/>
    <m/>
    <m/>
    <s v="Prefiero ir a tomar algo afuera y despejarme"/>
    <s v="No tomo café en otro lado tampoco"/>
    <s v="Sí"/>
    <m/>
    <n v="6"/>
    <n v="7"/>
    <s v="No, prefiero un snack (Alfajor, galletitas, facturas)"/>
    <s v="Menos de $ 50"/>
    <m/>
    <n v="5"/>
    <n v="6"/>
    <n v="4"/>
    <n v="7"/>
    <n v="9"/>
    <s v="Si"/>
    <m/>
    <s v="Precio, Calidad"/>
    <m/>
    <m/>
  </r>
  <r>
    <n v="948"/>
    <d v="2020-06-19T22:21:00"/>
    <n v="37"/>
    <s v="Menos de 10 hs"/>
    <s v="No, no tengo"/>
    <x v="1"/>
    <s v="Docente/investigador/Autoridad"/>
    <m/>
    <m/>
    <s v="No, nunca."/>
    <x v="1"/>
    <m/>
    <x v="1"/>
    <m/>
    <m/>
    <m/>
    <m/>
    <m/>
    <m/>
    <m/>
    <m/>
    <m/>
    <m/>
    <m/>
    <m/>
    <m/>
    <m/>
    <m/>
    <m/>
    <m/>
    <m/>
    <m/>
    <x v="0"/>
    <x v="0"/>
    <m/>
    <m/>
    <s v="$ 20 - 30"/>
    <s v="No, nunca"/>
    <m/>
    <m/>
    <m/>
    <m/>
    <m/>
    <s v="No me gusta el café, en general"/>
    <s v="No tomo café en otro lado tampoco"/>
    <s v="No"/>
    <s v="Suelo tomar mate cocido/te. A veces submarino. El cafe me cae mal. Las veces que pedí infusion la pava eléctrica tardaba varios minutos en calentar el agua un poco de agua. Onda que si estabas en intervalo te sacaba mucho tiempo. Una minima inversion en un pava electrica vendria bien."/>
    <n v="5"/>
    <n v="2"/>
    <s v="Sí, pero para consumirlo eventualmente."/>
    <s v="$ 50 - 100"/>
    <m/>
    <n v="2"/>
    <n v="2"/>
    <n v="1"/>
    <n v="2"/>
    <n v="2"/>
    <s v="Si"/>
    <m/>
    <m/>
    <m/>
    <m/>
  </r>
  <r>
    <n v="949"/>
    <d v="2020-06-19T22:34:37"/>
    <n v="28"/>
    <s v="20 - 30hs"/>
    <s v="No, no tengo"/>
    <x v="0"/>
    <s v="Estudiante"/>
    <n v="1"/>
    <s v="Sí"/>
    <s v="Sí, siempre / Si, a veces"/>
    <x v="5"/>
    <s v="$ 50 - 100"/>
    <x v="2"/>
    <m/>
    <m/>
    <m/>
    <m/>
    <m/>
    <m/>
    <m/>
    <m/>
    <m/>
    <m/>
    <m/>
    <m/>
    <s v="Me traigo vianda"/>
    <n v="2"/>
    <n v="2"/>
    <n v="1"/>
    <n v="1"/>
    <n v="2"/>
    <s v="Más del 75 %"/>
    <x v="2"/>
    <x v="2"/>
    <s v="Vuelvo a mi casa"/>
    <s v="Maximizar la comida a precio económico"/>
    <s v="$ 20 - 30"/>
    <s v="Sí, siempre / Sí, a veces"/>
    <s v="No tengo otra opción"/>
    <s v="De 1 a 3 veces por semana"/>
    <n v="4"/>
    <s v="Sí"/>
    <m/>
    <m/>
    <m/>
    <m/>
    <m/>
    <n v="2"/>
    <n v="3"/>
    <s v="Sí, pero para consumirlo eventualmente."/>
    <s v="Menos de $ 50"/>
    <s v="Sandwiches de huevito "/>
    <n v="4"/>
    <n v="6"/>
    <n v="5"/>
    <n v="6"/>
    <n v="5"/>
    <s v="Si"/>
    <m/>
    <s v="Ambiente"/>
    <m/>
    <m/>
  </r>
  <r>
    <n v="950"/>
    <d v="2020-06-19T22:38:13"/>
    <n v="32"/>
    <s v="10 - 20 hs"/>
    <s v="No, no tengo"/>
    <x v="1"/>
    <s v="Docente/investigador/Autoridad"/>
    <m/>
    <m/>
    <s v="Sí, siempre / Si, a veces"/>
    <x v="4"/>
    <s v="$ 100 - 150"/>
    <x v="2"/>
    <m/>
    <m/>
    <m/>
    <m/>
    <m/>
    <m/>
    <m/>
    <m/>
    <m/>
    <m/>
    <m/>
    <m/>
    <s v="Me traigo vianda, Depende el menú"/>
    <n v="7"/>
    <n v="6"/>
    <n v="5"/>
    <n v="8"/>
    <n v="9"/>
    <s v="1 - 25 %"/>
    <x v="2"/>
    <x v="5"/>
    <s v="Vuelvo a mi casa"/>
    <m/>
    <s v="$ 40 -50"/>
    <s v="Sí, siempre / Sí, a veces"/>
    <s v="Es barato, Es lo más cómodo"/>
    <s v="De 1 a 3 veces por semana"/>
    <n v="7"/>
    <s v="Sí"/>
    <m/>
    <m/>
    <m/>
    <m/>
    <m/>
    <n v="6"/>
    <n v="6"/>
    <s v="Sí, lo consumiría con frecuencia."/>
    <s v="$ 100 - 150"/>
    <m/>
    <n v="6"/>
    <n v="8"/>
    <n v="7"/>
    <n v="4"/>
    <n v="7"/>
    <s v="Si"/>
    <m/>
    <m/>
    <m/>
    <m/>
  </r>
  <r>
    <n v="951"/>
    <d v="2020-06-19T22:40:15"/>
    <n v="21"/>
    <s v="20 - 30hs"/>
    <s v="No, no tengo"/>
    <x v="1"/>
    <s v="Estudiante"/>
    <n v="3"/>
    <s v="No"/>
    <s v="Sí, siempre / Si, a veces"/>
    <x v="0"/>
    <s v="$ 100 - 150"/>
    <x v="0"/>
    <s v="Me queda cómodo, Es rápido, Es barato"/>
    <n v="7"/>
    <n v="8"/>
    <n v="7"/>
    <n v="9"/>
    <n v="7"/>
    <s v="Nunca me ocurrió"/>
    <m/>
    <m/>
    <m/>
    <m/>
    <m/>
    <m/>
    <m/>
    <m/>
    <m/>
    <m/>
    <m/>
    <m/>
    <x v="0"/>
    <x v="0"/>
    <m/>
    <m/>
    <s v="$ 20 - 30"/>
    <s v="No, nunca"/>
    <m/>
    <m/>
    <m/>
    <m/>
    <m/>
    <s v="Es feo"/>
    <s v="Kiosco PC/Máquinas"/>
    <s v="Sí"/>
    <m/>
    <n v="8"/>
    <n v="8"/>
    <s v="No, prefiero un snack (Alfajor, galletitas, facturas)"/>
    <s v="$ 50 - 100"/>
    <m/>
    <n v="7"/>
    <n v="6"/>
    <n v="4"/>
    <n v="5"/>
    <n v="7"/>
    <s v="Tal vez"/>
    <m/>
    <s v="Precio"/>
    <m/>
    <m/>
  </r>
  <r>
    <n v="952"/>
    <d v="2020-06-19T23:02:35"/>
    <n v="22"/>
    <s v="20 - 30hs"/>
    <s v="No, no tengo"/>
    <x v="1"/>
    <s v="Estudiante"/>
    <n v="2"/>
    <s v="Sí"/>
    <s v="Sí, siempre / Si, a veces"/>
    <x v="0"/>
    <s v="$ 100 - 150"/>
    <x v="2"/>
    <m/>
    <m/>
    <m/>
    <m/>
    <m/>
    <m/>
    <m/>
    <m/>
    <m/>
    <m/>
    <m/>
    <m/>
    <s v="Mal ambiente / No disfruto estar en el lugar"/>
    <n v="5"/>
    <n v="4"/>
    <n v="4"/>
    <n v="8"/>
    <n v="8"/>
    <s v="1 - 25 %"/>
    <x v="2"/>
    <x v="5"/>
    <s v="Chino por peso, Bodegón-Resto"/>
    <m/>
    <s v="$ 30 - 40"/>
    <s v="No, nunca"/>
    <m/>
    <m/>
    <m/>
    <m/>
    <m/>
    <s v="Prefiero ir a tomar algo afuera y despejarme"/>
    <s v="Kiosco exterior"/>
    <s v="Sí"/>
    <m/>
    <n v="5"/>
    <n v="6"/>
    <s v="Sí, lo consumiría con frecuencia."/>
    <s v="$ 50 - 100"/>
    <m/>
    <n v="4"/>
    <n v="4"/>
    <n v="2"/>
    <n v="3"/>
    <n v="5"/>
    <s v="Si"/>
    <m/>
    <s v="Calidad, Ambiente"/>
    <m/>
    <m/>
  </r>
  <r>
    <n v="953"/>
    <d v="2020-06-19T23:02:52"/>
    <n v="27"/>
    <s v="10 - 20 hs"/>
    <s v="No, no tengo"/>
    <x v="0"/>
    <s v="Estudiante"/>
    <n v="4"/>
    <s v="Sí"/>
    <s v="No, nunca."/>
    <x v="1"/>
    <m/>
    <x v="1"/>
    <m/>
    <m/>
    <m/>
    <m/>
    <m/>
    <m/>
    <m/>
    <m/>
    <m/>
    <m/>
    <m/>
    <m/>
    <m/>
    <m/>
    <m/>
    <m/>
    <m/>
    <m/>
    <m/>
    <x v="0"/>
    <x v="0"/>
    <m/>
    <m/>
    <s v="$ 20 - 30"/>
    <s v="No, nunca"/>
    <m/>
    <m/>
    <m/>
    <m/>
    <m/>
    <s v="No me gusta el café, en general"/>
    <s v="No tomo café en otro lado tampoco"/>
    <s v="No"/>
    <m/>
    <n v="4"/>
    <n v="3"/>
    <s v="Sí, lo consumiría con frecuencia."/>
    <s v="$ 100 - 150"/>
    <m/>
    <n v="3"/>
    <n v="4"/>
    <n v="1"/>
    <n v="3"/>
    <n v="2"/>
    <s v="Si"/>
    <m/>
    <s v="Precio"/>
    <m/>
    <m/>
  </r>
  <r>
    <n v="954"/>
    <d v="2020-06-19T23:12:06"/>
    <n v="23"/>
    <s v="10 - 20 hs"/>
    <s v="No, no tengo"/>
    <x v="0"/>
    <s v="Estudiante"/>
    <n v="3"/>
    <s v="No"/>
    <s v="Sí, siempre / Si, a veces"/>
    <x v="4"/>
    <s v="$ 150 - 200"/>
    <x v="2"/>
    <m/>
    <m/>
    <m/>
    <m/>
    <m/>
    <m/>
    <m/>
    <m/>
    <m/>
    <m/>
    <m/>
    <m/>
    <s v="Me traigo vianda"/>
    <n v="7"/>
    <n v="6"/>
    <n v="6"/>
    <n v="8"/>
    <n v="8"/>
    <s v="1 - 25 %"/>
    <x v="1"/>
    <x v="3"/>
    <s v="Vianda propia, Bodegón-Resto"/>
    <m/>
    <s v="$ 20 - 30"/>
    <s v="Sí, siempre / Sí, a veces"/>
    <s v="Es barato, No tengo otra opción"/>
    <s v="De 1 a 3 veces por semana"/>
    <n v="7"/>
    <s v="Sí"/>
    <m/>
    <m/>
    <m/>
    <m/>
    <m/>
    <n v="8"/>
    <n v="6"/>
    <s v="Sí, pero para consumirlo eventualmente."/>
    <s v="$ 50 - 100"/>
    <m/>
    <n v="8"/>
    <n v="5"/>
    <n v="5"/>
    <n v="4"/>
    <n v="4"/>
    <s v="Si"/>
    <m/>
    <s v="Precio, Calidad"/>
    <m/>
    <m/>
  </r>
  <r>
    <n v="955"/>
    <d v="2020-06-19T23:36:11"/>
    <n v="21"/>
    <s v="20 - 30hs"/>
    <s v="No, no tengo"/>
    <x v="1"/>
    <s v="Estudiante"/>
    <n v="2"/>
    <s v="No"/>
    <s v="Sí, siempre / Si, a veces"/>
    <x v="0"/>
    <s v="$ 150 - 200"/>
    <x v="2"/>
    <m/>
    <m/>
    <m/>
    <m/>
    <m/>
    <m/>
    <m/>
    <m/>
    <m/>
    <m/>
    <m/>
    <m/>
    <s v="Me traigo vianda"/>
    <n v="7"/>
    <n v="7"/>
    <n v="7"/>
    <n v="8"/>
    <n v="7"/>
    <s v="25 - 50 %"/>
    <x v="1"/>
    <x v="1"/>
    <s v="Chino por peso"/>
    <m/>
    <s v="$ 30 - 40"/>
    <s v="No, nunca"/>
    <m/>
    <m/>
    <m/>
    <m/>
    <m/>
    <s v="Prefiero ir a tomar algo afuera y despejarme"/>
    <s v="No tomo café en otro lado tampoco"/>
    <s v="No"/>
    <m/>
    <n v="7"/>
    <n v="7"/>
    <s v="No, prefiero un snack (Alfajor, galletitas, facturas)"/>
    <s v="Menos de $ 50"/>
    <m/>
    <n v="6"/>
    <n v="5"/>
    <n v="5"/>
    <n v="5"/>
    <n v="5"/>
    <s v="Si"/>
    <m/>
    <s v="Calidad"/>
    <m/>
    <m/>
  </r>
  <r>
    <n v="956"/>
    <d v="2020-06-19T23:40:06"/>
    <n v="40"/>
    <s v="Menos de 10 hs"/>
    <s v="No, no tengo"/>
    <x v="0"/>
    <s v="Docente/investigador/Autoridad"/>
    <m/>
    <m/>
    <s v="No, nunca."/>
    <x v="1"/>
    <m/>
    <x v="1"/>
    <m/>
    <m/>
    <m/>
    <m/>
    <m/>
    <m/>
    <m/>
    <m/>
    <m/>
    <m/>
    <m/>
    <m/>
    <m/>
    <m/>
    <m/>
    <m/>
    <m/>
    <m/>
    <m/>
    <x v="0"/>
    <x v="0"/>
    <m/>
    <m/>
    <s v="$ 60 - 70"/>
    <s v="No, nunca"/>
    <m/>
    <m/>
    <m/>
    <m/>
    <m/>
    <s v="Prefiero regresar a mi casa"/>
    <s v="No tomo café en otro lado tampoco"/>
    <s v="No"/>
    <m/>
    <n v="9"/>
    <n v="9"/>
    <s v="Sí, pero para consumirlo eventualmente."/>
    <s v="$ 200 - 250"/>
    <m/>
    <n v="8"/>
    <n v="9"/>
    <n v="8"/>
    <n v="9"/>
    <n v="9"/>
    <s v="Tal vez"/>
    <m/>
    <m/>
    <m/>
    <m/>
  </r>
  <r>
    <n v="957"/>
    <d v="2020-06-19T23:42:49"/>
    <n v="62"/>
    <s v="10 - 20 hs"/>
    <s v="Vegetariano/a"/>
    <x v="0"/>
    <s v="Docente/investigador/Autoridad"/>
    <m/>
    <m/>
    <s v="Sí, siempre / Si, a veces"/>
    <x v="4"/>
    <s v="$ 250 - 300"/>
    <x v="3"/>
    <m/>
    <m/>
    <m/>
    <m/>
    <m/>
    <m/>
    <m/>
    <m/>
    <s v="Mal ambiente / No disfruto estar en el lugar, No cumple mis necesidades"/>
    <s v="Sí"/>
    <s v="Otro"/>
    <s v="Ensaladas contundentes"/>
    <m/>
    <m/>
    <m/>
    <m/>
    <m/>
    <m/>
    <m/>
    <x v="0"/>
    <x v="0"/>
    <m/>
    <m/>
    <s v="$ 50 - 60"/>
    <s v="No, nunca"/>
    <m/>
    <m/>
    <m/>
    <m/>
    <m/>
    <s v="Tengo cafetera"/>
    <s v="No tomo café en otro lado tampoco"/>
    <s v="No"/>
    <m/>
    <n v="4"/>
    <n v="6"/>
    <s v="Sí, lo consumiría con frecuencia."/>
    <s v="$ 150 - 200"/>
    <m/>
    <n v="1"/>
    <n v="1"/>
    <n v="3"/>
    <n v="2"/>
    <n v="4"/>
    <s v="Si"/>
    <m/>
    <m/>
    <m/>
    <m/>
  </r>
  <r>
    <n v="958"/>
    <d v="2020-06-19T23:44:28"/>
    <n v="61"/>
    <s v="30 - 40 hs"/>
    <s v="No, no tengo"/>
    <x v="0"/>
    <s v="Docente/investigador/Autoridad"/>
    <m/>
    <m/>
    <s v="No, nunca."/>
    <x v="1"/>
    <m/>
    <x v="1"/>
    <m/>
    <m/>
    <m/>
    <m/>
    <m/>
    <m/>
    <m/>
    <m/>
    <m/>
    <m/>
    <m/>
    <m/>
    <m/>
    <m/>
    <m/>
    <m/>
    <m/>
    <m/>
    <m/>
    <x v="0"/>
    <x v="0"/>
    <m/>
    <m/>
    <s v="$ 40 -50"/>
    <s v="No, nunca"/>
    <m/>
    <m/>
    <m/>
    <m/>
    <m/>
    <s v="Tomo té en el Departamento"/>
    <s v="No tomo café en otro lado tampoco"/>
    <s v="No"/>
    <s v="Estaría bueno que estuviera pintada de algún color que dé más ganas de quedarse allí un rato. "/>
    <n v="8"/>
    <n v="6"/>
    <s v="Sí, lo consumiría con frecuencia."/>
    <s v="$ 100 - 150"/>
    <s v="Yogur"/>
    <n v="5"/>
    <n v="5"/>
    <n v="5"/>
    <n v="5"/>
    <n v="6"/>
    <s v="Tal vez"/>
    <s v="Ya había comentado que me parece que el color de pintura cambiaría algo la situación de aspecto, la iluminación se podría mejorar. En definitiva, cambiar un poco el aspecto. Las mesas y las sillas nuevas están ok, no sé si son suficientes"/>
    <m/>
    <m/>
    <m/>
  </r>
  <r>
    <n v="959"/>
    <d v="2020-06-19T23:55:52"/>
    <n v="21"/>
    <s v="10 - 20 hs"/>
    <s v="Vegano/a, Vegetariano/a"/>
    <x v="1"/>
    <s v="Estudiante"/>
    <n v="2"/>
    <s v="Sí"/>
    <s v="No, nunca."/>
    <x v="1"/>
    <m/>
    <x v="1"/>
    <m/>
    <m/>
    <m/>
    <m/>
    <m/>
    <m/>
    <m/>
    <m/>
    <m/>
    <m/>
    <m/>
    <m/>
    <m/>
    <m/>
    <m/>
    <m/>
    <m/>
    <m/>
    <m/>
    <x v="0"/>
    <x v="0"/>
    <m/>
    <m/>
    <s v="$ 30 - 40"/>
    <s v="Sí, siempre / Sí, a veces"/>
    <s v="Es lo más cómodo"/>
    <s v="De 3 a 5 veces por semana"/>
    <n v="5"/>
    <s v="Sí"/>
    <m/>
    <m/>
    <m/>
    <m/>
    <m/>
    <n v="7"/>
    <n v="4"/>
    <s v="No, prefiero un snack (Alfajor, galletitas, facturas)"/>
    <s v="$ 100 - 150"/>
    <m/>
    <n v="6"/>
    <n v="7"/>
    <n v="5"/>
    <n v="5"/>
    <n v="6"/>
    <s v="Si"/>
    <m/>
    <s v="Calidad, Ambiente"/>
    <m/>
    <m/>
  </r>
  <r>
    <n v="960"/>
    <d v="2020-06-20T00:19:30"/>
    <n v="20"/>
    <s v="10 - 20 hs"/>
    <s v="No, no tengo"/>
    <x v="1"/>
    <s v="Estudiante"/>
    <n v="1"/>
    <s v="No"/>
    <s v="Sí, siempre / Si, a veces"/>
    <x v="4"/>
    <s v="$ 100 - 150"/>
    <x v="0"/>
    <s v="Me queda cómodo, Es rico, Es barato"/>
    <n v="7"/>
    <n v="8"/>
    <n v="9"/>
    <n v="7"/>
    <n v="6"/>
    <s v="1 - 25%"/>
    <m/>
    <m/>
    <m/>
    <m/>
    <m/>
    <m/>
    <m/>
    <m/>
    <m/>
    <m/>
    <m/>
    <m/>
    <x v="0"/>
    <x v="0"/>
    <m/>
    <m/>
    <s v="$ 30 - 40"/>
    <s v="No, nunca"/>
    <m/>
    <m/>
    <m/>
    <m/>
    <m/>
    <s v="No me gusta el café, en general"/>
    <s v="No tomo café en otro lado tampoco"/>
    <s v="Sí"/>
    <m/>
    <n v="8"/>
    <n v="6"/>
    <s v="No, prefiero un snack (Alfajor, galletitas, facturas)"/>
    <s v="$ 50 - 100"/>
    <m/>
    <n v="8"/>
    <n v="8"/>
    <n v="9"/>
    <n v="6"/>
    <n v="10"/>
    <s v="Tal vez"/>
    <m/>
    <s v="Precio, Calidad"/>
    <m/>
    <m/>
  </r>
  <r>
    <n v="961"/>
    <d v="2020-06-20T01:02:16"/>
    <n v="22"/>
    <s v="20 - 30hs"/>
    <s v="No, no tengo"/>
    <x v="1"/>
    <s v="Estudiante"/>
    <n v="2"/>
    <s v="No"/>
    <s v="Sí, siempre / Si, a veces"/>
    <x v="5"/>
    <s v="Me llevo comida, sino 100-150"/>
    <x v="2"/>
    <m/>
    <m/>
    <m/>
    <m/>
    <m/>
    <m/>
    <m/>
    <m/>
    <m/>
    <m/>
    <m/>
    <m/>
    <s v="Me traigo vianda, Prefiero darme un gusto y comer más rico"/>
    <n v="6"/>
    <n v="7"/>
    <n v="6"/>
    <n v="7"/>
    <n v="8"/>
    <s v="1 - 25 %"/>
    <x v="1"/>
    <x v="2"/>
    <s v="Chino por peso, Vianda propia, Kiosko PC"/>
    <m/>
    <s v="$ 30 - 40"/>
    <s v="No, nunca"/>
    <m/>
    <m/>
    <m/>
    <m/>
    <m/>
    <s v="No me gusta el café, en general"/>
    <s v="No tomo café en otro lado tampoco"/>
    <s v="No"/>
    <m/>
    <n v="8"/>
    <n v="5"/>
    <s v="Sí, pero para consumirlo eventualmente."/>
    <s v="$ 50 - 100"/>
    <m/>
    <n v="7"/>
    <n v="8"/>
    <n v="5"/>
    <n v="8"/>
    <n v="6"/>
    <s v="Tal vez"/>
    <m/>
    <s v="Precio, Calidad"/>
    <m/>
    <m/>
  </r>
  <r>
    <n v="962"/>
    <d v="2020-06-20T01:10:33"/>
    <n v="23"/>
    <s v="30 - 40 hs"/>
    <s v="No, no tengo"/>
    <x v="1"/>
    <s v="Estudiante"/>
    <n v="3"/>
    <s v="No"/>
    <s v="Sí, siempre / Si, a veces"/>
    <x v="4"/>
    <s v="$ 150 - 200"/>
    <x v="0"/>
    <s v="Me queda cómodo, Es rico, Es barato"/>
    <n v="8"/>
    <n v="7"/>
    <n v="7"/>
    <n v="9"/>
    <n v="7"/>
    <s v="Nunca me ocurrió"/>
    <m/>
    <m/>
    <m/>
    <m/>
    <m/>
    <m/>
    <m/>
    <m/>
    <m/>
    <m/>
    <m/>
    <m/>
    <x v="0"/>
    <x v="0"/>
    <m/>
    <m/>
    <s v="$ 40 -50"/>
    <s v="No, nunca"/>
    <m/>
    <m/>
    <m/>
    <m/>
    <m/>
    <s v="No me gusta el café, en general"/>
    <s v="No tomo café en otro lado tampoco"/>
    <s v="No"/>
    <m/>
    <n v="8"/>
    <n v="7"/>
    <s v="No, prefiero un snack (Alfajor, galletitas, facturas)"/>
    <s v="$ 100 - 150"/>
    <m/>
    <n v="9"/>
    <n v="10"/>
    <n v="9"/>
    <n v="9"/>
    <n v="9"/>
    <s v="Si"/>
    <m/>
    <s v="Precio"/>
    <m/>
    <m/>
  </r>
  <r>
    <n v="963"/>
    <d v="2020-06-20T01:24:40"/>
    <n v="21"/>
    <s v="30 - 40 hs"/>
    <s v="No, no tengo"/>
    <x v="0"/>
    <s v="Estudiante"/>
    <n v="3"/>
    <s v="No"/>
    <s v="Sí, siempre / Si, a veces"/>
    <x v="2"/>
    <s v="$ 100 - 150"/>
    <x v="0"/>
    <s v="Me queda cómodo"/>
    <n v="6"/>
    <n v="6"/>
    <n v="6"/>
    <n v="8"/>
    <n v="6"/>
    <s v="25 - 50%"/>
    <m/>
    <m/>
    <m/>
    <m/>
    <m/>
    <m/>
    <m/>
    <m/>
    <m/>
    <m/>
    <m/>
    <m/>
    <x v="0"/>
    <x v="0"/>
    <m/>
    <m/>
    <s v="$ 40 -50"/>
    <s v="No, nunca"/>
    <m/>
    <m/>
    <m/>
    <m/>
    <m/>
    <s v="Es feo, Tomo mate"/>
    <s v="No tomo café en otro lado tampoco"/>
    <s v="No"/>
    <m/>
    <n v="6"/>
    <n v="4"/>
    <s v="Sí, lo consumiría con frecuencia."/>
    <s v="$ 50 - 100"/>
    <m/>
    <n v="6"/>
    <n v="5"/>
    <n v="5"/>
    <n v="6"/>
    <n v="7"/>
    <s v="Si"/>
    <m/>
    <s v="Precio, Calidad, Ambiente"/>
    <m/>
    <m/>
  </r>
  <r>
    <n v="964"/>
    <d v="2020-06-20T01:37:37"/>
    <n v="22"/>
    <s v="10 - 20 hs"/>
    <s v="No, no tengo"/>
    <x v="1"/>
    <s v="Estudiante"/>
    <n v="1"/>
    <s v="Sí"/>
    <s v="Sí, siempre / Si, a veces"/>
    <x v="4"/>
    <s v="$ 100 - 150"/>
    <x v="0"/>
    <s v="Me queda cómodo, Es rico, Es barato"/>
    <n v="6"/>
    <n v="5"/>
    <n v="7"/>
    <n v="7"/>
    <n v="9"/>
    <s v="1 - 25%"/>
    <m/>
    <m/>
    <m/>
    <m/>
    <m/>
    <m/>
    <m/>
    <m/>
    <m/>
    <m/>
    <m/>
    <m/>
    <x v="0"/>
    <x v="0"/>
    <m/>
    <m/>
    <s v="$ 20 - 30"/>
    <s v="Sí, siempre / Sí, a veces"/>
    <s v="Es rico, Es lo más cómodo"/>
    <s v="De 3 a 5 veces por semana"/>
    <n v="6"/>
    <s v="Sí"/>
    <m/>
    <m/>
    <m/>
    <m/>
    <m/>
    <n v="8"/>
    <n v="5"/>
    <s v="Sí, pero para consumirlo eventualmente."/>
    <s v="$ 50 - 100"/>
    <m/>
    <n v="8"/>
    <n v="8"/>
    <n v="7"/>
    <n v="5"/>
    <n v="7"/>
    <s v="Si"/>
    <m/>
    <s v="Precio, Calidad"/>
    <m/>
    <m/>
  </r>
  <r>
    <n v="965"/>
    <d v="2020-06-20T02:03:40"/>
    <n v="21"/>
    <s v="30 - 40 hs"/>
    <s v="No, no tengo"/>
    <x v="1"/>
    <s v="Estudiante"/>
    <n v="3"/>
    <s v="Sí"/>
    <s v="Sí, siempre / Si, a veces"/>
    <x v="0"/>
    <s v="$ 150 - 200"/>
    <x v="0"/>
    <s v="Me queda cómodo, Es rápido, Es barato"/>
    <n v="6"/>
    <n v="5"/>
    <n v="5"/>
    <n v="8"/>
    <n v="8"/>
    <s v="1 - 25%"/>
    <m/>
    <m/>
    <m/>
    <m/>
    <m/>
    <m/>
    <m/>
    <m/>
    <m/>
    <m/>
    <m/>
    <m/>
    <x v="0"/>
    <x v="0"/>
    <m/>
    <m/>
    <s v="$ 40 -50"/>
    <s v="No, nunca"/>
    <m/>
    <m/>
    <m/>
    <m/>
    <m/>
    <s v="No me gusta el café, en general"/>
    <s v="No tomo café en otro lado tampoco"/>
    <s v="No"/>
    <m/>
    <n v="8"/>
    <n v="8"/>
    <s v="Sí, lo consumiría con frecuencia."/>
    <s v="$ 50 - 100"/>
    <m/>
    <n v="4"/>
    <n v="4"/>
    <n v="4"/>
    <n v="4"/>
    <n v="2"/>
    <s v="Tal vez"/>
    <m/>
    <s v="Calidad"/>
    <m/>
    <m/>
  </r>
  <r>
    <n v="966"/>
    <d v="2020-06-20T02:31:53"/>
    <n v="21"/>
    <s v="30 - 40 hs"/>
    <s v="Vegetariano/a"/>
    <x v="0"/>
    <s v="Estudiante"/>
    <n v="2"/>
    <s v="No"/>
    <s v="Sí, siempre / Si, a veces"/>
    <x v="0"/>
    <s v="$ 50 - 100"/>
    <x v="0"/>
    <s v="Me queda cómodo, Es rápido, Es rico, Es barato"/>
    <n v="8"/>
    <n v="9"/>
    <n v="8"/>
    <n v="10"/>
    <n v="10"/>
    <s v="Nunca me ocurrió"/>
    <m/>
    <m/>
    <m/>
    <m/>
    <m/>
    <m/>
    <m/>
    <m/>
    <m/>
    <m/>
    <m/>
    <m/>
    <x v="0"/>
    <x v="0"/>
    <m/>
    <m/>
    <s v="$ 50 - 60"/>
    <s v="Sí, siempre / Sí, a veces"/>
    <s v="Es lo más cómodo"/>
    <s v="De 1 a 3 veces por semana"/>
    <n v="4"/>
    <s v="Sí"/>
    <m/>
    <m/>
    <m/>
    <m/>
    <m/>
    <n v="6"/>
    <n v="5"/>
    <s v="Sí, pero para consumirlo eventualmente."/>
    <s v="$ 50 - 100"/>
    <m/>
    <n v="6"/>
    <n v="8"/>
    <n v="5"/>
    <n v="6"/>
    <n v="6"/>
    <s v="Si"/>
    <m/>
    <s v="Calidad, Ambiente"/>
    <m/>
    <m/>
  </r>
  <r>
    <n v="967"/>
    <d v="2020-06-20T02:52:13"/>
    <n v="21"/>
    <s v="20 - 30hs"/>
    <s v="No, no tengo"/>
    <x v="1"/>
    <s v="Estudiante"/>
    <n v="2"/>
    <s v="Sí"/>
    <s v="Sí, siempre / Si, a veces"/>
    <x v="4"/>
    <s v="$ 100 - 150"/>
    <x v="0"/>
    <s v="Me queda cómodo, Es barato"/>
    <n v="4"/>
    <n v="4"/>
    <n v="6"/>
    <n v="6"/>
    <n v="8"/>
    <s v="1 - 25%"/>
    <s v="Menues variados que conlleven carbohidratos, proteína y verduras. Ejemplo: milanesa de pollo con puré y ensalada"/>
    <m/>
    <m/>
    <m/>
    <m/>
    <m/>
    <m/>
    <m/>
    <m/>
    <m/>
    <m/>
    <m/>
    <x v="0"/>
    <x v="0"/>
    <m/>
    <m/>
    <s v="$ 40 -50"/>
    <s v="Sí, siempre / Sí, a veces"/>
    <s v="Es barato"/>
    <s v="De 1 a 3 veces por semana"/>
    <n v="5"/>
    <s v="Sí"/>
    <m/>
    <m/>
    <m/>
    <m/>
    <m/>
    <n v="10"/>
    <n v="8"/>
    <s v="Sí, pero para consumirlo eventualmente."/>
    <s v="$ 50 - 100"/>
    <m/>
    <n v="6"/>
    <n v="4"/>
    <n v="1"/>
    <n v="3"/>
    <n v="5"/>
    <s v="Si"/>
    <m/>
    <s v="Calidad"/>
    <m/>
    <m/>
  </r>
  <r>
    <n v="968"/>
    <d v="2020-06-20T03:13:03"/>
    <n v="23"/>
    <s v="30 - 40 hs"/>
    <s v="No, no tengo"/>
    <x v="0"/>
    <s v="Estudiante"/>
    <n v="4"/>
    <s v="No"/>
    <s v="No, nunca."/>
    <x v="1"/>
    <m/>
    <x v="1"/>
    <m/>
    <m/>
    <m/>
    <m/>
    <m/>
    <m/>
    <m/>
    <m/>
    <m/>
    <m/>
    <m/>
    <m/>
    <m/>
    <m/>
    <m/>
    <m/>
    <m/>
    <m/>
    <m/>
    <x v="0"/>
    <x v="0"/>
    <m/>
    <m/>
    <s v="$ 20 - 30"/>
    <s v="Sí, siempre / Sí, a veces"/>
    <s v="Es barato, Es lo más cómodo"/>
    <s v="De 1 a 3 veces por semana"/>
    <n v="6"/>
    <s v="No"/>
    <m/>
    <m/>
    <m/>
    <m/>
    <m/>
    <n v="9"/>
    <n v="7"/>
    <s v="Sí, pero para consumirlo eventualmente."/>
    <s v="$ 50 - 100"/>
    <m/>
    <n v="10"/>
    <n v="5"/>
    <n v="7"/>
    <n v="5"/>
    <n v="7"/>
    <s v="Tal vez"/>
    <s v="Muy incómoda la fila en LH cuando se llena de gente. Tapan el camino "/>
    <s v="Calidad"/>
    <m/>
    <m/>
  </r>
  <r>
    <n v="969"/>
    <d v="2020-06-20T06:09:25"/>
    <n v="18"/>
    <s v="10 - 20 hs"/>
    <s v="Vegetariano/a"/>
    <x v="1"/>
    <s v="Estudiante"/>
    <n v="1"/>
    <s v="No"/>
    <s v="Sí, siempre / Si, a veces"/>
    <x v="4"/>
    <s v="$ 200 - 250"/>
    <x v="2"/>
    <m/>
    <m/>
    <m/>
    <m/>
    <m/>
    <m/>
    <m/>
    <m/>
    <m/>
    <m/>
    <m/>
    <m/>
    <s v="Prefiero darme un gusto y comer más rico, Depende el menú"/>
    <n v="7"/>
    <n v="5"/>
    <n v="8"/>
    <n v="9"/>
    <n v="5"/>
    <s v="1 - 25 %"/>
    <x v="2"/>
    <x v="1"/>
    <s v="Vianda propia, Cadena fast-food, Bodegón-Resto"/>
    <s v="Más variedad de carbohidratos y verduras"/>
    <s v="$ 30 - 40"/>
    <s v="Sí, siempre / Sí, a veces"/>
    <s v="Es lo más cómodo"/>
    <s v="De 3 a 5 veces por semana"/>
    <n v="6"/>
    <s v="Sí"/>
    <m/>
    <m/>
    <m/>
    <m/>
    <m/>
    <n v="6"/>
    <n v="6"/>
    <s v="Sí, lo consumiría con frecuencia."/>
    <s v="$ 100 - 150"/>
    <m/>
    <n v="6"/>
    <n v="4"/>
    <n v="5"/>
    <n v="4"/>
    <n v="6"/>
    <s v="Si"/>
    <m/>
    <s v="Calidad"/>
    <m/>
    <m/>
  </r>
  <r>
    <n v="970"/>
    <d v="2020-06-20T08:41:01"/>
    <n v="22"/>
    <s v="30 - 40 hs"/>
    <s v="No, no tengo"/>
    <x v="0"/>
    <s v="Estudiante"/>
    <n v="4"/>
    <s v="No"/>
    <s v="Sí, siempre / Si, a veces"/>
    <x v="4"/>
    <s v="$ 100 - 150"/>
    <x v="2"/>
    <m/>
    <m/>
    <m/>
    <m/>
    <m/>
    <m/>
    <m/>
    <m/>
    <m/>
    <m/>
    <m/>
    <m/>
    <s v="No me gusta la comida"/>
    <n v="3"/>
    <n v="6"/>
    <n v="6"/>
    <n v="7"/>
    <n v="6"/>
    <s v="Nunca me ocurrió"/>
    <x v="2"/>
    <x v="3"/>
    <s v="Chino por peso, Vianda propia"/>
    <m/>
    <s v="$ 40 -50"/>
    <s v="No, nunca"/>
    <m/>
    <m/>
    <m/>
    <m/>
    <m/>
    <s v="Es feo"/>
    <s v="No tomo café en otro lado tampoco"/>
    <s v="Sí"/>
    <m/>
    <n v="10"/>
    <n v="6"/>
    <s v="No, prefiero un snack (Alfajor, galletitas, facturas)"/>
    <s v="$ 100 - 150"/>
    <m/>
    <n v="4"/>
    <n v="6"/>
    <n v="3"/>
    <n v="6"/>
    <n v="3"/>
    <s v="Si"/>
    <m/>
    <s v="Precio, Calidad"/>
    <m/>
    <m/>
  </r>
  <r>
    <n v="971"/>
    <d v="2020-06-20T09:04:42"/>
    <n v="24"/>
    <s v="20 - 30hs"/>
    <s v="No, no tengo"/>
    <x v="1"/>
    <s v="Estudiante"/>
    <n v="3"/>
    <s v="No"/>
    <s v="No, nunca."/>
    <x v="1"/>
    <m/>
    <x v="1"/>
    <m/>
    <m/>
    <m/>
    <m/>
    <m/>
    <m/>
    <m/>
    <m/>
    <m/>
    <m/>
    <m/>
    <m/>
    <m/>
    <m/>
    <m/>
    <m/>
    <m/>
    <m/>
    <m/>
    <x v="0"/>
    <x v="0"/>
    <m/>
    <m/>
    <s v="$ 30 - 40"/>
    <s v="Sí, siempre / Sí, a veces"/>
    <s v="Es lo más cómodo"/>
    <s v="De 1 a 3 veces por semana"/>
    <n v="5"/>
    <s v="Sí"/>
    <m/>
    <m/>
    <m/>
    <m/>
    <m/>
    <n v="5"/>
    <n v="4"/>
    <s v="Sí, pero para consumirlo eventualmente."/>
    <s v="Menos de $ 50"/>
    <m/>
    <n v="8"/>
    <n v="8"/>
    <n v="6"/>
    <n v="6"/>
    <n v="8"/>
    <s v="Si"/>
    <m/>
    <s v="Precio, Calidad"/>
    <m/>
    <m/>
  </r>
  <r>
    <n v="972"/>
    <d v="2020-06-20T09:13:42"/>
    <n v="20"/>
    <s v="20 - 30hs"/>
    <s v="No, no tengo"/>
    <x v="1"/>
    <s v="Estudiante"/>
    <n v="2"/>
    <s v="No"/>
    <s v="No, nunca."/>
    <x v="1"/>
    <m/>
    <x v="1"/>
    <m/>
    <m/>
    <m/>
    <m/>
    <m/>
    <m/>
    <m/>
    <m/>
    <m/>
    <m/>
    <m/>
    <m/>
    <m/>
    <m/>
    <m/>
    <m/>
    <m/>
    <m/>
    <m/>
    <x v="0"/>
    <x v="0"/>
    <m/>
    <m/>
    <s v="$ 50 - 60"/>
    <s v="No, nunca"/>
    <m/>
    <m/>
    <m/>
    <m/>
    <m/>
    <s v="No me gusta el café, en general"/>
    <s v="No tomo café en otro lado tampoco"/>
    <s v="No"/>
    <m/>
    <n v="8"/>
    <n v="4"/>
    <s v="No, prefiero un snack (Alfajor, galletitas, facturas)"/>
    <s v="$ 50 - 100"/>
    <m/>
    <n v="8"/>
    <n v="8"/>
    <n v="7"/>
    <n v="8"/>
    <n v="9"/>
    <s v="Tal vez"/>
    <m/>
    <s v="Precio, Calidad"/>
    <m/>
    <m/>
  </r>
  <r>
    <n v="973"/>
    <d v="2020-06-20T09:28:43"/>
    <n v="26"/>
    <s v="20 - 30hs"/>
    <s v="Vegano/a"/>
    <x v="1"/>
    <s v="Estudiante"/>
    <n v="5"/>
    <s v="No"/>
    <s v="Sí, siempre / Si, a veces"/>
    <x v="2"/>
    <s v="$ 150 - 200"/>
    <x v="2"/>
    <m/>
    <m/>
    <m/>
    <m/>
    <m/>
    <m/>
    <m/>
    <m/>
    <m/>
    <m/>
    <m/>
    <m/>
    <s v="Me traigo vianda, No me gusta la comida, No hay oferta vegana/vegetariana de calidad."/>
    <n v="5"/>
    <n v="6"/>
    <n v="5"/>
    <n v="7"/>
    <n v="8"/>
    <s v="1 - 25 %"/>
    <x v="2"/>
    <x v="1"/>
    <s v="Chino por peso, Vianda propia"/>
    <m/>
    <s v="$ 30 - 40"/>
    <s v="No, nunca"/>
    <m/>
    <m/>
    <m/>
    <m/>
    <m/>
    <s v="Es feo, Prefiero ir a tomar algo afuera y despejarme"/>
    <s v="No tomo café en otro lado tampoco"/>
    <s v="Sí"/>
    <m/>
    <n v="7"/>
    <n v="6"/>
    <s v="Sí, pero para consumirlo eventualmente."/>
    <s v="$ 50 - 100"/>
    <m/>
    <n v="9"/>
    <n v="9"/>
    <n v="7"/>
    <n v="7"/>
    <n v="8"/>
    <s v="Tal vez"/>
    <m/>
    <s v="Precio, Calidad"/>
    <m/>
    <m/>
  </r>
  <r>
    <n v="974"/>
    <d v="2020-06-20T10:01:50"/>
    <n v="21"/>
    <s v="20 - 30hs"/>
    <s v="No, no tengo"/>
    <x v="0"/>
    <s v="Estudiante"/>
    <n v="4"/>
    <s v="No"/>
    <s v="Sí, siempre / Si, a veces"/>
    <x v="5"/>
    <s v="$ 150 - 200"/>
    <x v="2"/>
    <m/>
    <m/>
    <m/>
    <m/>
    <m/>
    <m/>
    <m/>
    <m/>
    <m/>
    <m/>
    <m/>
    <m/>
    <s v="Mal ambiente / No disfruto estar en el lugar"/>
    <n v="5"/>
    <n v="6"/>
    <n v="6"/>
    <n v="7"/>
    <n v="7"/>
    <s v="25 - 50 %"/>
    <x v="2"/>
    <x v="5"/>
    <s v="Chino por peso, Vianda propia"/>
    <m/>
    <s v="$ 40 -50"/>
    <s v="No, nunca"/>
    <m/>
    <m/>
    <m/>
    <m/>
    <m/>
    <s v="No me gusta el café, en general"/>
    <s v="No tomo café en otro lado tampoco"/>
    <s v="Sí"/>
    <m/>
    <n v="7"/>
    <n v="5"/>
    <s v="No, prefiero un snack (Alfajor, galletitas, facturas)"/>
    <s v="$ 100 - 150"/>
    <m/>
    <n v="5"/>
    <n v="2"/>
    <n v="3"/>
    <n v="2"/>
    <n v="2"/>
    <s v="Si"/>
    <s v="Hay poca luz natural, da muy pocas ganas de estar ahí "/>
    <s v="Calidad, Ambiente"/>
    <m/>
    <m/>
  </r>
  <r>
    <n v="975"/>
    <d v="2020-06-20T10:02:36"/>
    <n v="22"/>
    <s v="20 - 30hs"/>
    <s v="No, no tengo"/>
    <x v="1"/>
    <s v="Estudiante"/>
    <n v="1"/>
    <s v="No"/>
    <s v="Sí, siempre / Si, a veces"/>
    <x v="0"/>
    <s v="$ 150 - 200"/>
    <x v="2"/>
    <m/>
    <m/>
    <m/>
    <m/>
    <m/>
    <m/>
    <m/>
    <m/>
    <m/>
    <m/>
    <m/>
    <m/>
    <s v="Prefiero darme un gusto y comer más rico"/>
    <n v="6"/>
    <n v="4"/>
    <n v="4"/>
    <n v="6"/>
    <n v="8"/>
    <s v="Nunca me ocurrió"/>
    <x v="2"/>
    <x v="1"/>
    <s v="Chino por peso"/>
    <m/>
    <s v="$ 40 -50"/>
    <s v="No, nunca"/>
    <m/>
    <m/>
    <m/>
    <m/>
    <m/>
    <s v="No me gusta el café, en general"/>
    <s v="No tomo café en otro lado tampoco"/>
    <s v="No"/>
    <m/>
    <n v="8"/>
    <n v="7"/>
    <s v="Sí, pero para consumirlo eventualmente."/>
    <s v="$ 50 - 100"/>
    <m/>
    <n v="9"/>
    <n v="6"/>
    <n v="7"/>
    <n v="8"/>
    <n v="9"/>
    <s v="Si"/>
    <m/>
    <s v="Calidad"/>
    <m/>
    <m/>
  </r>
  <r>
    <n v="976"/>
    <d v="2020-06-20T10:28:03"/>
    <n v="22"/>
    <s v="20 - 30hs"/>
    <s v="No, no tengo"/>
    <x v="0"/>
    <s v="Estudiante"/>
    <n v="4"/>
    <s v="No"/>
    <s v="No, nunca."/>
    <x v="1"/>
    <m/>
    <x v="1"/>
    <m/>
    <m/>
    <m/>
    <m/>
    <m/>
    <m/>
    <m/>
    <m/>
    <m/>
    <m/>
    <m/>
    <m/>
    <m/>
    <m/>
    <m/>
    <m/>
    <m/>
    <m/>
    <m/>
    <x v="0"/>
    <x v="0"/>
    <m/>
    <m/>
    <s v="$ 40 -50"/>
    <s v="No, nunca"/>
    <m/>
    <m/>
    <m/>
    <m/>
    <m/>
    <s v="No me gusta el café, en general"/>
    <s v="No tomo café en otro lado tampoco"/>
    <s v="No"/>
    <m/>
    <n v="6"/>
    <n v="4"/>
    <s v="Sí, pero para consumirlo eventualmente."/>
    <s v="$ 100 - 150"/>
    <m/>
    <n v="3"/>
    <n v="2"/>
    <n v="2"/>
    <n v="4"/>
    <n v="6"/>
    <s v="Si"/>
    <m/>
    <s v="Calidad, Ambiente"/>
    <m/>
    <m/>
  </r>
  <r>
    <n v="977"/>
    <d v="2020-06-20T11:32:17"/>
    <n v="22"/>
    <s v="20 - 30hs"/>
    <s v="No, no tengo"/>
    <x v="1"/>
    <s v="Estudiante"/>
    <n v="2"/>
    <s v="Sí"/>
    <s v="Sí, siempre / Si, a veces"/>
    <x v="4"/>
    <s v="$ 200 - 250"/>
    <x v="2"/>
    <m/>
    <m/>
    <m/>
    <m/>
    <m/>
    <m/>
    <m/>
    <m/>
    <m/>
    <m/>
    <m/>
    <m/>
    <s v="Depende el menú"/>
    <n v="6"/>
    <n v="6"/>
    <n v="6"/>
    <n v="6"/>
    <n v="8"/>
    <s v="1 - 25 %"/>
    <x v="2"/>
    <x v="2"/>
    <s v="Chino por peso, Vianda propia, Bodegón-Resto"/>
    <s v="Tendría que ser como el de la facultad de derecho (el que venden por peso), curse la humanistica ahí, y comí siempre ahi, muy bueno y comida rica."/>
    <s v="$ 40 -50"/>
    <s v="Sí, siempre / Sí, a veces"/>
    <s v="Es lo más cómodo"/>
    <s v="De 1 a 3 veces por semana"/>
    <n v="6"/>
    <s v="Tal vez"/>
    <m/>
    <m/>
    <m/>
    <m/>
    <m/>
    <n v="6"/>
    <n v="7"/>
    <s v="Sí, pero para consumirlo eventualmente."/>
    <s v="$ 100 - 150"/>
    <m/>
    <n v="7"/>
    <n v="4"/>
    <n v="5"/>
    <n v="7"/>
    <n v="9"/>
    <s v="Tal vez"/>
    <m/>
    <s v="Precio, Rapidez"/>
    <m/>
    <m/>
  </r>
  <r>
    <n v="978"/>
    <d v="2020-06-20T11:50:45"/>
    <n v="21"/>
    <s v="20 - 30hs"/>
    <s v="No, no tengo"/>
    <x v="1"/>
    <s v="Estudiante"/>
    <n v="2"/>
    <s v="Sí"/>
    <s v="Sí, siempre / Si, a veces"/>
    <x v="4"/>
    <s v="$ 50 - 100"/>
    <x v="0"/>
    <s v="Me queda cómodo, Es rápido, Es rico, Es barato, Me encanta ir ahí siempre esta limpio y como muy bien"/>
    <n v="9"/>
    <n v="10"/>
    <n v="10"/>
    <n v="10"/>
    <n v="7"/>
    <s v="1 - 25%"/>
    <s v="Más ensaladas. Creo que es una novedad que ingresaron últimamente muy solicitada y muchas veces mis amigas o yo nos quedamos sin porque no quedaban más !"/>
    <m/>
    <m/>
    <m/>
    <m/>
    <m/>
    <m/>
    <m/>
    <m/>
    <m/>
    <m/>
    <m/>
    <x v="0"/>
    <x v="0"/>
    <m/>
    <m/>
    <s v="$ 20 - 30"/>
    <s v="Sí, siempre / Sí, a veces"/>
    <s v="Es barato, Es rico, Es lo más cómodo"/>
    <s v="De 1 a 3 veces por semana"/>
    <n v="6"/>
    <s v="No"/>
    <m/>
    <m/>
    <m/>
    <m/>
    <m/>
    <n v="6"/>
    <n v="6"/>
    <s v="Sí, pero para consumirlo eventualmente."/>
    <s v="$ 50 - 100"/>
    <s v="Tostadas con esos potecitos de mermelada, manteca, queso crema , etc"/>
    <n v="8"/>
    <n v="7"/>
    <n v="6"/>
    <n v="7"/>
    <n v="8"/>
    <s v="Si"/>
    <s v="Si bien el lugar en gral está limpio me ha pasado muchas veces ver sillas o mesas muy sucias. Nada grave pero creo que podría mejorar :)"/>
    <s v="Precio, Calidad"/>
    <m/>
    <m/>
  </r>
  <r>
    <n v="979"/>
    <d v="2020-06-20T12:39:39"/>
    <n v="22"/>
    <s v="10 - 20 hs"/>
    <s v="No, no tengo"/>
    <x v="0"/>
    <s v="Estudiante"/>
    <n v="4"/>
    <s v="No"/>
    <s v="No, nunca."/>
    <x v="1"/>
    <m/>
    <x v="1"/>
    <m/>
    <m/>
    <m/>
    <m/>
    <m/>
    <m/>
    <m/>
    <m/>
    <m/>
    <m/>
    <m/>
    <m/>
    <m/>
    <m/>
    <m/>
    <m/>
    <m/>
    <m/>
    <m/>
    <x v="0"/>
    <x v="0"/>
    <m/>
    <m/>
    <s v="$ 30 - 40"/>
    <s v="Sí, siempre / Sí, a veces"/>
    <s v="Es lo más cómodo"/>
    <s v="De 1 a 3 veces por semana"/>
    <n v="4"/>
    <s v="Sí"/>
    <s v="Que no tenga gusto a quemado"/>
    <m/>
    <m/>
    <m/>
    <m/>
    <n v="7"/>
    <n v="6"/>
    <s v="Sí, lo consumiría con frecuencia."/>
    <s v="$ 100 - 150"/>
    <m/>
    <n v="5"/>
    <n v="8"/>
    <n v="6"/>
    <n v="5"/>
    <n v="6"/>
    <s v="Si"/>
    <m/>
    <s v="Calidad, Rapidez"/>
    <m/>
    <m/>
  </r>
  <r>
    <n v="980"/>
    <d v="2020-06-20T13:17:52"/>
    <n v="22"/>
    <s v="20 - 30hs"/>
    <s v="No, no tengo"/>
    <x v="1"/>
    <s v="Estudiante"/>
    <n v="1"/>
    <s v="No"/>
    <s v="Sí, siempre / Si, a veces"/>
    <x v="4"/>
    <s v="$ 200 - 250"/>
    <x v="2"/>
    <m/>
    <m/>
    <m/>
    <m/>
    <m/>
    <m/>
    <m/>
    <m/>
    <m/>
    <m/>
    <m/>
    <m/>
    <s v="Depende el menú"/>
    <n v="6"/>
    <n v="9"/>
    <n v="6"/>
    <n v="8"/>
    <n v="8"/>
    <s v="1 - 25 %"/>
    <x v="2"/>
    <x v="5"/>
    <s v="Vuelvo a mi casa, Kiosko PC"/>
    <s v="Preferiría mejorar la calidad de productos existentes a que agreguen nuevos, por ejemplo la carne de las milanesas, de las empanadas, de los ingredientes en gral de las empanadas (queso, jamón, pollo, carne)"/>
    <s v="$ 30 - 40"/>
    <s v="No, nunca"/>
    <m/>
    <m/>
    <m/>
    <m/>
    <m/>
    <s v="No me gusta el café, en general"/>
    <s v="No tomo café en otro lado tampoco"/>
    <s v="No"/>
    <m/>
    <n v="7"/>
    <n v="7"/>
    <s v="No, prefiero un snack (Alfajor, galletitas, facturas)"/>
    <s v="$ 50 - 100"/>
    <m/>
    <n v="8"/>
    <n v="6"/>
    <n v="5"/>
    <n v="5"/>
    <n v="8"/>
    <s v="Si"/>
    <m/>
    <s v="Precio, Calidad"/>
    <m/>
    <m/>
  </r>
  <r>
    <n v="981"/>
    <d v="2020-06-20T13:35:18"/>
    <n v="22"/>
    <s v="20 - 30hs"/>
    <s v="No, no tengo"/>
    <x v="1"/>
    <s v="Estudiante"/>
    <n v="2"/>
    <s v="No"/>
    <s v="No, nunca."/>
    <x v="1"/>
    <m/>
    <x v="1"/>
    <m/>
    <m/>
    <m/>
    <m/>
    <m/>
    <m/>
    <m/>
    <m/>
    <m/>
    <m/>
    <m/>
    <m/>
    <m/>
    <m/>
    <m/>
    <m/>
    <m/>
    <m/>
    <m/>
    <x v="0"/>
    <x v="0"/>
    <m/>
    <m/>
    <s v="$ 50 - 60"/>
    <s v="No, nunca"/>
    <m/>
    <m/>
    <m/>
    <m/>
    <m/>
    <s v="Es feo"/>
    <s v="Kiosco PC/Máquinas"/>
    <s v="Sí"/>
    <m/>
    <n v="6"/>
    <n v="4"/>
    <s v="Sí, pero para consumirlo eventualmente."/>
    <s v="$ 50 - 100"/>
    <m/>
    <n v="9"/>
    <n v="6"/>
    <n v="7"/>
    <n v="6"/>
    <n v="7"/>
    <s v="Si"/>
    <m/>
    <s v="Calidad"/>
    <m/>
    <m/>
  </r>
  <r>
    <n v="982"/>
    <d v="2020-06-20T13:35:31"/>
    <n v="22"/>
    <s v="20 - 30hs"/>
    <s v="No, no tengo"/>
    <x v="1"/>
    <s v="Estudiante"/>
    <n v="2"/>
    <s v="No"/>
    <s v="No, nunca."/>
    <x v="1"/>
    <m/>
    <x v="1"/>
    <m/>
    <m/>
    <m/>
    <m/>
    <m/>
    <m/>
    <m/>
    <m/>
    <m/>
    <m/>
    <m/>
    <m/>
    <m/>
    <m/>
    <m/>
    <m/>
    <m/>
    <m/>
    <m/>
    <x v="0"/>
    <x v="0"/>
    <m/>
    <m/>
    <s v="$ 50 - 60"/>
    <s v="No, nunca"/>
    <m/>
    <m/>
    <m/>
    <m/>
    <m/>
    <s v="Es feo"/>
    <s v="Kiosco PC/Máquinas"/>
    <s v="Sí"/>
    <m/>
    <n v="6"/>
    <n v="4"/>
    <s v="Sí, pero para consumirlo eventualmente."/>
    <s v="$ 50 - 100"/>
    <m/>
    <n v="9"/>
    <n v="6"/>
    <n v="7"/>
    <n v="6"/>
    <n v="7"/>
    <s v="Si"/>
    <m/>
    <s v="Calidad"/>
    <m/>
    <m/>
  </r>
  <r>
    <n v="983"/>
    <d v="2020-06-20T13:35:52"/>
    <n v="21"/>
    <s v="10 - 20 hs"/>
    <s v="No, no tengo"/>
    <x v="1"/>
    <s v="Estudiante"/>
    <n v="3"/>
    <s v="No"/>
    <s v="Sí, siempre / Si, a veces"/>
    <x v="4"/>
    <s v="$ 100 - 150"/>
    <x v="0"/>
    <s v="Me queda cómodo"/>
    <n v="6"/>
    <n v="6"/>
    <n v="6"/>
    <n v="10"/>
    <n v="8"/>
    <s v="25 - 50%"/>
    <m/>
    <m/>
    <m/>
    <m/>
    <m/>
    <m/>
    <m/>
    <m/>
    <m/>
    <m/>
    <m/>
    <m/>
    <x v="0"/>
    <x v="0"/>
    <m/>
    <m/>
    <s v="$ 30 - 40"/>
    <s v="Sí, siempre / Sí, a veces"/>
    <s v="Es lo más cómodo"/>
    <s v="De 1 a 3 veces por semana"/>
    <n v="5"/>
    <s v="Tal vez"/>
    <m/>
    <m/>
    <m/>
    <m/>
    <m/>
    <n v="8"/>
    <n v="6"/>
    <s v="Sí, lo consumiría con frecuencia."/>
    <s v="$ 50 - 100"/>
    <m/>
    <n v="9"/>
    <n v="9"/>
    <n v="6"/>
    <n v="7"/>
    <n v="7"/>
    <s v="Tal vez"/>
    <m/>
    <s v="Calidad"/>
    <m/>
    <m/>
  </r>
  <r>
    <n v="984"/>
    <d v="2020-06-20T13:36:50"/>
    <n v="45"/>
    <s v="Menos de 10 hs"/>
    <s v="No, no tengo"/>
    <x v="0"/>
    <s v="Docente/investigador/Autoridad"/>
    <m/>
    <m/>
    <s v="No, nunca."/>
    <x v="1"/>
    <m/>
    <x v="1"/>
    <m/>
    <m/>
    <m/>
    <m/>
    <m/>
    <m/>
    <m/>
    <m/>
    <m/>
    <m/>
    <m/>
    <m/>
    <m/>
    <m/>
    <m/>
    <m/>
    <m/>
    <m/>
    <m/>
    <x v="0"/>
    <x v="0"/>
    <m/>
    <m/>
    <s v="$ 60 - 70"/>
    <s v="Sí, siempre / Sí, a veces"/>
    <s v="Es lo más cómodo"/>
    <s v="De 1 a 3 veces por semana"/>
    <n v="6"/>
    <s v="Sí"/>
    <m/>
    <m/>
    <m/>
    <m/>
    <m/>
    <n v="7"/>
    <n v="7"/>
    <s v="No, prefiero un snack (Alfajor, galletitas, facturas)"/>
    <s v="$ 50 - 100"/>
    <m/>
    <n v="7"/>
    <n v="7"/>
    <n v="6"/>
    <n v="6"/>
    <n v="5"/>
    <s v="Tal vez"/>
    <m/>
    <m/>
    <m/>
    <m/>
  </r>
  <r>
    <n v="985"/>
    <d v="2020-06-20T13:39:08"/>
    <n v="23"/>
    <s v="10 - 20 hs"/>
    <s v="No, no tengo"/>
    <x v="0"/>
    <s v="Estudiante"/>
    <n v="4"/>
    <s v="No"/>
    <s v="No, nunca."/>
    <x v="1"/>
    <m/>
    <x v="1"/>
    <m/>
    <m/>
    <m/>
    <m/>
    <m/>
    <m/>
    <m/>
    <m/>
    <m/>
    <m/>
    <m/>
    <m/>
    <m/>
    <m/>
    <m/>
    <m/>
    <m/>
    <m/>
    <m/>
    <x v="0"/>
    <x v="0"/>
    <m/>
    <m/>
    <s v="$ 40 -50"/>
    <s v="Sí, siempre / Sí, a veces"/>
    <s v="No tengo otra opción, Es lo más cómodo"/>
    <s v="De 3 a 5 veces por semana"/>
    <n v="3"/>
    <s v="Sí"/>
    <m/>
    <m/>
    <m/>
    <m/>
    <m/>
    <n v="6"/>
    <n v="4"/>
    <s v="Sí, lo consumiría con frecuencia."/>
    <s v="$ 100 - 150"/>
    <s v="Huevos revueltos, cereales, tostadas integrales"/>
    <n v="7"/>
    <n v="7"/>
    <n v="5"/>
    <n v="7"/>
    <n v="8"/>
    <s v="Si"/>
    <m/>
    <s v="Precio"/>
    <m/>
    <m/>
  </r>
  <r>
    <n v="986"/>
    <d v="2020-06-20T13:39:55"/>
    <n v="23"/>
    <s v="10 - 20 hs"/>
    <s v="No, no tengo"/>
    <x v="0"/>
    <s v="Estudiante"/>
    <n v="4"/>
    <s v="Sí"/>
    <s v="No, nunca."/>
    <x v="1"/>
    <m/>
    <x v="1"/>
    <m/>
    <m/>
    <m/>
    <m/>
    <m/>
    <m/>
    <m/>
    <m/>
    <m/>
    <m/>
    <m/>
    <m/>
    <m/>
    <m/>
    <m/>
    <m/>
    <m/>
    <m/>
    <m/>
    <x v="0"/>
    <x v="0"/>
    <m/>
    <m/>
    <s v="$ 30 - 40"/>
    <s v="Sí, siempre / Sí, a veces"/>
    <s v="Es lo más cómodo"/>
    <s v="De 1 a 3 veces por semana"/>
    <n v="6"/>
    <s v="Tal vez"/>
    <m/>
    <m/>
    <m/>
    <m/>
    <m/>
    <n v="6"/>
    <n v="5"/>
    <s v="Sí, pero para consumirlo eventualmente."/>
    <s v="$ 150 - 200"/>
    <m/>
    <n v="1"/>
    <n v="1"/>
    <n v="1"/>
    <n v="1"/>
    <n v="5"/>
    <s v="Tal vez"/>
    <m/>
    <s v="Precio"/>
    <m/>
    <m/>
  </r>
  <r>
    <n v="987"/>
    <d v="2020-06-20T13:45:34"/>
    <n v="37"/>
    <s v="Menos de 10 hs"/>
    <s v="No, no tengo"/>
    <x v="0"/>
    <s v="Estudiante"/>
    <n v="5"/>
    <s v="Sí"/>
    <s v="No, nunca."/>
    <x v="1"/>
    <m/>
    <x v="1"/>
    <m/>
    <m/>
    <m/>
    <m/>
    <m/>
    <m/>
    <m/>
    <m/>
    <m/>
    <m/>
    <m/>
    <m/>
    <m/>
    <m/>
    <m/>
    <m/>
    <m/>
    <m/>
    <m/>
    <x v="0"/>
    <x v="0"/>
    <m/>
    <m/>
    <s v="$ 60 - 70"/>
    <s v="No, nunca"/>
    <m/>
    <m/>
    <m/>
    <m/>
    <m/>
    <s v="Prefiero ir a tomar algo afuera y despejarme"/>
    <s v="Cadena de café"/>
    <s v="Sí"/>
    <s v="la diferenciación con cualquier otro negocio va a ser la atención ya que la calidad es algo que hoy en dia ya se da por sentado, sino no se vuelve mas"/>
    <n v="6"/>
    <n v="6"/>
    <s v="Sí, lo consumiría con frecuencia."/>
    <s v="$ 100 - 150"/>
    <m/>
    <n v="6"/>
    <n v="6"/>
    <n v="6"/>
    <n v="6"/>
    <n v="6"/>
    <s v="Si"/>
    <m/>
    <s v="Precio, Calidad, Ambiente"/>
    <m/>
    <m/>
  </r>
  <r>
    <n v="988"/>
    <d v="2020-06-20T14:06:46"/>
    <n v="23"/>
    <s v="20 - 30hs"/>
    <s v="No, no tengo"/>
    <x v="1"/>
    <s v="Estudiante"/>
    <n v="3"/>
    <s v="Sí"/>
    <s v="Sí, siempre / Si, a veces"/>
    <x v="5"/>
    <s v="$ 100 - 150"/>
    <x v="2"/>
    <m/>
    <m/>
    <m/>
    <m/>
    <m/>
    <m/>
    <m/>
    <m/>
    <m/>
    <m/>
    <m/>
    <m/>
    <s v="Mal ambiente / No disfruto estar en el lugar, Depende el menú"/>
    <n v="6"/>
    <n v="7"/>
    <n v="4"/>
    <n v="7"/>
    <n v="7"/>
    <s v="1 - 25 %"/>
    <x v="1"/>
    <x v="5"/>
    <s v="Chino por peso, Cadena fast-food, Otro"/>
    <m/>
    <s v="$ 30 - 40"/>
    <s v="Sí, siempre / Sí, a veces"/>
    <s v="Es barato, Es lo más cómodo"/>
    <s v="Entre 1 y 2 veces por día"/>
    <n v="5"/>
    <s v="Sí"/>
    <m/>
    <m/>
    <m/>
    <m/>
    <m/>
    <n v="7"/>
    <n v="5"/>
    <s v="Sí, pero para consumirlo eventualmente."/>
    <s v="$ 50 - 100"/>
    <m/>
    <n v="4"/>
    <n v="6"/>
    <n v="5"/>
    <n v="2"/>
    <n v="5"/>
    <s v="Si"/>
    <m/>
    <s v="Precio, Calidad"/>
    <m/>
    <m/>
  </r>
  <r>
    <n v="989"/>
    <d v="2020-06-20T15:19:27"/>
    <n v="23"/>
    <s v="20 - 30hs"/>
    <s v="No, no tengo"/>
    <x v="1"/>
    <s v="Estudiante"/>
    <n v="4"/>
    <s v="No"/>
    <s v="Sí, siempre / Si, a veces"/>
    <x v="5"/>
    <s v="$ 150 - 200"/>
    <x v="2"/>
    <m/>
    <m/>
    <m/>
    <m/>
    <m/>
    <m/>
    <m/>
    <m/>
    <m/>
    <m/>
    <m/>
    <m/>
    <s v="Me traigo vianda, No suelo estar al mediodía en la facultad."/>
    <n v="6"/>
    <n v="5"/>
    <n v="7"/>
    <n v="8"/>
    <n v="6"/>
    <s v="1 - 25 %"/>
    <x v="2"/>
    <x v="1"/>
    <s v="Chino por peso"/>
    <m/>
    <s v="$ 40 -50"/>
    <s v="Sí, siempre / Sí, a veces"/>
    <s v="Es barato, Es lo más cómodo"/>
    <s v="De 1 a 3 veces por semana"/>
    <n v="5"/>
    <s v="Sí"/>
    <m/>
    <m/>
    <m/>
    <m/>
    <m/>
    <n v="6"/>
    <n v="5"/>
    <s v="Sí, pero para consumirlo eventualmente."/>
    <s v="$ 100 - 150"/>
    <m/>
    <n v="6"/>
    <n v="5"/>
    <n v="5"/>
    <n v="3"/>
    <n v="6"/>
    <s v="Si"/>
    <m/>
    <s v="Precio, Calidad, Rapidez"/>
    <m/>
    <m/>
  </r>
  <r>
    <n v="990"/>
    <d v="2020-06-20T15:38:38"/>
    <n v="22"/>
    <s v="20 - 30hs"/>
    <s v="No, no tengo"/>
    <x v="0"/>
    <s v="Estudiante"/>
    <n v="4"/>
    <s v="No"/>
    <s v="No, nunca."/>
    <x v="1"/>
    <m/>
    <x v="1"/>
    <m/>
    <m/>
    <m/>
    <m/>
    <m/>
    <m/>
    <m/>
    <m/>
    <m/>
    <m/>
    <m/>
    <m/>
    <m/>
    <m/>
    <m/>
    <m/>
    <m/>
    <m/>
    <m/>
    <x v="0"/>
    <x v="0"/>
    <m/>
    <m/>
    <s v="$ 40 -50"/>
    <s v="Sí, siempre / Sí, a veces"/>
    <s v="No tengo otra opción, Es lo más cómodo"/>
    <s v="De 1 a 3 veces por semana"/>
    <n v="5"/>
    <s v="Sí"/>
    <s v="A mi principalmente lo que mw genera mas aprension del comedor es que cada vez que voy, en la parte de los panificados/empanadas, hay moscas. Siempre"/>
    <m/>
    <m/>
    <m/>
    <m/>
    <n v="3"/>
    <n v="1"/>
    <s v="Sí, lo consumiría con frecuencia."/>
    <s v="$ 50 - 100"/>
    <m/>
    <n v="6"/>
    <n v="2"/>
    <n v="1"/>
    <n v="4"/>
    <n v="1"/>
    <s v="Si"/>
    <m/>
    <s v="Precio, Calidad, Ambiente"/>
    <m/>
    <m/>
  </r>
  <r>
    <n v="991"/>
    <d v="2020-06-20T17:57:55"/>
    <n v="38"/>
    <s v="10 - 20 hs"/>
    <s v="No, no tengo"/>
    <x v="0"/>
    <s v="Estudiante"/>
    <n v="5"/>
    <s v="Sí"/>
    <s v="No, nunca."/>
    <x v="1"/>
    <m/>
    <x v="1"/>
    <m/>
    <m/>
    <m/>
    <m/>
    <m/>
    <m/>
    <m/>
    <m/>
    <m/>
    <m/>
    <m/>
    <m/>
    <m/>
    <m/>
    <m/>
    <m/>
    <m/>
    <m/>
    <m/>
    <x v="0"/>
    <x v="0"/>
    <m/>
    <m/>
    <s v="$ 30 - 40"/>
    <s v="Sí, siempre / Sí, a veces"/>
    <s v="Es barato, Es lo más cómodo"/>
    <s v="De 1 a 3 veces por semana"/>
    <n v="4"/>
    <s v="Tal vez"/>
    <s v="Incrementar la limpieza de las mesas del salón. "/>
    <m/>
    <m/>
    <m/>
    <m/>
    <n v="6"/>
    <n v="6"/>
    <s v="No, prefiero un snack (Alfajor, galletitas, facturas)"/>
    <s v="$ 100 - 150"/>
    <m/>
    <n v="5"/>
    <n v="6"/>
    <n v="4"/>
    <n v="4"/>
    <n v="3"/>
    <s v="Si"/>
    <m/>
    <s v="Precio"/>
    <m/>
    <m/>
  </r>
  <r>
    <n v="992"/>
    <d v="2020-06-20T18:53:31"/>
    <n v="22"/>
    <s v="20 - 30hs"/>
    <s v="No, no tengo"/>
    <x v="0"/>
    <s v="Estudiante"/>
    <n v="4"/>
    <s v="Sí"/>
    <s v="No, nunca."/>
    <x v="1"/>
    <m/>
    <x v="1"/>
    <m/>
    <m/>
    <m/>
    <m/>
    <m/>
    <m/>
    <m/>
    <m/>
    <m/>
    <m/>
    <m/>
    <m/>
    <m/>
    <m/>
    <m/>
    <m/>
    <m/>
    <m/>
    <m/>
    <x v="0"/>
    <x v="0"/>
    <m/>
    <m/>
    <s v="$ 50 - 60"/>
    <s v="Sí, siempre / Sí, a veces"/>
    <s v="Es barato, Es lo más cómodo"/>
    <s v="De 1 a 3 veces por semana"/>
    <n v="6"/>
    <s v="Sí"/>
    <m/>
    <m/>
    <m/>
    <m/>
    <m/>
    <n v="6"/>
    <n v="6"/>
    <s v="No, prefiero un snack (Alfajor, galletitas, facturas)"/>
    <s v="$ 50 - 100"/>
    <m/>
    <n v="4"/>
    <n v="4"/>
    <n v="5"/>
    <n v="6"/>
    <n v="6"/>
    <s v="Si"/>
    <m/>
    <s v="Precio"/>
    <m/>
    <m/>
  </r>
  <r>
    <n v="993"/>
    <d v="2020-06-20T19:08:02"/>
    <n v="25"/>
    <s v="10 - 20 hs"/>
    <s v="No, no tengo"/>
    <x v="0"/>
    <s v="Estudiante"/>
    <n v="5"/>
    <s v="Sí"/>
    <s v="No, nunca."/>
    <x v="1"/>
    <m/>
    <x v="1"/>
    <m/>
    <m/>
    <m/>
    <m/>
    <m/>
    <m/>
    <m/>
    <m/>
    <m/>
    <m/>
    <m/>
    <m/>
    <m/>
    <m/>
    <m/>
    <m/>
    <m/>
    <m/>
    <m/>
    <x v="0"/>
    <x v="0"/>
    <m/>
    <m/>
    <s v="$ 60 - 70"/>
    <s v="No, nunca"/>
    <m/>
    <m/>
    <m/>
    <m/>
    <m/>
    <s v="Es feo, Prefiero ir a tomar algo afuera y despejarme"/>
    <s v="Cadena de café"/>
    <s v="Sí"/>
    <s v="El comedor es mas bien un kiosco grande con mesas, no invita para nadar a pasar el rato ahi. Podria ser un lugar mas acojedor y limpio, que invite a quedarse a estudiar/despejartse etc. Lo mismo que uno busca en un starbucks por ejemplo. "/>
    <n v="4"/>
    <n v="4"/>
    <s v="Sí, pero para consumirlo eventualmente."/>
    <s v="$ 150 - 200"/>
    <m/>
    <n v="2"/>
    <n v="2"/>
    <n v="2"/>
    <n v="2"/>
    <n v="2"/>
    <s v="Si"/>
    <m/>
    <s v="Calidad, Ambiente"/>
    <m/>
    <m/>
  </r>
  <r>
    <n v="994"/>
    <d v="2020-06-20T19:25:01"/>
    <n v="67"/>
    <s v="10 - 20 hs"/>
    <s v="No, no tengo"/>
    <x v="0"/>
    <s v="Docente/investigador/Autoridad"/>
    <m/>
    <m/>
    <s v="No, nunca."/>
    <x v="1"/>
    <m/>
    <x v="1"/>
    <m/>
    <m/>
    <m/>
    <m/>
    <m/>
    <m/>
    <m/>
    <m/>
    <m/>
    <m/>
    <m/>
    <m/>
    <m/>
    <m/>
    <m/>
    <m/>
    <m/>
    <m/>
    <m/>
    <x v="0"/>
    <x v="0"/>
    <m/>
    <m/>
    <s v="$ 60 - 70"/>
    <s v="Sí, siempre / Sí, a veces"/>
    <s v="Es lo más cómodo"/>
    <s v="De 1 a 3 veces por semana"/>
    <n v="4"/>
    <s v="Sí"/>
    <m/>
    <m/>
    <m/>
    <m/>
    <m/>
    <n v="6"/>
    <n v="6"/>
    <s v="Sí, pero para consumirlo eventualmente."/>
    <s v="$ 250 - 300"/>
    <m/>
    <n v="6"/>
    <n v="6"/>
    <n v="5"/>
    <n v="7"/>
    <n v="7"/>
    <s v="Si"/>
    <m/>
    <m/>
    <m/>
    <m/>
  </r>
  <r>
    <n v="995"/>
    <d v="2020-06-20T19:30:23"/>
    <n v="25"/>
    <s v="Menos de 10 hs"/>
    <s v="Vegetariano/a"/>
    <x v="0"/>
    <s v="Estudiante"/>
    <n v="5"/>
    <s v="Sí"/>
    <s v="No, nunca."/>
    <x v="1"/>
    <m/>
    <x v="1"/>
    <m/>
    <m/>
    <m/>
    <m/>
    <m/>
    <m/>
    <m/>
    <m/>
    <m/>
    <m/>
    <m/>
    <m/>
    <m/>
    <m/>
    <m/>
    <m/>
    <m/>
    <m/>
    <m/>
    <x v="0"/>
    <x v="0"/>
    <m/>
    <m/>
    <s v="$ 50 - 60"/>
    <s v="Sí, siempre / Sí, a veces"/>
    <s v="Es lo más cómodo"/>
    <s v="De 1 a 3 veces por semana"/>
    <n v="2"/>
    <s v="Sí"/>
    <s v="Poder pedir desde clase y buscar cuando está seria un sueño"/>
    <m/>
    <m/>
    <m/>
    <m/>
    <n v="5"/>
    <n v="3"/>
    <s v="Sí, lo consumiría con frecuencia."/>
    <s v="$ 150 - 200"/>
    <m/>
    <n v="3"/>
    <n v="7"/>
    <n v="6"/>
    <n v="4"/>
    <n v="2"/>
    <s v="Si"/>
    <m/>
    <s v="Ambiente"/>
    <m/>
    <m/>
  </r>
  <r>
    <n v="996"/>
    <d v="2020-06-20T20:10:56"/>
    <n v="46"/>
    <s v="10 - 20 hs"/>
    <s v="Vegetariano/a"/>
    <x v="1"/>
    <s v="Docente/investigador/Autoridad"/>
    <m/>
    <m/>
    <s v="Sí, siempre / Si, a veces"/>
    <x v="0"/>
    <s v="$ 300 - 350"/>
    <x v="3"/>
    <m/>
    <m/>
    <m/>
    <m/>
    <m/>
    <m/>
    <m/>
    <m/>
    <s v="Mal ambiente / No disfruto estar en el lugar, La comida es fea, No cumple mis necesidades"/>
    <s v="Sí"/>
    <s v="Chino por peso, Vianda propia, Bodegón-Resto"/>
    <s v="ensaladas fescas y con vegetales de calidad, empanadas con opciones vegetarianas, tartas, salteados de vegetales con arroz y con pastas."/>
    <m/>
    <m/>
    <m/>
    <m/>
    <m/>
    <m/>
    <m/>
    <x v="0"/>
    <x v="0"/>
    <m/>
    <m/>
    <s v="$ 60 - 70"/>
    <s v="No, nunca"/>
    <m/>
    <m/>
    <m/>
    <m/>
    <m/>
    <s v="Es feo"/>
    <s v="Kiosco exterior"/>
    <s v="Sí"/>
    <m/>
    <n v="3"/>
    <n v="2"/>
    <s v="Sí, pero para consumirlo eventualmente."/>
    <s v="$ 250 - 300"/>
    <m/>
    <n v="2"/>
    <n v="2"/>
    <n v="2"/>
    <n v="3"/>
    <n v="3"/>
    <s v="Si"/>
    <m/>
    <m/>
    <m/>
    <m/>
  </r>
  <r>
    <n v="997"/>
    <d v="2020-06-20T20:16:29"/>
    <n v="25"/>
    <s v="10 - 20 hs"/>
    <s v="No, no tengo"/>
    <x v="1"/>
    <s v="Estudiante"/>
    <n v="5"/>
    <s v="Sí"/>
    <s v="No, nunca."/>
    <x v="1"/>
    <m/>
    <x v="1"/>
    <m/>
    <m/>
    <m/>
    <m/>
    <m/>
    <m/>
    <m/>
    <m/>
    <m/>
    <m/>
    <m/>
    <m/>
    <m/>
    <m/>
    <m/>
    <m/>
    <m/>
    <m/>
    <m/>
    <x v="0"/>
    <x v="0"/>
    <m/>
    <m/>
    <s v="$ 30 - 40"/>
    <s v="No, nunca"/>
    <m/>
    <m/>
    <m/>
    <m/>
    <m/>
    <s v="Es feo"/>
    <s v="Kiosco exterior"/>
    <s v="Sí"/>
    <s v="Si sirvieran capuchino, aunque sea en polvo, lo tomaría"/>
    <n v="9"/>
    <n v="8"/>
    <s v="Sí, pero para consumirlo eventualmente."/>
    <s v="$ 50 - 100"/>
    <m/>
    <n v="8"/>
    <n v="8"/>
    <n v="7"/>
    <n v="7"/>
    <n v="7"/>
    <s v="Si"/>
    <m/>
    <s v="Calidad"/>
    <m/>
    <m/>
  </r>
  <r>
    <n v="998"/>
    <d v="2020-06-20T20:31:43"/>
    <n v="24"/>
    <s v="Menos de 10 hs"/>
    <s v="No, no tengo"/>
    <x v="0"/>
    <s v="Estudiante"/>
    <n v="3"/>
    <s v="Sí"/>
    <s v="No, nunca."/>
    <x v="1"/>
    <m/>
    <x v="1"/>
    <m/>
    <m/>
    <m/>
    <m/>
    <m/>
    <m/>
    <m/>
    <m/>
    <m/>
    <m/>
    <m/>
    <m/>
    <m/>
    <m/>
    <m/>
    <m/>
    <m/>
    <m/>
    <m/>
    <x v="0"/>
    <x v="0"/>
    <m/>
    <m/>
    <s v="$ 30 - 40"/>
    <s v="Sí, siempre / Sí, a veces"/>
    <s v="Es lo más cómodo"/>
    <s v="De 1 a 3 veces por semana"/>
    <n v="6"/>
    <s v="Tal vez"/>
    <m/>
    <m/>
    <m/>
    <m/>
    <m/>
    <n v="6"/>
    <n v="5"/>
    <s v="Sí, lo consumiría con frecuencia."/>
    <s v="$ 100 - 150"/>
    <m/>
    <n v="4"/>
    <n v="7"/>
    <n v="6"/>
    <n v="7"/>
    <n v="6"/>
    <s v="Tal vez"/>
    <m/>
    <s v="Calidad"/>
    <m/>
    <m/>
  </r>
  <r>
    <n v="999"/>
    <d v="2020-06-20T21:33:31"/>
    <n v="22"/>
    <s v="30 - 40 hs"/>
    <s v="No, no tengo"/>
    <x v="1"/>
    <s v="Estudiante"/>
    <n v="4"/>
    <s v="No"/>
    <s v="Sí, siempre / Si, a veces"/>
    <x v="4"/>
    <s v="$ 100 - 150"/>
    <x v="2"/>
    <m/>
    <m/>
    <m/>
    <m/>
    <m/>
    <m/>
    <m/>
    <m/>
    <m/>
    <m/>
    <m/>
    <m/>
    <s v="Mal ambiente / No disfruto estar en el lugar, No me gusta la comida"/>
    <n v="2"/>
    <n v="2"/>
    <n v="2"/>
    <n v="5"/>
    <n v="6"/>
    <s v="1 - 25 %"/>
    <x v="2"/>
    <x v="3"/>
    <s v="Vianda propia"/>
    <s v="Que mejoren la limpieza y limpien los microondas."/>
    <s v="$ 20 - 30"/>
    <s v="Sí, siempre / Sí, a veces"/>
    <s v="Es barato, No tengo otra opción, Es lo más cómodo"/>
    <s v="De 3 a 5 veces por semana"/>
    <n v="5"/>
    <s v="Sí"/>
    <m/>
    <m/>
    <m/>
    <m/>
    <m/>
    <n v="4"/>
    <n v="3"/>
    <s v="Sí, lo consumiría con frecuencia."/>
    <s v="$ 50 - 100"/>
    <m/>
    <n v="6"/>
    <n v="2"/>
    <n v="2"/>
    <n v="5"/>
    <n v="1"/>
    <s v="Si"/>
    <m/>
    <s v="Calidad"/>
    <m/>
    <m/>
  </r>
  <r>
    <n v="1000"/>
    <d v="2020-06-20T21:55:38"/>
    <n v="25"/>
    <s v="30 - 40 hs"/>
    <s v="Hipertension (Alimentos bajos en sal)"/>
    <x v="1"/>
    <s v="Estudiante"/>
    <n v="3"/>
    <s v="Sí"/>
    <s v="Sí, siempre / Si, a veces"/>
    <x v="2"/>
    <s v="$ 100 - 150"/>
    <x v="0"/>
    <s v="Tengo Beca"/>
    <n v="3"/>
    <n v="1"/>
    <n v="2"/>
    <n v="4"/>
    <n v="9"/>
    <s v="50 - 75%"/>
    <s v="No reutilizar la comida del día anterior, y buscar alternativas de comidas altas en nutrientes esenciales para nuestro buen estado de salud. "/>
    <m/>
    <m/>
    <m/>
    <m/>
    <m/>
    <m/>
    <m/>
    <m/>
    <m/>
    <m/>
    <m/>
    <x v="0"/>
    <x v="0"/>
    <m/>
    <m/>
    <s v="$ 30 - 40"/>
    <s v="Sí, siempre / Sí, a veces"/>
    <s v="No tengo otra opción"/>
    <s v="De 3 a 5 veces por semana"/>
    <n v="6"/>
    <s v="Sí"/>
    <s v="Mejorar la higiene de las cafeteras, y servir el café con leche caliente, así se puede mantener la temperatura del café con leche."/>
    <m/>
    <m/>
    <m/>
    <m/>
    <n v="5"/>
    <n v="2"/>
    <s v="Sí, lo consumiría con frecuencia."/>
    <s v="$ 50 - 100"/>
    <s v="Brindar más meriendas y desayunos nutritivos a bases de balanceados y jugos naturales."/>
    <n v="6"/>
    <n v="5"/>
    <n v="4"/>
    <n v="6"/>
    <n v="8"/>
    <s v="Si"/>
    <m/>
    <s v="Rapidez"/>
    <m/>
    <m/>
  </r>
  <r>
    <n v="1001"/>
    <d v="2020-06-20T22:23:50"/>
    <n v="26"/>
    <s v="10 - 20 hs"/>
    <s v="No, no tengo"/>
    <x v="1"/>
    <s v="Estudiante"/>
    <n v="3"/>
    <s v="No"/>
    <s v="No, nunca."/>
    <x v="1"/>
    <m/>
    <x v="1"/>
    <m/>
    <m/>
    <m/>
    <m/>
    <m/>
    <m/>
    <m/>
    <m/>
    <m/>
    <m/>
    <m/>
    <m/>
    <m/>
    <m/>
    <m/>
    <m/>
    <m/>
    <m/>
    <m/>
    <x v="0"/>
    <x v="0"/>
    <m/>
    <m/>
    <s v="$ 30 - 40"/>
    <s v="Sí, siempre / Sí, a veces"/>
    <s v="Es barato"/>
    <s v="De 1 a 3 veces por semana"/>
    <n v="4"/>
    <s v="Sí"/>
    <m/>
    <m/>
    <m/>
    <m/>
    <m/>
    <n v="5"/>
    <n v="6"/>
    <s v="No, prefiero un snack (Alfajor, galletitas, facturas)"/>
    <s v="$ 50 - 100"/>
    <m/>
    <n v="4"/>
    <n v="3"/>
    <n v="3"/>
    <n v="3"/>
    <n v="7"/>
    <s v="Si"/>
    <s v="Pedirle a un arquitecto que de ideas de como mejorar el espacio, la acústica y la iluminación. Algo que mejoraría el espacio sería sacar la madera de la pared del fondo y pintar la pared de blanco y agregar unos espejos. Al agregar los espejos el espacio se ampliaría y no sería tan encerrado. "/>
    <s v="Calidad, Ambiente"/>
    <m/>
    <m/>
  </r>
  <r>
    <n v="1002"/>
    <d v="2020-06-20T22:26:22"/>
    <n v="48"/>
    <s v="Menos de 10 hs"/>
    <s v="Hipertenso"/>
    <x v="1"/>
    <s v="Docente/investigador/Autoridad"/>
    <m/>
    <m/>
    <s v="Sí, siempre / Si, a veces"/>
    <x v="5"/>
    <s v="$ 150 - 200"/>
    <x v="0"/>
    <s v="Me queda cómodo"/>
    <n v="3"/>
    <n v="6"/>
    <n v="6"/>
    <n v="4"/>
    <n v="7"/>
    <s v="Nunca me ocurrió"/>
    <s v="Mejor calidad. Contratar un cocinero"/>
    <m/>
    <m/>
    <m/>
    <m/>
    <m/>
    <m/>
    <m/>
    <m/>
    <m/>
    <m/>
    <m/>
    <x v="0"/>
    <x v="0"/>
    <m/>
    <m/>
    <s v="$ 50 - 60"/>
    <s v="Sí, siempre / Sí, a veces"/>
    <s v="No tengo otra opción"/>
    <s v="De 1 a 3 veces por semana"/>
    <n v="1"/>
    <s v="Sí"/>
    <s v="El café debe ser EXPRESS"/>
    <m/>
    <m/>
    <m/>
    <m/>
    <n v="5"/>
    <n v="5"/>
    <s v="Sí, pero para consumirlo eventualmente."/>
    <s v="$ 100 - 150"/>
    <s v="Alternativas saludables. "/>
    <n v="2"/>
    <n v="4"/>
    <n v="1"/>
    <n v="3"/>
    <n v="4"/>
    <s v="Si"/>
    <s v="Agregar iluminación natural y ventilación. Tomar ejemplo de otros comedores UBA (Ej. Exactas)"/>
    <m/>
    <m/>
    <m/>
  </r>
  <r>
    <n v="1003"/>
    <d v="2020-06-20T23:32:28"/>
    <n v="19"/>
    <s v="20 - 30hs"/>
    <s v="No, no tengo"/>
    <x v="1"/>
    <s v="Estudiante"/>
    <n v="2"/>
    <s v="No"/>
    <s v="Sí, siempre / Si, a veces"/>
    <x v="4"/>
    <s v="$ 200 - 250"/>
    <x v="2"/>
    <m/>
    <m/>
    <m/>
    <m/>
    <m/>
    <m/>
    <m/>
    <m/>
    <m/>
    <m/>
    <m/>
    <m/>
    <s v="Como poco en la facultad "/>
    <n v="7"/>
    <n v="7"/>
    <n v="7"/>
    <n v="8"/>
    <n v="8"/>
    <s v="Nunca me ocurrió"/>
    <x v="2"/>
    <x v="4"/>
    <s v="Vuelvo a mi casa, Otro"/>
    <m/>
    <s v="$ 40 -50"/>
    <s v="No, nunca"/>
    <m/>
    <m/>
    <m/>
    <m/>
    <m/>
    <s v="No tomo"/>
    <s v="No tomo café en otro lado tampoco"/>
    <s v="Sí"/>
    <m/>
    <n v="7"/>
    <n v="7"/>
    <s v="Sí, pero para consumirlo eventualmente."/>
    <s v="$ 50 - 100"/>
    <m/>
    <n v="7"/>
    <n v="6"/>
    <n v="6"/>
    <n v="8"/>
    <n v="7"/>
    <s v="Si"/>
    <m/>
    <s v="Precio, Calidad, Ambiente, Rapidez"/>
    <m/>
    <m/>
  </r>
  <r>
    <n v="1004"/>
    <d v="2020-06-21T00:13:53"/>
    <n v="20"/>
    <s v="10 - 20 hs"/>
    <s v="No, no tengo"/>
    <x v="1"/>
    <s v="Estudiante"/>
    <n v="2"/>
    <s v="No"/>
    <s v="No, nunca."/>
    <x v="1"/>
    <m/>
    <x v="1"/>
    <m/>
    <m/>
    <m/>
    <m/>
    <m/>
    <m/>
    <m/>
    <m/>
    <m/>
    <m/>
    <m/>
    <m/>
    <m/>
    <m/>
    <m/>
    <m/>
    <m/>
    <m/>
    <m/>
    <x v="0"/>
    <x v="0"/>
    <m/>
    <m/>
    <s v="$ 20 - 30"/>
    <s v="Sí, siempre / Sí, a veces"/>
    <s v="Es barato, No tengo otra opción"/>
    <s v="Entre 1 y 2 veces por día"/>
    <n v="2"/>
    <s v="Sí"/>
    <s v="mas rapido al atender y usar leche caliente ."/>
    <m/>
    <m/>
    <m/>
    <m/>
    <n v="1"/>
    <n v="1"/>
    <s v="Sí, lo consumiría con frecuencia."/>
    <s v="$ 100 - 150"/>
    <s v="deberian usar productos no congelados &quot;harinas &quot; ya que hacen mal y te puede dar o empeorar la gastritis, usen pan del dia no guardados semanas y semanas , el almuerzo deberian hacer mas opciones con mas concistencia , deben contar con un especialista en el tema , tipo un cocinero , no a un alumno que se cree cocinero."/>
    <n v="8"/>
    <n v="6"/>
    <n v="6"/>
    <n v="6"/>
    <n v="8"/>
    <s v="Si"/>
    <s v="entiendo que mas no se puede hacer , osea hay prioridades , la prioridad de un comedor es la calidad de la comida y la atencion mas que por otros puntos . "/>
    <s v="Calidad, Rapidez"/>
    <m/>
    <m/>
  </r>
  <r>
    <n v="1005"/>
    <d v="2020-06-21T00:21:17"/>
    <n v="31"/>
    <s v="30 - 40 hs"/>
    <s v="No, no tengo"/>
    <x v="1"/>
    <s v="Estudiante"/>
    <n v="3"/>
    <s v="Sí"/>
    <s v="Sí, siempre / Si, a veces"/>
    <x v="0"/>
    <s v="$ 200 - 250"/>
    <x v="2"/>
    <m/>
    <m/>
    <m/>
    <m/>
    <m/>
    <m/>
    <m/>
    <m/>
    <m/>
    <m/>
    <m/>
    <m/>
    <s v="Mal ambiente / No disfruto estar en el lugar, Me traigo vianda, No me gusta la comida, Prefiero darme un gusto y comer más rico"/>
    <n v="5"/>
    <n v="4"/>
    <n v="4"/>
    <n v="6"/>
    <n v="6"/>
    <s v="Nunca me ocurrió"/>
    <x v="2"/>
    <x v="2"/>
    <s v="Chino por peso, Vianda propia, Kiosko PC"/>
    <m/>
    <s v="$ 30 - 40"/>
    <s v="Sí, siempre / Sí, a veces"/>
    <s v="Es barato, Es lo más cómodo"/>
    <s v="De 1 a 3 veces por semana"/>
    <n v="6"/>
    <s v="Sí"/>
    <m/>
    <m/>
    <m/>
    <m/>
    <m/>
    <n v="6"/>
    <n v="5"/>
    <s v="Sí, lo consumiría con frecuencia."/>
    <s v="$ 100 - 150"/>
    <m/>
    <n v="6"/>
    <n v="6"/>
    <n v="6"/>
    <n v="6"/>
    <n v="6"/>
    <s v="Tal vez"/>
    <m/>
    <s v="Precio, Calidad"/>
    <m/>
    <m/>
  </r>
  <r>
    <n v="1006"/>
    <d v="2020-06-21T00:26:25"/>
    <n v="24"/>
    <s v="10 - 20 hs"/>
    <s v="No, no tengo"/>
    <x v="1"/>
    <s v="Estudiante"/>
    <n v="2"/>
    <s v="Sí"/>
    <s v="No, nunca."/>
    <x v="1"/>
    <m/>
    <x v="1"/>
    <m/>
    <m/>
    <m/>
    <m/>
    <m/>
    <m/>
    <m/>
    <m/>
    <m/>
    <m/>
    <m/>
    <m/>
    <m/>
    <m/>
    <m/>
    <m/>
    <m/>
    <m/>
    <m/>
    <x v="0"/>
    <x v="0"/>
    <m/>
    <m/>
    <s v="$ 40 -50"/>
    <s v="No, nunca"/>
    <m/>
    <m/>
    <m/>
    <m/>
    <m/>
    <s v="Es feo"/>
    <s v="Kiosco PC/Máquinas"/>
    <s v="Sí"/>
    <m/>
    <n v="8"/>
    <n v="7"/>
    <s v="Sí, pero para consumirlo eventualmente."/>
    <s v="$ 50 - 100"/>
    <s v="Más frutas, sobretodo bananas que es mas facil de pelar."/>
    <n v="10"/>
    <n v="9"/>
    <n v="9"/>
    <n v="9"/>
    <n v="9"/>
    <s v="Si"/>
    <m/>
    <s v="Precio, Calidad"/>
    <m/>
    <m/>
  </r>
  <r>
    <n v="1007"/>
    <d v="2020-06-21T01:15:43"/>
    <n v="20"/>
    <s v="20 - 30hs"/>
    <s v="No, no tengo"/>
    <x v="0"/>
    <s v="Estudiante"/>
    <n v="2"/>
    <s v="No"/>
    <s v="Sí, siempre / Si, a veces"/>
    <x v="0"/>
    <s v="$ 100 - 150"/>
    <x v="0"/>
    <s v="Me queda cómodo, Es rápido, Es barato"/>
    <n v="7"/>
    <n v="5"/>
    <n v="7"/>
    <n v="8"/>
    <n v="10"/>
    <s v="1 - 25%"/>
    <s v="Me gustaría que haya ensalada de frutas y no se terminen tan rápido "/>
    <m/>
    <m/>
    <m/>
    <m/>
    <m/>
    <m/>
    <m/>
    <m/>
    <m/>
    <m/>
    <m/>
    <x v="0"/>
    <x v="0"/>
    <m/>
    <m/>
    <s v="$ 30 - 40"/>
    <s v="Sí, siempre / Sí, a veces"/>
    <s v="Es barato, Es lo más cómodo"/>
    <s v="De 3 a 5 veces por semana"/>
    <n v="4"/>
    <s v="Sí"/>
    <m/>
    <m/>
    <m/>
    <m/>
    <m/>
    <n v="7"/>
    <n v="5"/>
    <s v="Sí, pero para consumirlo eventualmente."/>
    <s v="$ 50 - 100"/>
    <s v="Ensalada de frutas"/>
    <n v="6"/>
    <n v="4"/>
    <n v="5"/>
    <n v="4"/>
    <n v="6"/>
    <s v="Tal vez"/>
    <m/>
    <s v="Precio"/>
    <m/>
    <m/>
  </r>
  <r>
    <n v="1008"/>
    <d v="2020-06-21T01:23:23"/>
    <n v="22"/>
    <s v="20 - 30hs"/>
    <s v="No, no tengo"/>
    <x v="0"/>
    <s v="Estudiante"/>
    <n v="4"/>
    <s v="No"/>
    <s v="No, nunca."/>
    <x v="1"/>
    <m/>
    <x v="1"/>
    <m/>
    <m/>
    <m/>
    <m/>
    <m/>
    <m/>
    <m/>
    <m/>
    <m/>
    <m/>
    <m/>
    <m/>
    <m/>
    <m/>
    <m/>
    <m/>
    <m/>
    <m/>
    <m/>
    <x v="0"/>
    <x v="0"/>
    <m/>
    <m/>
    <s v="$ 40 -50"/>
    <s v="No, nunca"/>
    <m/>
    <m/>
    <m/>
    <m/>
    <m/>
    <s v="No me gusta el café, en general"/>
    <s v="No tomo café en otro lado tampoco"/>
    <s v="No"/>
    <m/>
    <n v="6"/>
    <n v="7"/>
    <s v="Sí, pero para consumirlo eventualmente."/>
    <s v="$ 100 - 150"/>
    <m/>
    <n v="5"/>
    <n v="5"/>
    <n v="4"/>
    <n v="3"/>
    <n v="5"/>
    <s v="Tal vez"/>
    <m/>
    <s v="Precio, Calidad"/>
    <m/>
    <m/>
  </r>
  <r>
    <n v="1009"/>
    <d v="2020-06-21T07:13:50"/>
    <n v="67"/>
    <s v="Más de 40 hs"/>
    <s v="No, no tengo"/>
    <x v="1"/>
    <s v="Docente/investigador/Autoridad"/>
    <m/>
    <m/>
    <s v="Sí, siempre / Si, a veces"/>
    <x v="3"/>
    <s v="$ 150 - 200"/>
    <x v="3"/>
    <m/>
    <m/>
    <m/>
    <m/>
    <m/>
    <m/>
    <m/>
    <m/>
    <s v="No cumple mis necesidades"/>
    <s v="Sí"/>
    <s v="Vianda propia"/>
    <m/>
    <m/>
    <m/>
    <m/>
    <m/>
    <m/>
    <m/>
    <m/>
    <x v="0"/>
    <x v="0"/>
    <m/>
    <m/>
    <s v="$ 40 -50"/>
    <s v="No, nunca"/>
    <m/>
    <m/>
    <m/>
    <m/>
    <m/>
    <s v="Es feo"/>
    <s v="Kiosco PC/Máquinas"/>
    <s v="Sí"/>
    <m/>
    <n v="3"/>
    <n v="3"/>
    <s v="Sí, pero para consumirlo eventualmente."/>
    <s v="$ 250 - 300"/>
    <m/>
    <n v="2"/>
    <n v="6"/>
    <n v="6"/>
    <n v="7"/>
    <n v="6"/>
    <s v="Tal vez"/>
    <m/>
    <m/>
    <m/>
    <m/>
  </r>
  <r>
    <n v="1010"/>
    <d v="2020-06-21T09:33:41"/>
    <n v="20"/>
    <s v="20 - 30hs"/>
    <s v="No, no tengo"/>
    <x v="0"/>
    <s v="Estudiante"/>
    <n v="1"/>
    <s v="No"/>
    <s v="Sí, siempre / Si, a veces"/>
    <x v="4"/>
    <s v="$ 150 - 200"/>
    <x v="2"/>
    <m/>
    <m/>
    <m/>
    <m/>
    <m/>
    <m/>
    <m/>
    <m/>
    <m/>
    <m/>
    <m/>
    <m/>
    <s v="Me traigo vianda"/>
    <n v="8"/>
    <n v="7"/>
    <n v="6"/>
    <n v="9"/>
    <n v="6"/>
    <s v="25 - 50 %"/>
    <x v="2"/>
    <x v="5"/>
    <s v="Chino por peso, Vianda propia, Vuelvo a mi casa, Kiosko PC"/>
    <m/>
    <s v="$ 40 -50"/>
    <s v="No, nunca"/>
    <m/>
    <m/>
    <m/>
    <m/>
    <m/>
    <s v="No me gusta el café, en general"/>
    <s v="No tomo café en otro lado tampoco"/>
    <s v="No"/>
    <m/>
    <n v="8"/>
    <n v="7"/>
    <s v="Sí, pero para consumirlo eventualmente."/>
    <s v="$ 150 - 200"/>
    <m/>
    <n v="2"/>
    <n v="4"/>
    <n v="2"/>
    <n v="4"/>
    <n v="4"/>
    <s v="Si"/>
    <m/>
    <s v="Calidad"/>
    <m/>
    <m/>
  </r>
  <r>
    <n v="1011"/>
    <d v="2020-06-21T09:39:10"/>
    <n v="67"/>
    <s v="Menos de 10 hs"/>
    <s v="No, no tengo"/>
    <x v="1"/>
    <s v="Docente/investigador/Autoridad"/>
    <m/>
    <m/>
    <s v="No, nunca."/>
    <x v="1"/>
    <m/>
    <x v="1"/>
    <m/>
    <m/>
    <m/>
    <m/>
    <m/>
    <m/>
    <m/>
    <m/>
    <m/>
    <m/>
    <m/>
    <m/>
    <m/>
    <m/>
    <m/>
    <m/>
    <m/>
    <m/>
    <m/>
    <x v="0"/>
    <x v="0"/>
    <m/>
    <m/>
    <s v="$ 40 -50"/>
    <s v="Sí, siempre / Sí, a veces"/>
    <s v="Es barato"/>
    <s v="De 1 a 3 veces por semana"/>
    <n v="4"/>
    <s v="Sí"/>
    <s v="habilitar nuevamente sala de profesores"/>
    <m/>
    <m/>
    <m/>
    <m/>
    <n v="1"/>
    <n v="1"/>
    <s v="Sí, pero para consumirlo eventualmente."/>
    <s v="$ 100 - 150"/>
    <s v="tostadas queso mermelada"/>
    <n v="4"/>
    <n v="6"/>
    <n v="2"/>
    <n v="3"/>
    <n v="1"/>
    <s v="No"/>
    <s v="mas limpieza y las sillas en condiciones, sin funda plastico roto"/>
    <m/>
    <m/>
    <m/>
  </r>
  <r>
    <n v="1012"/>
    <d v="2020-06-21T10:19:21"/>
    <n v="21"/>
    <s v="30 - 40 hs"/>
    <s v="No, no tengo"/>
    <x v="0"/>
    <s v="Estudiante"/>
    <n v="3"/>
    <s v="No"/>
    <s v="Sí, siempre / Si, a veces"/>
    <x v="4"/>
    <s v="$ 150 - 200"/>
    <x v="2"/>
    <m/>
    <m/>
    <m/>
    <m/>
    <m/>
    <m/>
    <m/>
    <m/>
    <m/>
    <m/>
    <m/>
    <m/>
    <s v="Me traigo vianda"/>
    <n v="7"/>
    <n v="6"/>
    <n v="5"/>
    <n v="8"/>
    <n v="8"/>
    <s v="1 - 25 %"/>
    <x v="1"/>
    <x v="5"/>
    <s v="Vianda propia, Cadena fast-food, Vuelvo a mi casa"/>
    <m/>
    <s v="$ 30 - 40"/>
    <s v="Sí, siempre / Sí, a veces"/>
    <s v="Es barato, Es lo más cómodo"/>
    <s v="De 1 a 3 veces por semana"/>
    <n v="5"/>
    <s v="Sí"/>
    <m/>
    <m/>
    <m/>
    <m/>
    <m/>
    <n v="6"/>
    <n v="6"/>
    <s v="No, prefiero un snack (Alfajor, galletitas, facturas)"/>
    <s v="$ 50 - 100"/>
    <m/>
    <n v="4"/>
    <n v="4"/>
    <n v="4"/>
    <n v="4"/>
    <n v="8"/>
    <s v="Si"/>
    <m/>
    <s v="Precio, Rapidez"/>
    <m/>
    <m/>
  </r>
  <r>
    <n v="1013"/>
    <d v="2020-06-21T14:29:08"/>
    <n v="25"/>
    <s v="10 - 20 hs"/>
    <s v="No, no tengo"/>
    <x v="1"/>
    <s v="Estudiante"/>
    <n v="5"/>
    <s v="Sí"/>
    <s v="Sí, siempre / Si, a veces"/>
    <x v="3"/>
    <s v="$ 50 - 100"/>
    <x v="2"/>
    <m/>
    <m/>
    <m/>
    <m/>
    <m/>
    <m/>
    <m/>
    <m/>
    <m/>
    <m/>
    <m/>
    <m/>
    <s v="Me traigo vianda, Depende el menú"/>
    <n v="7"/>
    <n v="7"/>
    <n v="7"/>
    <n v="8"/>
    <n v="7"/>
    <s v="1 - 25 %"/>
    <x v="2"/>
    <x v="5"/>
    <s v="Chino por peso, Vianda propia, Vuelvo a mi casa"/>
    <m/>
    <s v="$ 20 - 30"/>
    <s v="No, nunca"/>
    <m/>
    <m/>
    <m/>
    <m/>
    <m/>
    <s v="No me gusta el café, en general"/>
    <s v="No tomo café en otro lado tampoco"/>
    <s v="No"/>
    <m/>
    <n v="7"/>
    <n v="6"/>
    <s v="No, prefiero un snack (Alfajor, galletitas, facturas)"/>
    <s v="Menos de $ 50"/>
    <m/>
    <n v="7"/>
    <n v="7"/>
    <n v="5"/>
    <n v="5"/>
    <n v="7"/>
    <s v="Si"/>
    <m/>
    <s v="Precio, Calidad"/>
    <m/>
    <m/>
  </r>
  <r>
    <n v="1014"/>
    <d v="2020-06-21T15:22:06"/>
    <n v="21"/>
    <s v="20 - 30hs"/>
    <s v="No, no tengo"/>
    <x v="0"/>
    <s v="Estudiante"/>
    <n v="2"/>
    <s v="Sí"/>
    <s v="Sí, siempre / Si, a veces"/>
    <x v="0"/>
    <s v="$ 150 - 200"/>
    <x v="2"/>
    <m/>
    <m/>
    <m/>
    <m/>
    <m/>
    <m/>
    <m/>
    <m/>
    <m/>
    <m/>
    <m/>
    <m/>
    <s v="Mal ambiente / No disfruto estar en el lugar"/>
    <n v="9"/>
    <n v="5"/>
    <n v="7"/>
    <n v="10"/>
    <n v="9"/>
    <s v="1 - 25 %"/>
    <x v="2"/>
    <x v="1"/>
    <s v="Chino por peso, Vianda propia, Cadena fast-food, Bodegón-Resto"/>
    <m/>
    <s v="$ 40 -50"/>
    <s v="Sí, siempre / Sí, a veces"/>
    <s v="Es barato, Es rico"/>
    <s v="Entre 1 y 2 veces por día"/>
    <n v="7"/>
    <s v="Sí"/>
    <m/>
    <m/>
    <m/>
    <m/>
    <m/>
    <n v="10"/>
    <n v="9"/>
    <s v="Sí, lo consumiría con frecuencia."/>
    <s v="$ 100 - 150"/>
    <m/>
    <n v="8"/>
    <n v="5"/>
    <n v="5"/>
    <n v="4"/>
    <n v="7"/>
    <s v="Si"/>
    <m/>
    <s v="Calidad"/>
    <m/>
    <m/>
  </r>
  <r>
    <n v="1015"/>
    <d v="2020-06-21T17:39:52"/>
    <n v="32"/>
    <s v="10 - 20 hs"/>
    <s v="No, no tengo"/>
    <x v="1"/>
    <s v="Estudiante"/>
    <n v="5"/>
    <s v="Sí"/>
    <s v="Sí, siempre / Si, a veces"/>
    <x v="5"/>
    <s v="$ 50 - 100"/>
    <x v="2"/>
    <m/>
    <m/>
    <m/>
    <m/>
    <m/>
    <m/>
    <m/>
    <m/>
    <m/>
    <m/>
    <m/>
    <m/>
    <s v="Me traigo vianda"/>
    <n v="6"/>
    <n v="4"/>
    <n v="5"/>
    <n v="7"/>
    <n v="6"/>
    <s v="25 - 50 %"/>
    <x v="2"/>
    <x v="5"/>
    <s v="Vianda propia"/>
    <m/>
    <s v="$ 20 - 30"/>
    <s v="Sí, siempre / Sí, a veces"/>
    <s v="Es barato"/>
    <s v="De 3 a 5 veces por semana"/>
    <n v="6"/>
    <s v="Sí"/>
    <m/>
    <m/>
    <m/>
    <m/>
    <m/>
    <n v="6"/>
    <n v="6"/>
    <s v="Sí, lo consumiría con frecuencia."/>
    <s v="Menos de $ 50"/>
    <m/>
    <n v="8"/>
    <n v="7"/>
    <n v="5"/>
    <n v="6"/>
    <n v="6"/>
    <s v="Tal vez"/>
    <m/>
    <s v="Precio"/>
    <m/>
    <m/>
  </r>
  <r>
    <n v="1016"/>
    <d v="2020-06-21T19:25:36"/>
    <n v="24"/>
    <s v="20 - 30hs"/>
    <s v="No, no tengo"/>
    <x v="0"/>
    <s v="Estudiante"/>
    <n v="3"/>
    <s v="Sí"/>
    <s v="No, nunca."/>
    <x v="1"/>
    <m/>
    <x v="1"/>
    <m/>
    <m/>
    <m/>
    <m/>
    <m/>
    <m/>
    <m/>
    <m/>
    <m/>
    <m/>
    <m/>
    <m/>
    <m/>
    <m/>
    <m/>
    <m/>
    <m/>
    <m/>
    <m/>
    <x v="0"/>
    <x v="0"/>
    <m/>
    <m/>
    <s v="$ 50 - 60"/>
    <s v="Sí, siempre / Sí, a veces"/>
    <s v="Es lo más cómodo"/>
    <s v="De 1 a 3 veces por semana"/>
    <n v="6"/>
    <s v="Sí"/>
    <m/>
    <m/>
    <m/>
    <m/>
    <m/>
    <n v="6"/>
    <n v="4"/>
    <s v="Sí, pero para consumirlo eventualmente."/>
    <s v="$ 100 - 150"/>
    <m/>
    <n v="10"/>
    <n v="7"/>
    <n v="6"/>
    <n v="10"/>
    <n v="7"/>
    <s v="Si"/>
    <m/>
    <s v="Calidad, Ambiente"/>
    <m/>
    <m/>
  </r>
  <r>
    <n v="1017"/>
    <d v="2020-06-21T20:26:54"/>
    <n v="24"/>
    <s v="10 - 20 hs"/>
    <s v="No, no tengo"/>
    <x v="1"/>
    <s v="Estudiante"/>
    <n v="2"/>
    <s v="No"/>
    <s v="Sí, siempre / Si, a veces"/>
    <x v="4"/>
    <s v="$ 200 - 250"/>
    <x v="2"/>
    <m/>
    <m/>
    <m/>
    <m/>
    <m/>
    <m/>
    <m/>
    <m/>
    <m/>
    <m/>
    <m/>
    <m/>
    <s v="Mal ambiente / No disfruto estar en el lugar, Me traigo vianda, No me gusta la comida"/>
    <n v="3"/>
    <n v="4"/>
    <n v="4"/>
    <n v="8"/>
    <n v="6"/>
    <s v="Más del 75 %"/>
    <x v="2"/>
    <x v="2"/>
    <s v="Vianda propia, Kiosko PC"/>
    <m/>
    <s v="$ 40 -50"/>
    <s v="No, nunca"/>
    <m/>
    <m/>
    <m/>
    <m/>
    <m/>
    <s v="No me gusta el café, en general"/>
    <s v="No tomo café en otro lado tampoco"/>
    <s v="No"/>
    <m/>
    <n v="3"/>
    <n v="4"/>
    <s v="Sí, lo consumiría con frecuencia."/>
    <s v="$ 150 - 200"/>
    <m/>
    <n v="7"/>
    <n v="2"/>
    <n v="2"/>
    <n v="2"/>
    <n v="4"/>
    <s v="Si"/>
    <m/>
    <s v="Calidad"/>
    <m/>
    <m/>
  </r>
  <r>
    <n v="1018"/>
    <d v="2020-06-21T21:03:34"/>
    <n v="55"/>
    <s v="Menos de 10 hs"/>
    <s v="No, no tengo"/>
    <x v="0"/>
    <s v="Docente/investigador/Autoridad"/>
    <m/>
    <m/>
    <s v="No, nunca."/>
    <x v="1"/>
    <m/>
    <x v="1"/>
    <m/>
    <m/>
    <m/>
    <m/>
    <m/>
    <m/>
    <m/>
    <m/>
    <m/>
    <m/>
    <m/>
    <m/>
    <m/>
    <m/>
    <m/>
    <m/>
    <m/>
    <m/>
    <m/>
    <x v="0"/>
    <x v="0"/>
    <m/>
    <m/>
    <s v="$ 50 - 60"/>
    <s v="Sí, siempre / Sí, a veces"/>
    <s v="Me reuno con otros docentes antes de la clase"/>
    <s v="De 1 a 3 veces por semana"/>
    <n v="4"/>
    <s v="Sí"/>
    <s v="Considero necesario que el horario de atencion del comedor se extienda hasta las 22 hs"/>
    <m/>
    <m/>
    <m/>
    <m/>
    <n v="6"/>
    <n v="4"/>
    <s v="Sí, lo consumiría con frecuencia."/>
    <s v="$ 100 - 150"/>
    <m/>
    <n v="4"/>
    <n v="5"/>
    <n v="3"/>
    <n v="1"/>
    <n v="3"/>
    <s v="Si"/>
    <m/>
    <m/>
    <m/>
    <m/>
  </r>
  <r>
    <n v="1019"/>
    <d v="2020-06-21T21:15:02"/>
    <n v="66"/>
    <s v="Más de 40 hs"/>
    <s v="No, no tengo"/>
    <x v="1"/>
    <s v="Docente/investigador/Autoridad"/>
    <m/>
    <m/>
    <s v="Sí, siempre / Si, a veces"/>
    <x v="3"/>
    <s v="$ 200 - 250"/>
    <x v="2"/>
    <m/>
    <m/>
    <m/>
    <m/>
    <m/>
    <m/>
    <m/>
    <m/>
    <m/>
    <m/>
    <m/>
    <m/>
    <s v="Mal ambiente / No disfruto estar en el lugar, Me traigo vianda, Prefiero darme un gusto y comer más rico"/>
    <n v="3"/>
    <n v="3"/>
    <n v="5"/>
    <n v="8"/>
    <n v="6"/>
    <s v="1 - 25 %"/>
    <x v="2"/>
    <x v="3"/>
    <s v="Chino por peso, Vianda propia"/>
    <s v="Más variedad: pollo asado, ensaladas con variedad, pizza con más muzzarella  y jamón, salsas para pastas varias, postre tentador y Gaseosa grande"/>
    <s v="$ 60 - 70"/>
    <s v="No, nunca"/>
    <m/>
    <m/>
    <m/>
    <m/>
    <m/>
    <s v="Lo hacemos en mi laboratorio. Usamos la misma marca de café pero es mejor el propio"/>
    <s v="Kiosco PC/Máquinas"/>
    <s v="No"/>
    <s v="No"/>
    <n v="6"/>
    <n v="5"/>
    <s v="Sí, pero para consumirlo eventualmente."/>
    <s v="$ 150 - 200"/>
    <s v="No"/>
    <n v="6"/>
    <n v="4"/>
    <n v="5"/>
    <n v="4"/>
    <n v="4"/>
    <s v="Si"/>
    <s v="hacer uso de los conocimientos de los Ing. Civiles y arquitectos"/>
    <m/>
    <m/>
    <m/>
  </r>
  <r>
    <n v="1020"/>
    <d v="2020-06-21T21:38:07"/>
    <n v="23"/>
    <s v="10 - 20 hs"/>
    <s v="No, no tengo"/>
    <x v="0"/>
    <s v="Estudiante"/>
    <n v="4"/>
    <s v="No"/>
    <s v="No, nunca."/>
    <x v="1"/>
    <m/>
    <x v="1"/>
    <m/>
    <m/>
    <m/>
    <m/>
    <m/>
    <m/>
    <m/>
    <m/>
    <m/>
    <m/>
    <m/>
    <m/>
    <m/>
    <m/>
    <m/>
    <m/>
    <m/>
    <m/>
    <m/>
    <x v="0"/>
    <x v="0"/>
    <m/>
    <m/>
    <s v="$ 40 -50"/>
    <s v="Sí, siempre / Sí, a veces"/>
    <s v="Es lo más cómodo"/>
    <s v="De 1 a 3 veces por semana"/>
    <n v="4"/>
    <s v="Sí"/>
    <m/>
    <m/>
    <m/>
    <m/>
    <m/>
    <n v="6"/>
    <n v="4"/>
    <s v="Sí, pero para consumirlo eventualmente."/>
    <s v="$ 100 - 150"/>
    <m/>
    <n v="7"/>
    <n v="6"/>
    <n v="6"/>
    <n v="1"/>
    <n v="1"/>
    <s v="Si"/>
    <m/>
    <s v="Precio, Calidad, Rapidez"/>
    <m/>
    <m/>
  </r>
  <r>
    <n v="1021"/>
    <d v="2020-06-21T21:53:25"/>
    <n v="20"/>
    <s v="30 - 40 hs"/>
    <s v="No, no tengo"/>
    <x v="1"/>
    <s v="Estudiante"/>
    <n v="2"/>
    <s v="Sí"/>
    <s v="Sí, siempre / Si, a veces"/>
    <x v="0"/>
    <s v="$ 200 - 250"/>
    <x v="2"/>
    <m/>
    <m/>
    <m/>
    <m/>
    <m/>
    <m/>
    <m/>
    <m/>
    <m/>
    <m/>
    <m/>
    <m/>
    <s v="Me traigo vianda, Prefiero darme un gusto y comer más rico"/>
    <n v="6"/>
    <n v="6"/>
    <n v="6"/>
    <n v="8"/>
    <n v="8"/>
    <s v="1 - 25 %"/>
    <x v="1"/>
    <x v="3"/>
    <s v="Chino por peso, Vianda propia, Cadena fast-food, Bodegón-Resto"/>
    <m/>
    <s v="$ 50 - 60"/>
    <s v="No, nunca"/>
    <m/>
    <m/>
    <m/>
    <m/>
    <m/>
    <s v="Es feo"/>
    <s v="Kiosco PC/Máquinas"/>
    <s v="Sí"/>
    <m/>
    <n v="9"/>
    <n v="8"/>
    <s v="No, prefiero un snack (Alfajor, galletitas, facturas)"/>
    <s v="$ 150 - 200"/>
    <m/>
    <n v="6"/>
    <n v="4"/>
    <n v="4"/>
    <n v="4"/>
    <n v="7"/>
    <s v="Si"/>
    <m/>
    <s v="Precio, Calidad"/>
    <m/>
    <m/>
  </r>
  <r>
    <n v="1022"/>
    <d v="2020-06-21T22:12:37"/>
    <n v="23"/>
    <s v="10 - 20 hs"/>
    <s v="No, no tengo"/>
    <x v="1"/>
    <s v="Estudiante"/>
    <n v="2"/>
    <s v="No"/>
    <s v="Sí, siempre / Si, a veces"/>
    <x v="5"/>
    <s v="$ 100 - 150"/>
    <x v="2"/>
    <m/>
    <m/>
    <m/>
    <m/>
    <m/>
    <m/>
    <m/>
    <m/>
    <m/>
    <m/>
    <m/>
    <m/>
    <s v="Me traigo vianda"/>
    <n v="6"/>
    <n v="7"/>
    <n v="8"/>
    <n v="8"/>
    <n v="8"/>
    <s v="1 - 25 %"/>
    <x v="2"/>
    <x v="4"/>
    <s v="Cadena fast-food"/>
    <m/>
    <s v="$ 20 - 30"/>
    <s v="Sí, siempre / Sí, a veces"/>
    <s v="Es barato, Es lo más cómodo"/>
    <s v="De 1 a 3 veces por semana"/>
    <n v="5"/>
    <s v="Sí"/>
    <m/>
    <m/>
    <m/>
    <m/>
    <m/>
    <n v="6"/>
    <n v="5"/>
    <s v="Sí, lo consumiría con frecuencia."/>
    <s v="$ 50 - 100"/>
    <m/>
    <n v="9"/>
    <n v="8"/>
    <n v="6"/>
    <n v="6"/>
    <n v="7"/>
    <s v="Si"/>
    <m/>
    <s v="Calidad"/>
    <m/>
    <m/>
  </r>
  <r>
    <n v="1023"/>
    <d v="2020-06-21T22:18:14"/>
    <n v="20"/>
    <s v="20 - 30hs"/>
    <s v="No, no tengo"/>
    <x v="0"/>
    <s v="Estudiante"/>
    <n v="1"/>
    <s v="No"/>
    <s v="Sí, siempre / Si, a veces"/>
    <x v="4"/>
    <s v="$ 150 - 200"/>
    <x v="2"/>
    <m/>
    <m/>
    <m/>
    <m/>
    <m/>
    <m/>
    <m/>
    <m/>
    <m/>
    <m/>
    <m/>
    <m/>
    <s v="Me traigo vianda"/>
    <n v="8"/>
    <n v="7"/>
    <n v="6"/>
    <n v="9"/>
    <n v="6"/>
    <s v="25 - 50 %"/>
    <x v="2"/>
    <x v="5"/>
    <s v="Chino por peso, Vianda propia, Vuelvo a mi casa, Kiosko PC"/>
    <m/>
    <s v="$ 40 -50"/>
    <s v="No, nunca"/>
    <m/>
    <m/>
    <m/>
    <m/>
    <m/>
    <s v="No me gusta el café, en general"/>
    <s v="No tomo café en otro lado tampoco"/>
    <s v="No"/>
    <m/>
    <n v="8"/>
    <n v="7"/>
    <s v="Sí, pero para consumirlo eventualmente."/>
    <s v="$ 150 - 200"/>
    <m/>
    <n v="2"/>
    <n v="4"/>
    <n v="2"/>
    <n v="4"/>
    <n v="4"/>
    <s v="Si"/>
    <m/>
    <s v="Calidad"/>
    <m/>
    <m/>
  </r>
  <r>
    <n v="1024"/>
    <d v="2020-06-21T22:55:18"/>
    <n v="24"/>
    <s v="Menos de 10 hs"/>
    <s v="No, no tengo"/>
    <x v="0"/>
    <s v="Estudiante"/>
    <n v="5"/>
    <s v="Sí"/>
    <s v="No, nunca."/>
    <x v="1"/>
    <m/>
    <x v="1"/>
    <m/>
    <m/>
    <m/>
    <m/>
    <m/>
    <m/>
    <m/>
    <m/>
    <m/>
    <m/>
    <m/>
    <m/>
    <m/>
    <m/>
    <m/>
    <m/>
    <m/>
    <m/>
    <m/>
    <x v="0"/>
    <x v="0"/>
    <m/>
    <m/>
    <s v="$ 30 - 40"/>
    <s v="Sí, siempre / Sí, a veces"/>
    <s v="No tengo otra opción"/>
    <s v="De 1 a 3 veces por semana"/>
    <n v="5"/>
    <s v="Sí"/>
    <s v="Mantener los tostados a precio más económico, creo que es el producto estrella. O meter combos tostado + feca 80/100 pesos"/>
    <m/>
    <m/>
    <m/>
    <m/>
    <n v="6"/>
    <n v="4"/>
    <s v="Sí, pero para consumirlo eventualmente."/>
    <s v="$ 100 - 150"/>
    <s v="Café + tostado.. con variados panes (ej integral o demás)"/>
    <n v="1"/>
    <n v="6"/>
    <n v="1"/>
    <n v="1"/>
    <n v="4"/>
    <s v="Si"/>
    <s v="Mejorar impresión .. sillas ya de vistas son incómodas. Hay mucho ruido (solucionable con paneles acústicos o mismo maple de huevos si no hay un mango)"/>
    <s v="Calidad, Ambiente"/>
    <m/>
    <m/>
  </r>
  <r>
    <n v="1025"/>
    <d v="2020-06-22T00:20:21"/>
    <n v="21"/>
    <s v="20 - 30hs"/>
    <s v="No, no tengo"/>
    <x v="1"/>
    <s v="Estudiante"/>
    <n v="1"/>
    <s v="Sí"/>
    <s v="Sí, siempre / Si, a veces"/>
    <x v="0"/>
    <s v="$ 150 - 200"/>
    <x v="2"/>
    <m/>
    <m/>
    <m/>
    <m/>
    <m/>
    <m/>
    <m/>
    <m/>
    <m/>
    <m/>
    <m/>
    <m/>
    <s v="Me traigo vianda"/>
    <n v="8"/>
    <n v="7"/>
    <n v="7"/>
    <n v="8"/>
    <n v="7"/>
    <s v="25 - 50 %"/>
    <x v="2"/>
    <x v="4"/>
    <s v="Vianda propia"/>
    <m/>
    <s v="$ 40 -50"/>
    <s v="Sí, siempre / Sí, a veces"/>
    <s v="Es rico"/>
    <s v="De 1 a 3 veces por semana"/>
    <n v="7"/>
    <s v="Tal vez"/>
    <m/>
    <m/>
    <m/>
    <m/>
    <m/>
    <n v="7"/>
    <n v="6"/>
    <s v="Sí, pero para consumirlo eventualmente."/>
    <s v="$ 150 - 200"/>
    <m/>
    <n v="6"/>
    <n v="6"/>
    <n v="5"/>
    <n v="6"/>
    <n v="7"/>
    <s v="Si"/>
    <m/>
    <s v="Calidad"/>
    <m/>
    <m/>
  </r>
  <r>
    <n v="1026"/>
    <d v="2020-06-22T01:39:20"/>
    <n v="23"/>
    <s v="30 - 40 hs"/>
    <s v="No, no tengo"/>
    <x v="0"/>
    <s v="Estudiante"/>
    <n v="4"/>
    <s v="No"/>
    <s v="Sí, siempre / Si, a veces"/>
    <x v="0"/>
    <s v="$ 200 - 250"/>
    <x v="0"/>
    <s v="Me queda cómodo"/>
    <n v="6"/>
    <n v="6"/>
    <n v="6"/>
    <n v="8"/>
    <n v="9"/>
    <s v="1 - 25%"/>
    <m/>
    <m/>
    <m/>
    <m/>
    <m/>
    <m/>
    <m/>
    <m/>
    <m/>
    <m/>
    <m/>
    <m/>
    <x v="0"/>
    <x v="0"/>
    <m/>
    <m/>
    <s v="$ 30 - 40"/>
    <s v="Sí, siempre / Sí, a veces"/>
    <s v="Es lo más cómodo"/>
    <s v="De 1 a 3 veces por semana"/>
    <n v="6"/>
    <s v="Sí"/>
    <m/>
    <m/>
    <m/>
    <m/>
    <m/>
    <n v="7"/>
    <n v="7"/>
    <s v="Sí, pero para consumirlo eventualmente."/>
    <s v="$ 100 - 150"/>
    <m/>
    <n v="8"/>
    <n v="8"/>
    <n v="8"/>
    <n v="6"/>
    <n v="8"/>
    <s v="Tal vez"/>
    <m/>
    <s v="Calidad"/>
    <m/>
    <m/>
  </r>
  <r>
    <n v="1027"/>
    <d v="2020-06-22T03:49:07"/>
    <n v="21"/>
    <s v="20 - 30hs"/>
    <s v="Vegetariano/a"/>
    <x v="1"/>
    <s v="Estudiante"/>
    <n v="3"/>
    <s v="No"/>
    <s v="Sí, siempre / Si, a veces"/>
    <x v="0"/>
    <s v="$ 250 - 300"/>
    <x v="2"/>
    <m/>
    <m/>
    <m/>
    <m/>
    <m/>
    <m/>
    <m/>
    <m/>
    <m/>
    <m/>
    <m/>
    <m/>
    <s v="Mal ambiente / No disfruto estar en el lugar"/>
    <n v="6"/>
    <n v="6"/>
    <n v="4"/>
    <n v="8"/>
    <n v="8"/>
    <s v="25 - 50 %"/>
    <x v="2"/>
    <x v="3"/>
    <s v="Chino por peso, Vianda propia"/>
    <s v="Más opciones vegetarianas"/>
    <s v="$ 50 - 60"/>
    <s v="Sí, siempre / Sí, a veces"/>
    <s v="Es barato"/>
    <s v="De 1 a 3 veces por semana"/>
    <n v="6"/>
    <s v="Sí"/>
    <m/>
    <m/>
    <m/>
    <m/>
    <m/>
    <n v="10"/>
    <n v="6"/>
    <s v="Sí, lo consumiría con frecuencia."/>
    <s v="$ 150 - 200"/>
    <m/>
    <n v="4"/>
    <n v="4"/>
    <n v="4"/>
    <n v="4"/>
    <n v="6"/>
    <s v="Si"/>
    <s v="Más luz y ventilación"/>
    <s v="Ambiente"/>
    <m/>
    <m/>
  </r>
  <r>
    <n v="1028"/>
    <d v="2020-06-22T09:08:12"/>
    <n v="22"/>
    <s v="20 - 30hs"/>
    <s v="No, no tengo"/>
    <x v="0"/>
    <s v="Estudiante"/>
    <n v="4"/>
    <s v="No"/>
    <s v="No, nunca."/>
    <x v="1"/>
    <m/>
    <x v="1"/>
    <m/>
    <m/>
    <m/>
    <m/>
    <m/>
    <m/>
    <m/>
    <m/>
    <m/>
    <m/>
    <m/>
    <m/>
    <m/>
    <m/>
    <m/>
    <m/>
    <m/>
    <m/>
    <m/>
    <x v="0"/>
    <x v="0"/>
    <m/>
    <m/>
    <s v="$ 40 -50"/>
    <s v="Sí, siempre / Sí, a veces"/>
    <s v="Es lo más cómodo"/>
    <s v="De 1 a 3 veces por semana"/>
    <n v="3"/>
    <s v="Sí"/>
    <s v="Más variedad"/>
    <m/>
    <m/>
    <m/>
    <m/>
    <n v="6"/>
    <n v="3"/>
    <s v="Sí, pero para consumirlo eventualmente."/>
    <s v="$ 50 - 100"/>
    <s v="Cosas mas sanas! Lo único sano que ofrecen es yogurt y a veces ni eso hay"/>
    <n v="7"/>
    <n v="5"/>
    <n v="3"/>
    <n v="8"/>
    <n v="6"/>
    <s v="Si"/>
    <m/>
    <s v="Calidad"/>
    <m/>
    <m/>
  </r>
  <r>
    <n v="1029"/>
    <d v="2020-06-22T10:05:08"/>
    <n v="21"/>
    <s v="20 - 30hs"/>
    <s v="Diabético/a"/>
    <x v="1"/>
    <s v="Estudiante"/>
    <n v="3"/>
    <s v="Sí"/>
    <s v="Sí, siempre / Si, a veces"/>
    <x v="0"/>
    <s v="$ 150 - 200"/>
    <x v="2"/>
    <m/>
    <m/>
    <m/>
    <m/>
    <m/>
    <m/>
    <m/>
    <m/>
    <m/>
    <m/>
    <m/>
    <m/>
    <s v="Me traigo vianda, Depende el menú"/>
    <n v="7"/>
    <n v="9"/>
    <n v="8"/>
    <n v="8"/>
    <n v="6"/>
    <s v="25 - 50 %"/>
    <x v="1"/>
    <x v="3"/>
    <s v="Chino por peso, Vuelvo a mi casa, Kiosko PC"/>
    <m/>
    <s v="$ 30 - 40"/>
    <s v="No, nunca"/>
    <m/>
    <m/>
    <m/>
    <m/>
    <m/>
    <s v="No me gusta el café, en general"/>
    <s v="No tomo café en otro lado tampoco"/>
    <s v="No"/>
    <m/>
    <n v="7"/>
    <n v="6"/>
    <s v="Sí, pero para consumirlo eventualmente."/>
    <s v="$ 50 - 100"/>
    <m/>
    <n v="9"/>
    <n v="7"/>
    <n v="4"/>
    <n v="3"/>
    <n v="8"/>
    <s v="Tal vez"/>
    <m/>
    <s v="Calidad, Ambiente"/>
    <m/>
    <m/>
  </r>
  <r>
    <n v="1030"/>
    <d v="2020-06-22T10:32:10"/>
    <n v="23"/>
    <s v="30 - 40 hs"/>
    <s v="No, no tengo"/>
    <x v="0"/>
    <s v="Estudiante"/>
    <n v="2"/>
    <s v="No"/>
    <s v="Sí, siempre / Si, a veces"/>
    <x v="2"/>
    <s v="$ 200 - 250"/>
    <x v="2"/>
    <m/>
    <m/>
    <m/>
    <m/>
    <m/>
    <m/>
    <m/>
    <m/>
    <m/>
    <m/>
    <m/>
    <m/>
    <s v="Me traigo vianda"/>
    <n v="6"/>
    <n v="8"/>
    <n v="5"/>
    <n v="6"/>
    <n v="7"/>
    <s v="25 - 50 %"/>
    <x v="2"/>
    <x v="3"/>
    <s v="Chino por peso, Vianda propia"/>
    <s v="Yo personalmente no almuerzo en el comedor porque prefiero comer saludable y las ensaladas del comedor no me gustaron, pero si me gusta la variedad que hay en lo que sería cafetería "/>
    <s v="$ 30 - 40"/>
    <s v="Sí, siempre / Sí, a veces"/>
    <s v="Es barato"/>
    <s v="De 3 a 5 veces por semana"/>
    <n v="6"/>
    <s v="Sí"/>
    <m/>
    <m/>
    <m/>
    <m/>
    <m/>
    <n v="7"/>
    <n v="6"/>
    <s v="Sí, lo consumiría con frecuencia."/>
    <s v="$ 50 - 100"/>
    <m/>
    <n v="7"/>
    <n v="6"/>
    <n v="6"/>
    <n v="5"/>
    <n v="6"/>
    <s v="Si"/>
    <m/>
    <s v="Precio, Calidad"/>
    <m/>
    <m/>
  </r>
  <r>
    <n v="1031"/>
    <d v="2020-06-22T11:59:39"/>
    <n v="51"/>
    <s v="30 - 40 hs"/>
    <s v="No, no tengo"/>
    <x v="1"/>
    <s v="Docente/investigador/Autoridad"/>
    <m/>
    <m/>
    <s v="Sí, siempre / Si, a veces"/>
    <x v="4"/>
    <s v="$ 150 - 200"/>
    <x v="2"/>
    <m/>
    <m/>
    <m/>
    <m/>
    <m/>
    <m/>
    <m/>
    <m/>
    <m/>
    <m/>
    <m/>
    <m/>
    <s v="Me traigo vianda"/>
    <n v="6"/>
    <n v="6"/>
    <n v="6"/>
    <n v="6"/>
    <n v="7"/>
    <s v="1 - 25 %"/>
    <x v="1"/>
    <x v="3"/>
    <s v="Vianda propia"/>
    <m/>
    <s v="Más de 70"/>
    <s v="Sí, siempre / Sí, a veces"/>
    <s v="Es lo más cómodo"/>
    <s v="De 1 a 3 veces por semana"/>
    <n v="7"/>
    <s v="Tal vez"/>
    <m/>
    <m/>
    <m/>
    <m/>
    <m/>
    <n v="6"/>
    <n v="6"/>
    <s v="Sí, pero para consumirlo eventualmente."/>
    <s v="$ 100 - 150"/>
    <m/>
    <n v="5"/>
    <n v="6"/>
    <n v="6"/>
    <n v="6"/>
    <n v="6"/>
    <s v="Tal vez"/>
    <m/>
    <m/>
    <m/>
    <m/>
  </r>
  <r>
    <n v="1032"/>
    <d v="2020-06-22T12:23:42"/>
    <n v="51"/>
    <s v="Menos de 10 hs"/>
    <s v="No, no tengo"/>
    <x v="1"/>
    <s v="Docente/investigador/Autoridad"/>
    <m/>
    <m/>
    <s v="No, nunca."/>
    <x v="1"/>
    <m/>
    <x v="1"/>
    <m/>
    <m/>
    <m/>
    <m/>
    <m/>
    <m/>
    <m/>
    <m/>
    <m/>
    <m/>
    <m/>
    <m/>
    <m/>
    <m/>
    <m/>
    <m/>
    <m/>
    <m/>
    <m/>
    <x v="0"/>
    <x v="0"/>
    <m/>
    <m/>
    <s v="$ 30 - 40"/>
    <s v="Sí, siempre / Sí, a veces"/>
    <s v="No tengo otra opción"/>
    <s v="De 1 a 3 veces por semana"/>
    <n v="5"/>
    <s v="Sí"/>
    <m/>
    <m/>
    <m/>
    <m/>
    <m/>
    <n v="5"/>
    <n v="5"/>
    <s v="No, prefiero un snack (Alfajor, galletitas, facturas)"/>
    <s v="$ 100 - 150"/>
    <m/>
    <n v="5"/>
    <n v="7"/>
    <n v="4"/>
    <n v="5"/>
    <n v="4"/>
    <s v="Tal vez"/>
    <m/>
    <m/>
    <m/>
    <m/>
  </r>
  <r>
    <n v="1033"/>
    <d v="2020-06-22T13:39:14"/>
    <n v="42"/>
    <s v="Menos de 10 hs"/>
    <s v="No, no tengo"/>
    <x v="1"/>
    <s v="Docente/investigador/Autoridad"/>
    <m/>
    <m/>
    <s v="No, nunca."/>
    <x v="1"/>
    <m/>
    <x v="1"/>
    <m/>
    <m/>
    <m/>
    <m/>
    <m/>
    <m/>
    <m/>
    <m/>
    <m/>
    <m/>
    <m/>
    <m/>
    <m/>
    <m/>
    <m/>
    <m/>
    <m/>
    <m/>
    <m/>
    <x v="0"/>
    <x v="0"/>
    <m/>
    <m/>
    <s v="$ 50 - 60"/>
    <s v="No, nunca"/>
    <m/>
    <m/>
    <m/>
    <m/>
    <m/>
    <s v="Es feo"/>
    <s v="Cadena de café"/>
    <s v="Sí"/>
    <s v="Creo que el comedor debería tener la prioridad de: Dar comida a precios razonables para los que tengan recursos limitados para pagarla y tener una oferta reducida de productos mas elaborados o caros para personas que tengan una mayor capacidad de compra."/>
    <n v="6"/>
    <n v="6"/>
    <s v="Sí, pero para consumirlo eventualmente."/>
    <s v="$ 100 - 150"/>
    <m/>
    <n v="5"/>
    <n v="6"/>
    <n v="5"/>
    <n v="6"/>
    <n v="6"/>
    <s v="Tal vez"/>
    <m/>
    <m/>
    <m/>
    <m/>
  </r>
  <r>
    <n v="1034"/>
    <d v="2020-06-22T13:48:29"/>
    <n v="21"/>
    <s v="20 - 30hs"/>
    <s v="No, no tengo"/>
    <x v="0"/>
    <s v="Estudiante"/>
    <n v="3"/>
    <s v="No"/>
    <s v="Sí, siempre / Si, a veces"/>
    <x v="5"/>
    <s v="$ 150 - 200"/>
    <x v="0"/>
    <s v="Me queda cómodo"/>
    <n v="8"/>
    <n v="8"/>
    <n v="6"/>
    <n v="9"/>
    <n v="9"/>
    <s v="25 - 50%"/>
    <m/>
    <m/>
    <m/>
    <m/>
    <m/>
    <m/>
    <m/>
    <m/>
    <m/>
    <m/>
    <m/>
    <m/>
    <x v="0"/>
    <x v="0"/>
    <m/>
    <m/>
    <s v="$ 40 -50"/>
    <s v="Sí, siempre / Sí, a veces"/>
    <s v="Es lo más cómodo"/>
    <s v="De 3 a 5 veces por semana"/>
    <n v="5"/>
    <s v="Sí"/>
    <m/>
    <m/>
    <m/>
    <m/>
    <m/>
    <n v="8"/>
    <n v="7"/>
    <s v="Sí, pero para consumirlo eventualmente."/>
    <s v="$ 50 - 100"/>
    <m/>
    <n v="5"/>
    <n v="6"/>
    <n v="4"/>
    <n v="7"/>
    <n v="7"/>
    <s v="Tal vez"/>
    <m/>
    <s v="Precio, Calidad"/>
    <m/>
    <m/>
  </r>
  <r>
    <n v="1035"/>
    <d v="2020-06-22T16:46:27"/>
    <n v="69"/>
    <s v="10 - 20 hs"/>
    <s v="No, no tengo, Sólo poca o nada de sal"/>
    <x v="1"/>
    <s v="Docente/investigador/Autoridad"/>
    <m/>
    <m/>
    <s v="Sí, siempre / Si, a veces"/>
    <x v="5"/>
    <s v="$ 100 - 150"/>
    <x v="2"/>
    <m/>
    <m/>
    <m/>
    <m/>
    <m/>
    <m/>
    <m/>
    <m/>
    <m/>
    <m/>
    <m/>
    <m/>
    <s v="A veces como algo frugal y me reparto con el Kiosco a quienes le debo una gran admiración y respeto, ya que en la época de la Guerra de Malvinas la Abuela d elos Chicos que hoy atienden si Yo donaba un alimento Ella lo hacía también"/>
    <n v="8"/>
    <n v="8"/>
    <n v="9"/>
    <n v="10"/>
    <n v="9"/>
    <s v="Nunca me ocurrió"/>
    <x v="3"/>
    <x v="5"/>
    <s v="Kiosko PC"/>
    <s v="Que sigan esmerándose como hasta ahora; son una buena opción incluso con gaseosas de bajo costo."/>
    <s v="$ 40 -50"/>
    <s v="Sí, siempre / Sí, a veces"/>
    <s v="Es barato, Es abundante"/>
    <s v="De 3 a 5 veces por semana"/>
    <n v="8"/>
    <s v="Tal vez"/>
    <m/>
    <m/>
    <m/>
    <m/>
    <m/>
    <n v="10"/>
    <n v="10"/>
    <s v="No, prefiero un snack (Alfajor, galletitas, facturas)"/>
    <s v="$ 50 - 100"/>
    <s v="Qué sigan manteniendo los Alfajores Genéricos que son Muy buenos al igual que unos de Etiqueta Dorada que son excelentes"/>
    <n v="9"/>
    <n v="9"/>
    <n v="9"/>
    <n v="8"/>
    <n v="8"/>
    <s v="Tal vez"/>
    <s v="En realidad en manera alguna puedo decir que falta pulcritud; quizás sea una percepción producto de la iluminación y el mobiliario."/>
    <m/>
    <m/>
    <m/>
  </r>
  <r>
    <n v="1036"/>
    <d v="2020-06-22T20:01:55"/>
    <n v="62"/>
    <s v="Menos de 10 hs"/>
    <s v="No, no tengo"/>
    <x v="0"/>
    <s v="Docente/investigador/Autoridad"/>
    <m/>
    <m/>
    <s v="Sí, siempre / Si, a veces"/>
    <x v="5"/>
    <s v="$ 100 - 150"/>
    <x v="2"/>
    <m/>
    <m/>
    <m/>
    <m/>
    <m/>
    <m/>
    <m/>
    <m/>
    <m/>
    <m/>
    <m/>
    <m/>
    <s v="Mal ambiente / No disfruto estar en el lugar"/>
    <n v="3"/>
    <n v="6"/>
    <n v="7"/>
    <n v="5"/>
    <n v="7"/>
    <s v="Nunca me ocurrió"/>
    <x v="2"/>
    <x v="2"/>
    <s v="Vuelvo a mi casa"/>
    <s v="Una mayor variedad y mejor calidad"/>
    <s v="$ 60 - 70"/>
    <s v="Sí, siempre / Sí, a veces"/>
    <s v="Es lo más cómodo"/>
    <s v="De 1 a 3 veces por semana"/>
    <n v="6"/>
    <s v="Sí"/>
    <s v="Mejor ambiente. El actual da pena."/>
    <m/>
    <m/>
    <m/>
    <m/>
    <n v="5"/>
    <n v="4"/>
    <s v="Sí, lo consumiría con frecuencia."/>
    <s v="$ 150 - 200"/>
    <s v="Frutas"/>
    <n v="2"/>
    <n v="2"/>
    <n v="5"/>
    <n v="4"/>
    <n v="2"/>
    <s v="Si"/>
    <s v="Que sea un lugar agradable para tomar un café con leche. Incluye mejor ambientación, iluminación estidiada y focalizada y temperatura agradable. En suma hay que invertir. Sin inversión estamos mal y así nadie va."/>
    <m/>
    <m/>
    <m/>
  </r>
  <r>
    <n v="1037"/>
    <d v="2020-06-22T20:32:42"/>
    <n v="20"/>
    <s v="30 - 40 hs"/>
    <s v="No, no tengo"/>
    <x v="1"/>
    <s v="Estudiante"/>
    <n v="2"/>
    <s v="No"/>
    <s v="Sí, siempre / Si, a veces"/>
    <x v="4"/>
    <s v="$ 100 - 150"/>
    <x v="2"/>
    <m/>
    <m/>
    <m/>
    <m/>
    <m/>
    <m/>
    <m/>
    <m/>
    <m/>
    <m/>
    <m/>
    <m/>
    <s v="Mal ambiente / No disfruto estar en el lugar, Depende el menú"/>
    <n v="6"/>
    <n v="6"/>
    <n v="4"/>
    <n v="8"/>
    <n v="10"/>
    <s v="1 - 25 %"/>
    <x v="1"/>
    <x v="2"/>
    <s v="Kiosko PC"/>
    <m/>
    <s v="$ 30 - 40"/>
    <s v="No, nunca"/>
    <m/>
    <m/>
    <m/>
    <m/>
    <m/>
    <s v="No me gusta el café, en general"/>
    <s v="No tomo café en otro lado tampoco"/>
    <s v="No"/>
    <m/>
    <n v="8"/>
    <n v="1"/>
    <s v="Sí, lo consumiría con frecuencia."/>
    <s v="$ 100 - 150"/>
    <m/>
    <n v="9"/>
    <n v="3"/>
    <n v="2"/>
    <n v="6"/>
    <n v="8"/>
    <s v="Tal vez"/>
    <m/>
    <s v="Precio, Calidad"/>
    <m/>
    <m/>
  </r>
  <r>
    <n v="1038"/>
    <d v="2020-06-22T22:40:31"/>
    <n v="26"/>
    <s v="Menos de 10 hs"/>
    <s v="No, no tengo"/>
    <x v="0"/>
    <s v="Estudiante"/>
    <n v="5"/>
    <s v="Sí"/>
    <s v="No, nunca."/>
    <x v="1"/>
    <m/>
    <x v="1"/>
    <m/>
    <m/>
    <m/>
    <m/>
    <m/>
    <m/>
    <m/>
    <m/>
    <m/>
    <m/>
    <m/>
    <m/>
    <m/>
    <m/>
    <m/>
    <m/>
    <m/>
    <m/>
    <m/>
    <x v="0"/>
    <x v="0"/>
    <m/>
    <m/>
    <s v="$ 20 - 30"/>
    <s v="Sí, siempre / Sí, a veces"/>
    <s v="Impulso"/>
    <s v="De 1 a 3 veces por semana"/>
    <n v="4"/>
    <s v="Tal vez"/>
    <s v="Déjenlo más pintón y limpien más seguido"/>
    <m/>
    <m/>
    <m/>
    <m/>
    <n v="5"/>
    <n v="4"/>
    <s v="Sí, pero para consumirlo eventualmente."/>
    <s v="Menos de $ 50"/>
    <s v="Ídem antes"/>
    <n v="2"/>
    <n v="7"/>
    <n v="1"/>
    <n v="1"/>
    <n v="3"/>
    <s v="Si"/>
    <s v="Ídem 1"/>
    <s v="Calidad, Ambiente"/>
    <m/>
    <m/>
  </r>
  <r>
    <n v="1039"/>
    <d v="2020-06-23T01:02:12"/>
    <n v="24"/>
    <s v="Menos de 10 hs"/>
    <s v="No, no tengo"/>
    <x v="0"/>
    <s v="Estudiante"/>
    <n v="5"/>
    <s v="Sí"/>
    <s v="No, nunca."/>
    <x v="1"/>
    <m/>
    <x v="1"/>
    <m/>
    <m/>
    <m/>
    <m/>
    <m/>
    <m/>
    <m/>
    <m/>
    <m/>
    <m/>
    <m/>
    <m/>
    <m/>
    <m/>
    <m/>
    <m/>
    <m/>
    <m/>
    <m/>
    <x v="0"/>
    <x v="0"/>
    <m/>
    <m/>
    <s v="$ 30 - 40"/>
    <s v="Sí, siempre / Sí, a veces"/>
    <s v="No tengo otra opción"/>
    <s v="De 1 a 3 veces por semana"/>
    <n v="5"/>
    <s v="Sí"/>
    <s v="Mantener los tostados a precio más económico, creo que es el producto estrella. O meter combos tostado + feca 80/100 pesos"/>
    <m/>
    <m/>
    <m/>
    <m/>
    <n v="6"/>
    <n v="4"/>
    <s v="Sí, pero para consumirlo eventualmente."/>
    <s v="$ 100 - 150"/>
    <s v="Café + tostado.. con variados panes (ej integral o demás)"/>
    <n v="1"/>
    <n v="6"/>
    <n v="1"/>
    <n v="1"/>
    <n v="4"/>
    <s v="Si"/>
    <s v="Mejorar impresión .. sillas ya de vistas son incómodas. Hay mucho ruido (solucionable con paneles acústicos o mismo maple de huevos si no hay un mango)"/>
    <s v="Calidad, Ambiente"/>
    <m/>
    <m/>
  </r>
  <r>
    <n v="1040"/>
    <d v="2020-06-23T03:11:56"/>
    <n v="21"/>
    <s v="20 - 30hs"/>
    <s v="No, no tengo"/>
    <x v="1"/>
    <s v="Estudiante"/>
    <n v="1"/>
    <s v="No"/>
    <s v="Sí, siempre / Si, a veces"/>
    <x v="3"/>
    <s v="$ 100 - 150"/>
    <x v="0"/>
    <s v="Me queda cómodo, Es rápido, Tengo Beca, Es barato"/>
    <n v="7"/>
    <n v="7"/>
    <n v="8"/>
    <n v="9"/>
    <n v="5"/>
    <s v="25 - 50%"/>
    <s v="El precio de las frutas siempre fue una exageración"/>
    <m/>
    <m/>
    <m/>
    <m/>
    <m/>
    <m/>
    <m/>
    <m/>
    <m/>
    <m/>
    <m/>
    <x v="0"/>
    <x v="0"/>
    <m/>
    <m/>
    <s v="$ 30 - 40"/>
    <s v="No, nunca"/>
    <m/>
    <m/>
    <m/>
    <m/>
    <m/>
    <s v="No me gusta el café, en general"/>
    <s v="Kiosco PC/Máquinas"/>
    <s v="Sí"/>
    <m/>
    <n v="9"/>
    <n v="7"/>
    <s v="Sí, lo consumiría con frecuencia."/>
    <s v="$ 50 - 100"/>
    <m/>
    <n v="9"/>
    <n v="7"/>
    <n v="6"/>
    <n v="5"/>
    <n v="5"/>
    <s v="Si"/>
    <s v="Agilizar la caja en hora pico es clave, a veces hay una o dos personas, pero una o dos más entre las 13-13:30 evitaría esas filas tremendas. En especial los días lindos dónde sé almuerza en la escalera"/>
    <s v="Precio, Calidad"/>
    <m/>
    <m/>
  </r>
  <r>
    <n v="1041"/>
    <d v="2020-06-23T08:40:12"/>
    <n v="40"/>
    <s v="Menos de 10 hs"/>
    <s v="No, no tengo"/>
    <x v="0"/>
    <s v="Docente/investigador/Autoridad"/>
    <m/>
    <m/>
    <s v="No, nunca."/>
    <x v="1"/>
    <m/>
    <x v="1"/>
    <m/>
    <m/>
    <m/>
    <m/>
    <m/>
    <m/>
    <m/>
    <m/>
    <m/>
    <m/>
    <m/>
    <m/>
    <m/>
    <m/>
    <m/>
    <m/>
    <m/>
    <m/>
    <m/>
    <x v="0"/>
    <x v="0"/>
    <m/>
    <m/>
    <s v="$ 40 -50"/>
    <s v="Sí, siempre / Sí, a veces"/>
    <s v="Es barato, Es rico, Es lo más cómodo"/>
    <s v="De 1 a 3 veces por semana"/>
    <n v="8"/>
    <s v="No"/>
    <m/>
    <m/>
    <m/>
    <m/>
    <m/>
    <n v="9"/>
    <n v="8"/>
    <s v="Sí, pero para consumirlo eventualmente."/>
    <s v="$ 100 - 150"/>
    <m/>
    <n v="7"/>
    <n v="7"/>
    <n v="6"/>
    <n v="6"/>
    <n v="7"/>
    <s v="No"/>
    <s v="mas plantas, decoracion"/>
    <m/>
    <m/>
    <m/>
  </r>
  <r>
    <n v="1042"/>
    <d v="2020-06-23T09:45:17"/>
    <n v="33"/>
    <s v="10 - 20 hs"/>
    <s v="No, no tengo"/>
    <x v="1"/>
    <s v="Estudiante"/>
    <n v="5"/>
    <s v="Sí"/>
    <s v="No, nunca."/>
    <x v="1"/>
    <m/>
    <x v="1"/>
    <m/>
    <m/>
    <m/>
    <m/>
    <m/>
    <m/>
    <m/>
    <m/>
    <m/>
    <m/>
    <m/>
    <m/>
    <m/>
    <m/>
    <m/>
    <m/>
    <m/>
    <m/>
    <m/>
    <x v="0"/>
    <x v="0"/>
    <m/>
    <m/>
    <s v="$ 40 -50"/>
    <s v="No, nunca"/>
    <m/>
    <m/>
    <m/>
    <m/>
    <m/>
    <s v="Es feo"/>
    <s v="Kiosco PC/Máquinas, Cadena de café"/>
    <s v="Sí"/>
    <s v="Servir el café caliente y a partir de una máquina y no de un termo donde se estuvo acentando todo el día o no se sabe de cuándo es"/>
    <n v="3"/>
    <n v="2"/>
    <s v="Sí, pero para consumirlo eventualmente."/>
    <s v="$ 100 - 150"/>
    <s v="Mediaslunas, tostados de jamón y queso, tostadas con queso y mermelada, ensalada de fruta"/>
    <n v="5"/>
    <n v="5"/>
    <n v="1"/>
    <n v="4"/>
    <n v="3"/>
    <s v="Si"/>
    <s v="Limpieza de las ventanas, poner más microondas y más ordenado. Cambiar la disposición de las mesas, en algunas casi nadie se quiere sentar"/>
    <s v="Precio, Calidad, Ambiente, Rapidez"/>
    <m/>
    <m/>
  </r>
  <r>
    <n v="1043"/>
    <d v="2020-06-23T10:32:17"/>
    <n v="28"/>
    <s v="Menos de 10 hs"/>
    <s v="No, no tengo"/>
    <x v="0"/>
    <s v="Estudiante"/>
    <n v="5"/>
    <s v="Sí"/>
    <s v="No, nunca."/>
    <x v="1"/>
    <m/>
    <x v="1"/>
    <m/>
    <m/>
    <m/>
    <m/>
    <m/>
    <m/>
    <m/>
    <m/>
    <m/>
    <m/>
    <m/>
    <m/>
    <m/>
    <m/>
    <m/>
    <m/>
    <m/>
    <m/>
    <m/>
    <x v="0"/>
    <x v="0"/>
    <m/>
    <m/>
    <s v="$ 40 -50"/>
    <s v="Sí, siempre / Sí, a veces"/>
    <s v="Es lo más cómodo"/>
    <s v="De 1 a 3 veces por semana"/>
    <n v="5"/>
    <s v="Sí"/>
    <s v="higiene. aparecio una cucaracha pegada a una empanada "/>
    <m/>
    <m/>
    <m/>
    <m/>
    <n v="7"/>
    <n v="6"/>
    <s v="Sí, pero para consumirlo eventualmente."/>
    <s v="$ 150 - 200"/>
    <m/>
    <n v="5"/>
    <n v="5"/>
    <n v="5"/>
    <n v="5"/>
    <n v="4"/>
    <s v="Si"/>
    <s v="Fuera de la puntuación creo que se hace lo que se puede con el presupuesto y le ponen toda la onda. Pero es un lugar muy lugubre, si fuese mas reconfortante seguramente la gente lo utilizaria mayormente.. Los dias que se puede la mayoria opta por comprar e irse a una plaza o algo porque es muy deprimente el lugar"/>
    <s v="Calidad"/>
    <m/>
    <m/>
  </r>
  <r>
    <n v="1044"/>
    <d v="2020-06-23T12:35:30"/>
    <n v="23"/>
    <s v="20 - 30hs"/>
    <s v="No, no tengo"/>
    <x v="1"/>
    <s v="Estudiante"/>
    <n v="3"/>
    <s v="Sí"/>
    <s v="Sí, siempre / Si, a veces"/>
    <x v="0"/>
    <s v="$ 200 - 250"/>
    <x v="2"/>
    <m/>
    <m/>
    <m/>
    <m/>
    <m/>
    <m/>
    <m/>
    <m/>
    <m/>
    <m/>
    <m/>
    <m/>
    <s v="Mal ambiente / No disfruto estar en el lugar, No me gusta la comida, Depende el menú"/>
    <n v="5"/>
    <n v="7"/>
    <n v="7"/>
    <n v="5"/>
    <n v="8"/>
    <s v="Nunca me ocurrió"/>
    <x v="2"/>
    <x v="1"/>
    <s v="Vianda propia, Cadena fast-food, Bodegón-Resto, Vuelvo a mi casa"/>
    <m/>
    <s v="$ 40 -50"/>
    <s v="No, nunca"/>
    <m/>
    <m/>
    <m/>
    <m/>
    <m/>
    <s v="No me gusta el café, en general"/>
    <s v="No tomo café en otro lado tampoco"/>
    <s v="No"/>
    <m/>
    <n v="6"/>
    <n v="1"/>
    <s v="Sí, lo consumiría con frecuencia."/>
    <s v="$ 100 - 150"/>
    <m/>
    <n v="1"/>
    <n v="5"/>
    <n v="4"/>
    <n v="6"/>
    <n v="8"/>
    <s v="Si"/>
    <s v="Ambiente con mejor iluminación, mesas afuera en terraza los días no fríos "/>
    <s v="Calidad"/>
    <m/>
    <m/>
  </r>
  <r>
    <n v="1045"/>
    <d v="2020-06-23T13:41:20"/>
    <n v="20"/>
    <s v="20 - 30hs"/>
    <s v="No, no tengo"/>
    <x v="1"/>
    <s v="Estudiante"/>
    <n v="1"/>
    <s v="No"/>
    <s v="Sí, siempre / Si, a veces"/>
    <x v="5"/>
    <s v="$ 200 - 250"/>
    <x v="3"/>
    <m/>
    <m/>
    <m/>
    <m/>
    <m/>
    <m/>
    <m/>
    <m/>
    <s v="La comida es fea, Poco nutritivo, No cumple mis necesidades"/>
    <s v="Sí"/>
    <s v="Chino por peso, Vianda propia, Vuelvo a mi casa"/>
    <m/>
    <m/>
    <m/>
    <m/>
    <m/>
    <m/>
    <m/>
    <m/>
    <x v="0"/>
    <x v="0"/>
    <m/>
    <m/>
    <s v="$ 20 - 30"/>
    <s v="No, nunca"/>
    <m/>
    <m/>
    <m/>
    <m/>
    <m/>
    <s v="Prefiero ir a tomar algo afuera y despejarme"/>
    <s v="No tomo café en otro lado tampoco"/>
    <s v="Sí"/>
    <m/>
    <n v="4"/>
    <n v="4"/>
    <s v="Sí, lo consumiría con frecuencia."/>
    <s v="$ 100 - 150"/>
    <m/>
    <n v="8"/>
    <n v="6"/>
    <n v="6"/>
    <n v="7"/>
    <n v="9"/>
    <s v="Si"/>
    <m/>
    <s v="Calidad"/>
    <m/>
    <m/>
  </r>
  <r>
    <n v="1046"/>
    <d v="2020-06-23T18:57:06"/>
    <n v="42"/>
    <s v="10 - 20 hs"/>
    <s v="No, no tengo"/>
    <x v="0"/>
    <s v="Docente/investigador/Autoridad"/>
    <m/>
    <m/>
    <s v="No, nunca."/>
    <x v="1"/>
    <m/>
    <x v="1"/>
    <m/>
    <m/>
    <m/>
    <m/>
    <m/>
    <m/>
    <m/>
    <m/>
    <m/>
    <m/>
    <m/>
    <m/>
    <m/>
    <m/>
    <m/>
    <m/>
    <m/>
    <m/>
    <m/>
    <x v="0"/>
    <x v="0"/>
    <m/>
    <m/>
    <s v="$ 40 -50"/>
    <s v="Sí, siempre / Sí, a veces"/>
    <s v="No tengo otra opción"/>
    <s v="De 1 a 3 veces por semana"/>
    <n v="3"/>
    <s v="Tal vez"/>
    <s v="Mejorar limpieza y calidad de comida"/>
    <m/>
    <m/>
    <m/>
    <m/>
    <n v="4"/>
    <n v="4"/>
    <s v="Sí, pero para consumirlo eventualmente."/>
    <s v="$ 150 - 200"/>
    <m/>
    <n v="6"/>
    <n v="6"/>
    <n v="3"/>
    <n v="5"/>
    <n v="2"/>
    <s v="Si"/>
    <m/>
    <m/>
    <m/>
    <m/>
  </r>
  <r>
    <n v="1047"/>
    <d v="2020-06-23T19:08:06"/>
    <n v="79"/>
    <s v="Menos de 10 hs"/>
    <s v="No, no tengo"/>
    <x v="1"/>
    <s v="Docente/investigador/Autoridad"/>
    <m/>
    <m/>
    <s v="Sí, siempre / Si, a veces"/>
    <x v="5"/>
    <s v="Más de $ 400"/>
    <x v="2"/>
    <m/>
    <m/>
    <m/>
    <m/>
    <m/>
    <m/>
    <m/>
    <m/>
    <m/>
    <m/>
    <m/>
    <m/>
    <s v="Prefiero darme un gusto y comer más rico"/>
    <n v="5"/>
    <n v="6"/>
    <n v="5"/>
    <n v="7"/>
    <n v="6"/>
    <s v="1 - 25 %"/>
    <x v="1"/>
    <x v="2"/>
    <s v="Bodegón-Resto"/>
    <m/>
    <s v="$ 30 - 40"/>
    <s v="No, nunca"/>
    <m/>
    <m/>
    <m/>
    <m/>
    <m/>
    <s v="Lo tomo en el Departamento"/>
    <s v="Cadena de café"/>
    <s v="Sí"/>
    <m/>
    <n v="5"/>
    <n v="5"/>
    <s v="Sí, pero para consumirlo eventualmente."/>
    <s v="$ 150 - 200"/>
    <m/>
    <n v="6"/>
    <n v="5"/>
    <n v="4"/>
    <n v="3"/>
    <n v="4"/>
    <s v="Tal vez"/>
    <m/>
    <m/>
    <m/>
    <m/>
  </r>
  <r>
    <n v="1048"/>
    <d v="2020-06-23T19:14:48"/>
    <n v="22"/>
    <s v="30 - 40 hs"/>
    <s v="No, no tengo"/>
    <x v="1"/>
    <s v="Estudiante"/>
    <n v="4"/>
    <s v="Sí"/>
    <s v="Sí, siempre / Si, a veces"/>
    <x v="2"/>
    <s v="$ 150 - 200"/>
    <x v="2"/>
    <m/>
    <m/>
    <m/>
    <m/>
    <m/>
    <m/>
    <m/>
    <m/>
    <m/>
    <m/>
    <m/>
    <m/>
    <s v="Me traigo vianda, No me gusta la comida, No encuentro opciones sanas/caseras/ricas."/>
    <n v="3"/>
    <n v="4"/>
    <n v="4"/>
    <n v="6"/>
    <n v="7"/>
    <s v="1 - 25 %"/>
    <x v="2"/>
    <x v="2"/>
    <s v="Chino por peso, Vianda propia, Bodegón-Resto"/>
    <s v="Comida casera, liviana, como lo que se cocina uno en casa. Comida hecha en el momento, esperaría 10~15 minutos (quiza hasta más) por un rico plato de comida cacera, mucho más sano y rico que sanguchitos, empanadas u otras opciones que siempre hay. Resulta muuy poco higienico tener toda la comida en el mostrador a la vista. "/>
    <s v="$ 30 - 40"/>
    <s v="Sí, siempre / Sí, a veces"/>
    <s v="Es barato"/>
    <s v="De 1 a 3 veces por semana"/>
    <n v="5"/>
    <s v="Sí"/>
    <s v="No creo que se pueda mejorar demasiado sin subir considerablemente el precio. Quizá comprar el cafe en granos en vez de molido puede traer una mejora en el sabor sin un cambio sustancial en el precio. Se podrían ofrecer tostadas de pan blanco o negro con alguna mermelada o alguna otra opción más sana que las actuales."/>
    <m/>
    <m/>
    <m/>
    <m/>
    <n v="7"/>
    <n v="4"/>
    <s v="Sí, lo consumiría con frecuencia."/>
    <s v="$ 100 - 150"/>
    <s v="Tostadas con mermeladas, wafles (son ricos, facil de hacer, baratos y se venden) o panqueques, tortas además de los biscochuelos, de manzana por ejemplo, pastafrola, budines, etc"/>
    <n v="5"/>
    <n v="6"/>
    <n v="5"/>
    <n v="4"/>
    <n v="6"/>
    <s v="Si"/>
    <s v="La iluminación mejoro recientemente, el espacio entre mesas aveces no le permite a uno pasar. La ubicación de los microondas al lado de la caja es un poco caótica."/>
    <s v="Precio, Calidad"/>
    <m/>
    <m/>
  </r>
  <r>
    <n v="1049"/>
    <d v="2020-06-23T21:32:12"/>
    <n v="27"/>
    <s v="Menos de 10 hs"/>
    <s v="No, no tengo"/>
    <x v="0"/>
    <s v="Estudiante"/>
    <n v="5"/>
    <s v="No"/>
    <s v="No, nunca."/>
    <x v="1"/>
    <m/>
    <x v="1"/>
    <m/>
    <m/>
    <m/>
    <m/>
    <m/>
    <m/>
    <m/>
    <m/>
    <m/>
    <m/>
    <m/>
    <m/>
    <m/>
    <m/>
    <m/>
    <m/>
    <m/>
    <m/>
    <m/>
    <x v="0"/>
    <x v="0"/>
    <m/>
    <m/>
    <s v="$ 20 - 30"/>
    <s v="No, nunca"/>
    <m/>
    <m/>
    <m/>
    <m/>
    <m/>
    <s v="No me gusta el café, en general"/>
    <s v="No tomo café en otro lado tampoco"/>
    <s v="No"/>
    <m/>
    <n v="5"/>
    <n v="4"/>
    <s v="Sí, pero para consumirlo eventualmente."/>
    <s v="$ 50 - 100"/>
    <m/>
    <n v="7"/>
    <n v="6"/>
    <n v="5"/>
    <n v="3"/>
    <n v="6"/>
    <s v="Si"/>
    <m/>
    <s v="Precio, Calidad"/>
    <m/>
    <m/>
  </r>
  <r>
    <n v="1050"/>
    <d v="2020-06-23T21:36:19"/>
    <n v="28"/>
    <s v="10 - 20 hs"/>
    <s v="Vegetariano/a"/>
    <x v="1"/>
    <s v="Estudiante"/>
    <n v="5"/>
    <s v="Sí"/>
    <s v="Sí, siempre / Si, a veces"/>
    <x v="0"/>
    <s v="$ 100 - 150"/>
    <x v="0"/>
    <s v="Me queda cómodo, Es rápido"/>
    <n v="3"/>
    <n v="5"/>
    <n v="4"/>
    <n v="5"/>
    <n v="4"/>
    <s v="1 - 25%"/>
    <s v="Creo que el sistema de comida &quot;por peso&quot; podría funcionar.. Ofrecer ingredientes  saludables y que cada uno se arme su menú con la cantidad que considere"/>
    <m/>
    <m/>
    <m/>
    <m/>
    <m/>
    <m/>
    <m/>
    <m/>
    <m/>
    <m/>
    <m/>
    <x v="0"/>
    <x v="0"/>
    <m/>
    <m/>
    <s v="$ 40 -50"/>
    <s v="Sí, siempre / Sí, a veces"/>
    <s v="No tengo otra opción"/>
    <s v="De 1 a 3 veces por semana"/>
    <n v="4"/>
    <s v="Sí"/>
    <s v="Dejar de quemar el café "/>
    <m/>
    <m/>
    <m/>
    <m/>
    <n v="6"/>
    <n v="3"/>
    <s v="Sí, lo consumiría con frecuencia."/>
    <s v="$ 100 - 150"/>
    <s v="Frutas, avena, huevos, licuados, jugos, tostadas, mermeladas "/>
    <n v="6"/>
    <n v="8"/>
    <n v="6"/>
    <n v="4"/>
    <n v="3"/>
    <s v="Si"/>
    <s v="Limpiar las ventanas, hay animales fosilizados. Poner luz cálida, ya es suficiente con estar al nivel del suelo"/>
    <s v="Calidad, Ambiente"/>
    <m/>
    <m/>
  </r>
  <r>
    <n v="1051"/>
    <d v="2020-06-23T21:52:35"/>
    <n v="36"/>
    <s v="Menos de 10 hs"/>
    <s v="No, no tengo"/>
    <x v="1"/>
    <s v="Docente/investigador/Autoridad"/>
    <m/>
    <m/>
    <s v="No, nunca."/>
    <x v="1"/>
    <m/>
    <x v="1"/>
    <m/>
    <m/>
    <m/>
    <m/>
    <m/>
    <m/>
    <m/>
    <m/>
    <m/>
    <m/>
    <m/>
    <m/>
    <m/>
    <m/>
    <m/>
    <m/>
    <m/>
    <m/>
    <m/>
    <x v="0"/>
    <x v="0"/>
    <m/>
    <m/>
    <s v="$ 40 -50"/>
    <s v="Sí, siempre / Sí, a veces"/>
    <s v="Es lo más cómodo"/>
    <s v="De 1 a 3 veces por semana"/>
    <n v="6"/>
    <s v="No"/>
    <m/>
    <m/>
    <m/>
    <m/>
    <m/>
    <n v="7"/>
    <n v="7"/>
    <s v="No, prefiero un snack (Alfajor, galletitas, facturas)"/>
    <s v="$ 100 - 150"/>
    <m/>
    <n v="4"/>
    <n v="7"/>
    <n v="5"/>
    <n v="7"/>
    <n v="7"/>
    <s v="Tal vez"/>
    <m/>
    <m/>
    <m/>
    <m/>
  </r>
  <r>
    <n v="1052"/>
    <d v="2020-06-23T22:03:58"/>
    <n v="36"/>
    <s v="Menos de 10 hs"/>
    <s v="No, no tengo"/>
    <x v="1"/>
    <s v="Docente/investigador/Autoridad"/>
    <m/>
    <m/>
    <s v="No, nunca."/>
    <x v="1"/>
    <m/>
    <x v="1"/>
    <m/>
    <m/>
    <m/>
    <m/>
    <m/>
    <m/>
    <m/>
    <m/>
    <m/>
    <m/>
    <m/>
    <m/>
    <m/>
    <m/>
    <m/>
    <m/>
    <m/>
    <m/>
    <m/>
    <x v="0"/>
    <x v="0"/>
    <m/>
    <m/>
    <s v="$ 50 - 60"/>
    <s v="No, nunca"/>
    <m/>
    <m/>
    <m/>
    <m/>
    <m/>
    <s v="Es feo"/>
    <s v="Kiosco PC/Máquinas, Cadena de café"/>
    <s v="Sí"/>
    <s v="Mejorar la calidad, la forma de entrega, el aspecto del lugar, la luz, la limpieza"/>
    <n v="3"/>
    <n v="1"/>
    <s v="Sí, pero para consumirlo eventualmente."/>
    <s v="$ 100 - 150"/>
    <s v="Tal vez combos mas sencillos pero con productos buenos en calidad. Nadie quiere gastar 100 pesos en una bola de pan, termina yendo al kiosco que está mas cerca y compra algo envasado."/>
    <n v="1"/>
    <n v="7"/>
    <n v="6"/>
    <n v="7"/>
    <n v="2"/>
    <s v="Si"/>
    <s v="Deben realizar un benchmark sencillo con servicios de otras facultades similares, pabellos 1 de exactas p.ej. y tomar ideas. Hace bastante fui estudiante y ya estaba en franca decadencia, pero al menos el café era de una máquina. Ha entrado en la espiral de reducción de costo y precio, lo cual deviene en un antro estilo aguantadero."/>
    <m/>
    <m/>
    <m/>
  </r>
  <r>
    <n v="1053"/>
    <d v="2020-06-23T22:08:15"/>
    <n v="31"/>
    <s v="10 - 20 hs"/>
    <s v="No, no tengo"/>
    <x v="1"/>
    <s v="Docente/investigador/Autoridad"/>
    <m/>
    <m/>
    <s v="Sí, siempre / Si, a veces"/>
    <x v="5"/>
    <s v="$ 100 - 150"/>
    <x v="2"/>
    <m/>
    <m/>
    <m/>
    <m/>
    <m/>
    <m/>
    <m/>
    <m/>
    <m/>
    <m/>
    <m/>
    <m/>
    <s v="No me gusta la comida"/>
    <n v="3"/>
    <n v="6"/>
    <n v="5"/>
    <n v="4"/>
    <n v="4"/>
    <s v="1 - 25 %"/>
    <x v="2"/>
    <x v="2"/>
    <s v="Vianda propia, Cadena fast-food, Kiosko PC"/>
    <m/>
    <s v="$ 50 - 60"/>
    <s v="No, nunca"/>
    <m/>
    <m/>
    <m/>
    <m/>
    <m/>
    <s v="Es feo, Prefiero ir a tomar algo afuera y despejarme"/>
    <s v="Cadena de café, Kiosco exterior"/>
    <s v="Sí"/>
    <m/>
    <n v="5"/>
    <n v="4"/>
    <s v="Sí, pero para consumirlo eventualmente."/>
    <s v="$ 50 - 100"/>
    <m/>
    <n v="5"/>
    <n v="3"/>
    <n v="1"/>
    <n v="4"/>
    <n v="1"/>
    <s v="Si"/>
    <m/>
    <m/>
    <m/>
    <m/>
  </r>
  <r>
    <n v="1054"/>
    <d v="2020-06-23T23:18:59"/>
    <n v="65"/>
    <s v="20 - 30hs"/>
    <s v="No, no tengo"/>
    <x v="1"/>
    <s v="Docente/investigador/Autoridad"/>
    <m/>
    <m/>
    <s v="No, nunca."/>
    <x v="1"/>
    <m/>
    <x v="1"/>
    <m/>
    <m/>
    <m/>
    <m/>
    <m/>
    <m/>
    <m/>
    <m/>
    <m/>
    <m/>
    <m/>
    <m/>
    <m/>
    <m/>
    <m/>
    <m/>
    <m/>
    <m/>
    <m/>
    <x v="0"/>
    <x v="0"/>
    <m/>
    <m/>
    <s v="$ 50 - 60"/>
    <s v="No, nunca"/>
    <m/>
    <m/>
    <m/>
    <m/>
    <m/>
    <s v="No me gusta el café, en general"/>
    <s v="No tomo café en otro lado tampoco"/>
    <s v="No"/>
    <m/>
    <n v="8"/>
    <n v="8"/>
    <s v="Sí, pero para consumirlo eventualmente."/>
    <s v="$ 150 - 200"/>
    <m/>
    <n v="4"/>
    <n v="8"/>
    <n v="4"/>
    <n v="6"/>
    <n v="4"/>
    <s v="Si"/>
    <m/>
    <m/>
    <m/>
    <m/>
  </r>
  <r>
    <n v="1055"/>
    <d v="2020-06-24T02:32:55"/>
    <n v="21"/>
    <s v="Más de 40 hs"/>
    <s v="Vegetariano/a"/>
    <x v="1"/>
    <s v="Estudiante"/>
    <n v="1"/>
    <s v="No"/>
    <s v="Sí, siempre / Si, a veces"/>
    <x v="0"/>
    <s v="$ 150 - 200"/>
    <x v="0"/>
    <s v="Me queda cómodo, Es rápido, Tengo Beca"/>
    <n v="9"/>
    <n v="9"/>
    <n v="7"/>
    <n v="8"/>
    <n v="6"/>
    <s v="1 - 25%"/>
    <s v="Sobre la comida caliente, coparian mas menus a base de verduras cocinadas. Siempre hay base de carne(blanca o roja) a mi parecer_x000a_Subir el precio unos 30 pesitos para cubrir las verduras (?"/>
    <m/>
    <m/>
    <m/>
    <m/>
    <m/>
    <m/>
    <m/>
    <m/>
    <m/>
    <m/>
    <m/>
    <x v="0"/>
    <x v="0"/>
    <m/>
    <m/>
    <s v="$ 40 -50"/>
    <s v="Sí, siempre / Sí, a veces"/>
    <s v="Es lo más cómodo"/>
    <s v="De 1 a 3 veces por semana"/>
    <n v="6"/>
    <s v="Sí"/>
    <s v="Mas facturaaaas . Ahr na creo q no. Consumo poco aparte del cafe. Y las medialunas estan bastante bien"/>
    <m/>
    <m/>
    <m/>
    <m/>
    <n v="8"/>
    <n v="4"/>
    <s v="Sí, pero para consumirlo eventualmente."/>
    <s v="$ 100 - 150"/>
    <s v="Ese menu de desayuno la re subee. Lo consumiria eventualmente para darme un gustito"/>
    <n v="10"/>
    <n v="8"/>
    <n v="9"/>
    <n v="9"/>
    <n v="9"/>
    <s v="Si"/>
    <m/>
    <s v="Precio"/>
    <m/>
    <m/>
  </r>
  <r>
    <n v="1056"/>
    <d v="2020-06-24T09:16:47"/>
    <n v="29"/>
    <s v="Menos de 10 hs"/>
    <s v="No, no tengo"/>
    <x v="1"/>
    <s v="Docente/investigador/Autoridad"/>
    <m/>
    <m/>
    <s v="No, nunca."/>
    <x v="1"/>
    <m/>
    <x v="1"/>
    <m/>
    <m/>
    <m/>
    <m/>
    <m/>
    <m/>
    <m/>
    <m/>
    <m/>
    <m/>
    <m/>
    <m/>
    <m/>
    <m/>
    <m/>
    <m/>
    <m/>
    <m/>
    <m/>
    <x v="0"/>
    <x v="0"/>
    <m/>
    <m/>
    <s v="$ 40 -50"/>
    <s v="No, nunca"/>
    <m/>
    <m/>
    <m/>
    <m/>
    <m/>
    <s v="Llego con el tiempo justo para dar clase"/>
    <s v="No tomo café en otro lado tampoco"/>
    <s v="Sí"/>
    <m/>
    <n v="5"/>
    <n v="5"/>
    <s v="Sí, pero para consumirlo eventualmente."/>
    <s v="$ 100 - 150"/>
    <m/>
    <n v="5"/>
    <n v="5"/>
    <n v="5"/>
    <n v="5"/>
    <n v="5"/>
    <s v="Tal vez"/>
    <s v="(Puse todo 5 ya que hace años que no voy al comedor y entiendo que tuvo varias modificaciones/actualizaciones en este tiempo)"/>
    <m/>
    <m/>
    <m/>
  </r>
  <r>
    <n v="1057"/>
    <d v="2020-06-24T09:19:43"/>
    <n v="55"/>
    <s v="30 - 40 hs"/>
    <s v="No, no tengo"/>
    <x v="0"/>
    <s v="Docente/investigador/Autoridad"/>
    <m/>
    <m/>
    <s v="Sí, siempre / Si, a veces"/>
    <x v="3"/>
    <s v="$ 150 - 200"/>
    <x v="2"/>
    <m/>
    <m/>
    <m/>
    <m/>
    <m/>
    <m/>
    <m/>
    <m/>
    <m/>
    <m/>
    <m/>
    <m/>
    <s v="Mal ambiente / No disfruto estar en el lugar"/>
    <n v="6"/>
    <n v="6"/>
    <n v="5"/>
    <n v="8"/>
    <n v="8"/>
    <s v="Nunca me ocurrió"/>
    <x v="2"/>
    <x v="2"/>
    <s v="Bodegón-Resto"/>
    <m/>
    <s v="Más de 70"/>
    <s v="No, nunca"/>
    <m/>
    <m/>
    <m/>
    <m/>
    <m/>
    <s v="Es feo"/>
    <s v="Cadena de café"/>
    <s v="Sí"/>
    <m/>
    <n v="6"/>
    <n v="6"/>
    <s v="Sí, pero para consumirlo eventualmente."/>
    <s v="$ 100 - 150"/>
    <m/>
    <n v="4"/>
    <n v="4"/>
    <n v="4"/>
    <n v="4"/>
    <n v="1"/>
    <s v="Si"/>
    <m/>
    <m/>
    <m/>
    <m/>
  </r>
  <r>
    <n v="1058"/>
    <d v="2020-06-24T09:24:13"/>
    <n v="56"/>
    <s v="Menos de 10 hs"/>
    <s v="No, no tengo"/>
    <x v="1"/>
    <s v="Docente/investigador/Autoridad"/>
    <m/>
    <m/>
    <s v="No, nunca."/>
    <x v="1"/>
    <m/>
    <x v="1"/>
    <m/>
    <m/>
    <m/>
    <m/>
    <m/>
    <m/>
    <m/>
    <m/>
    <m/>
    <m/>
    <m/>
    <m/>
    <m/>
    <m/>
    <m/>
    <m/>
    <m/>
    <m/>
    <m/>
    <x v="0"/>
    <x v="0"/>
    <m/>
    <m/>
    <s v="$ 60 - 70"/>
    <s v="Sí, siempre / Sí, a veces"/>
    <s v="Es lo más cómodo"/>
    <s v="De 1 a 3 veces por semana"/>
    <n v="4"/>
    <s v="Sí"/>
    <s v="que hagan café express"/>
    <m/>
    <m/>
    <m/>
    <m/>
    <n v="7"/>
    <n v="7"/>
    <s v="Sí, lo consumiría con frecuencia."/>
    <s v="$ 150 - 200"/>
    <s v="mejorar limpieza de mesas"/>
    <n v="8"/>
    <n v="8"/>
    <n v="8"/>
    <n v="5"/>
    <n v="5"/>
    <s v="No"/>
    <m/>
    <m/>
    <m/>
    <m/>
  </r>
  <r>
    <n v="1059"/>
    <d v="2020-06-24T09:27:10"/>
    <n v="63"/>
    <s v="20 - 30hs"/>
    <s v="No, no tengo"/>
    <x v="1"/>
    <s v="Docente/investigador/Autoridad"/>
    <m/>
    <m/>
    <s v="No, nunca."/>
    <x v="1"/>
    <m/>
    <x v="1"/>
    <m/>
    <m/>
    <m/>
    <m/>
    <m/>
    <m/>
    <m/>
    <m/>
    <m/>
    <m/>
    <m/>
    <m/>
    <m/>
    <m/>
    <m/>
    <m/>
    <m/>
    <m/>
    <m/>
    <x v="0"/>
    <x v="0"/>
    <m/>
    <m/>
    <s v="$ 40 -50"/>
    <s v="No, nunca"/>
    <m/>
    <m/>
    <m/>
    <m/>
    <m/>
    <s v="Es feo"/>
    <s v="Kiosco PC/Máquinas"/>
    <s v="Sí"/>
    <s v="mejorar la calidad "/>
    <n v="4"/>
    <n v="3"/>
    <s v="Sí, pero para consumirlo eventualmente."/>
    <s v="$ 150 - 200"/>
    <s v="mejorar la calidad"/>
    <n v="4"/>
    <n v="4"/>
    <n v="3"/>
    <n v="5"/>
    <n v="5"/>
    <s v="Si"/>
    <s v="Las personas que pasan muchas horas en la Fac, tienen en su lugar de trabajo su propio equipo para hacer el café; esa opción no la consideraron cuando armaron las alternativas donde tomar café si no se toma en el bar/comedor. _x000a_"/>
    <m/>
    <m/>
    <m/>
  </r>
  <r>
    <n v="1060"/>
    <d v="2020-06-24T09:42:17"/>
    <n v="44"/>
    <s v="Más de 40 hs"/>
    <s v="Celíaco/a"/>
    <x v="1"/>
    <s v="Docente/investigador/Autoridad"/>
    <m/>
    <m/>
    <s v="Sí, siempre / Si, a veces"/>
    <x v="3"/>
    <s v="$ 100 - 150"/>
    <x v="2"/>
    <m/>
    <m/>
    <m/>
    <m/>
    <m/>
    <m/>
    <m/>
    <m/>
    <m/>
    <m/>
    <m/>
    <m/>
    <s v="Me traigo vianda, No me gusta la comida"/>
    <n v="6"/>
    <n v="5"/>
    <n v="5"/>
    <n v="6"/>
    <n v="7"/>
    <s v="1 - 25 %"/>
    <x v="2"/>
    <x v="4"/>
    <s v="Vianda propia"/>
    <m/>
    <s v="$ 50 - 60"/>
    <s v="Sí, siempre / Sí, a veces"/>
    <s v="Es barato"/>
    <s v="De 1 a 3 veces por semana"/>
    <n v="5"/>
    <s v="Sí"/>
    <m/>
    <m/>
    <m/>
    <m/>
    <m/>
    <n v="6"/>
    <n v="5"/>
    <s v="Sí, lo consumiría con frecuencia."/>
    <s v="$ 150 - 200"/>
    <m/>
    <n v="5"/>
    <n v="5"/>
    <n v="5"/>
    <n v="5"/>
    <n v="6"/>
    <s v="Si"/>
    <m/>
    <m/>
    <m/>
    <m/>
  </r>
  <r>
    <n v="1061"/>
    <d v="2020-06-24T09:51:47"/>
    <n v="40"/>
    <s v="20 - 30hs"/>
    <s v="No, no tengo"/>
    <x v="1"/>
    <s v="Docente/investigador/Autoridad"/>
    <m/>
    <m/>
    <s v="No, nunca."/>
    <x v="1"/>
    <m/>
    <x v="1"/>
    <m/>
    <m/>
    <m/>
    <m/>
    <m/>
    <m/>
    <m/>
    <m/>
    <m/>
    <m/>
    <m/>
    <m/>
    <m/>
    <m/>
    <m/>
    <m/>
    <m/>
    <m/>
    <m/>
    <x v="0"/>
    <x v="0"/>
    <m/>
    <m/>
    <s v="$ 20 - 30"/>
    <s v="Sí, siempre / Sí, a veces"/>
    <s v="Es barato"/>
    <s v="De 1 a 3 veces por semana"/>
    <n v="1"/>
    <s v="Sí"/>
    <m/>
    <m/>
    <m/>
    <m/>
    <m/>
    <n v="1"/>
    <n v="1"/>
    <s v="Sí, lo consumiría con frecuencia."/>
    <s v="Menos de $ 50"/>
    <m/>
    <n v="1"/>
    <n v="1"/>
    <n v="1"/>
    <n v="1"/>
    <n v="1"/>
    <s v="Si"/>
    <m/>
    <m/>
    <m/>
    <m/>
  </r>
  <r>
    <n v="1062"/>
    <d v="2020-06-24T09:54:58"/>
    <n v="30"/>
    <s v="Menos de 10 hs"/>
    <s v="No, no tengo"/>
    <x v="1"/>
    <s v="Docente/investigador/Autoridad"/>
    <m/>
    <m/>
    <s v="No, nunca."/>
    <x v="1"/>
    <m/>
    <x v="1"/>
    <m/>
    <m/>
    <m/>
    <m/>
    <m/>
    <m/>
    <m/>
    <m/>
    <m/>
    <m/>
    <m/>
    <m/>
    <m/>
    <m/>
    <m/>
    <m/>
    <m/>
    <m/>
    <m/>
    <x v="0"/>
    <x v="0"/>
    <m/>
    <m/>
    <s v="$ 40 -50"/>
    <s v="Sí, siempre / Sí, a veces"/>
    <s v="Es lo más cómodo"/>
    <s v="De 1 a 3 veces por semana"/>
    <n v="3"/>
    <s v="Sí"/>
    <m/>
    <m/>
    <m/>
    <m/>
    <m/>
    <n v="6"/>
    <n v="3"/>
    <s v="Sí, pero para consumirlo eventualmente."/>
    <s v="$ 50 - 100"/>
    <m/>
    <n v="5"/>
    <n v="6"/>
    <n v="4"/>
    <n v="4"/>
    <n v="5"/>
    <s v="Si"/>
    <m/>
    <m/>
    <m/>
    <m/>
  </r>
  <r>
    <n v="1063"/>
    <d v="2020-06-24T10:14:44"/>
    <n v="60"/>
    <s v="10 - 20 hs"/>
    <s v="No, no tengo"/>
    <x v="1"/>
    <s v="Docente/investigador/Autoridad"/>
    <m/>
    <m/>
    <s v="No, nunca."/>
    <x v="1"/>
    <m/>
    <x v="1"/>
    <m/>
    <m/>
    <m/>
    <m/>
    <m/>
    <m/>
    <m/>
    <m/>
    <m/>
    <m/>
    <m/>
    <m/>
    <m/>
    <m/>
    <m/>
    <m/>
    <m/>
    <m/>
    <m/>
    <x v="0"/>
    <x v="0"/>
    <m/>
    <m/>
    <s v="$ 60 - 70"/>
    <s v="Sí, siempre / Sí, a veces"/>
    <s v="Es lo más cómodo"/>
    <s v="De 1 a 3 veces por semana"/>
    <n v="5"/>
    <s v="Tal vez"/>
    <s v="Mejorar la iluminación y el servicio"/>
    <m/>
    <m/>
    <m/>
    <m/>
    <n v="6"/>
    <n v="6"/>
    <s v="Sí, pero para consumirlo eventualmente."/>
    <s v="$ 200 - 250"/>
    <m/>
    <n v="3"/>
    <n v="8"/>
    <n v="4"/>
    <n v="7"/>
    <n v="5"/>
    <s v="Tal vez"/>
    <m/>
    <m/>
    <m/>
    <m/>
  </r>
  <r>
    <n v="1064"/>
    <d v="2020-06-24T10:19:01"/>
    <n v="61"/>
    <s v="30 - 40 hs"/>
    <s v="No, no tengo"/>
    <x v="1"/>
    <s v="Docente/investigador/Autoridad"/>
    <m/>
    <m/>
    <s v="Sí, siempre / Si, a veces"/>
    <x v="2"/>
    <s v="$ 350 - 400"/>
    <x v="2"/>
    <m/>
    <m/>
    <m/>
    <m/>
    <m/>
    <m/>
    <m/>
    <m/>
    <m/>
    <m/>
    <m/>
    <m/>
    <s v="Mal ambiente / No disfruto estar en el lugar, Depende el menú"/>
    <n v="5"/>
    <n v="7"/>
    <n v="6"/>
    <n v="5"/>
    <n v="6"/>
    <s v="1 - 25 %"/>
    <x v="2"/>
    <x v="1"/>
    <s v="Bodegón-Resto, Kiosko PC"/>
    <m/>
    <s v="$ 60 - 70"/>
    <s v="No, nunca"/>
    <m/>
    <m/>
    <m/>
    <m/>
    <m/>
    <s v="Prefiero ir a tomar algo afuera y despejarme"/>
    <s v="Kiosco PC/Máquinas, Cadena de café"/>
    <s v="Sí"/>
    <m/>
    <n v="6"/>
    <n v="6"/>
    <s v="Sí, pero para consumirlo eventualmente."/>
    <s v="$ 250 - 300"/>
    <m/>
    <n v="5"/>
    <n v="4"/>
    <n v="3"/>
    <n v="4"/>
    <n v="5"/>
    <s v="Si"/>
    <m/>
    <m/>
    <m/>
    <m/>
  </r>
  <r>
    <n v="1065"/>
    <d v="2020-06-24T10:27:15"/>
    <n v="40"/>
    <s v="10 - 20 hs"/>
    <s v="No, no tengo"/>
    <x v="1"/>
    <s v="Docente/investigador/Autoridad"/>
    <m/>
    <m/>
    <s v="Sí, siempre / Si, a veces"/>
    <x v="4"/>
    <s v="$ 50 - 100"/>
    <x v="2"/>
    <m/>
    <m/>
    <m/>
    <m/>
    <m/>
    <m/>
    <m/>
    <m/>
    <m/>
    <m/>
    <m/>
    <m/>
    <s v="Me traigo vianda"/>
    <n v="8"/>
    <n v="6"/>
    <n v="6"/>
    <n v="8"/>
    <n v="8"/>
    <s v="1 - 25 %"/>
    <x v="2"/>
    <x v="3"/>
    <s v="Vianda propia"/>
    <m/>
    <s v="$ 30 - 40"/>
    <s v="Sí, siempre / Sí, a veces"/>
    <s v="Es rico"/>
    <s v="De 1 a 3 veces por semana"/>
    <n v="9"/>
    <s v="Tal vez"/>
    <m/>
    <m/>
    <m/>
    <m/>
    <m/>
    <n v="9"/>
    <n v="7"/>
    <s v="Sí, lo consumiría con frecuencia."/>
    <s v="$ 50 - 100"/>
    <s v="Fruta"/>
    <n v="4"/>
    <n v="9"/>
    <n v="9"/>
    <n v="4"/>
    <n v="9"/>
    <s v="Tal vez"/>
    <s v="Mejorar la iluminacion, tal vez aclarar el color de las paredes"/>
    <m/>
    <m/>
    <m/>
  </r>
  <r>
    <n v="1066"/>
    <d v="2020-06-24T10:59:54"/>
    <n v="69"/>
    <s v="10 - 20 hs"/>
    <s v="No, no tengo"/>
    <x v="1"/>
    <s v="Docente/investigador/Autoridad"/>
    <m/>
    <m/>
    <s v="No, nunca."/>
    <x v="1"/>
    <m/>
    <x v="1"/>
    <m/>
    <m/>
    <m/>
    <m/>
    <m/>
    <m/>
    <m/>
    <m/>
    <m/>
    <m/>
    <m/>
    <m/>
    <m/>
    <m/>
    <m/>
    <m/>
    <m/>
    <m/>
    <m/>
    <x v="0"/>
    <x v="0"/>
    <m/>
    <m/>
    <s v="$ 50 - 60"/>
    <s v="No, nunca"/>
    <m/>
    <m/>
    <m/>
    <m/>
    <m/>
    <s v="Tomo te"/>
    <s v="No tomo café en otro lado tampoco"/>
    <s v="Sí"/>
    <m/>
    <n v="8"/>
    <n v="8"/>
    <s v="Sí, lo consumiría con frecuencia."/>
    <s v="$ 200 - 250"/>
    <m/>
    <n v="8"/>
    <n v="8"/>
    <n v="7"/>
    <n v="7"/>
    <n v="8"/>
    <s v="Si"/>
    <m/>
    <m/>
    <m/>
    <m/>
  </r>
  <r>
    <n v="1067"/>
    <d v="2020-06-24T11:18:49"/>
    <n v="25"/>
    <s v="Más de 40 hs"/>
    <s v="No, no tengo"/>
    <x v="1"/>
    <s v="Estudiante"/>
    <n v="5"/>
    <s v="Sí"/>
    <s v="Sí, siempre / Si, a veces"/>
    <x v="3"/>
    <s v="$ 100 - 150"/>
    <x v="2"/>
    <m/>
    <m/>
    <m/>
    <m/>
    <m/>
    <m/>
    <m/>
    <m/>
    <m/>
    <m/>
    <m/>
    <m/>
    <s v="Depende el menú"/>
    <n v="5"/>
    <n v="4"/>
    <n v="7"/>
    <n v="7"/>
    <n v="6"/>
    <s v="25 - 50 %"/>
    <x v="2"/>
    <x v="5"/>
    <s v="Chino por peso, Vianda propia, Bodegón-Resto, Kiosko PC"/>
    <m/>
    <s v="$ 30 - 40"/>
    <s v="Sí, siempre / Sí, a veces"/>
    <s v="Es lo más cómodo"/>
    <s v="De 1 a 3 veces por semana"/>
    <n v="5"/>
    <s v="No"/>
    <s v="Que sea separada la parte de café de la de comida. Creo que le daría mayor orden."/>
    <m/>
    <m/>
    <m/>
    <m/>
    <n v="6"/>
    <n v="3"/>
    <s v="Sí, pero para consumirlo eventualmente."/>
    <s v="$ 50 - 100"/>
    <m/>
    <n v="9"/>
    <n v="9"/>
    <n v="7"/>
    <n v="8"/>
    <n v="9"/>
    <s v="Tal vez"/>
    <m/>
    <s v="Precio"/>
    <m/>
    <m/>
  </r>
  <r>
    <n v="1068"/>
    <d v="2020-06-24T11:22:33"/>
    <n v="53"/>
    <s v="10 - 20 hs"/>
    <s v="No, no tengo"/>
    <x v="1"/>
    <s v="Docente/investigador/Autoridad"/>
    <m/>
    <m/>
    <s v="No, nunca."/>
    <x v="1"/>
    <m/>
    <x v="1"/>
    <m/>
    <m/>
    <m/>
    <m/>
    <m/>
    <m/>
    <m/>
    <m/>
    <m/>
    <m/>
    <m/>
    <m/>
    <m/>
    <m/>
    <m/>
    <m/>
    <m/>
    <m/>
    <m/>
    <x v="0"/>
    <x v="0"/>
    <m/>
    <m/>
    <s v="$ 30 - 40"/>
    <s v="No, nunca"/>
    <m/>
    <m/>
    <m/>
    <m/>
    <m/>
    <s v="No está la opción del Café con leche o lágrima"/>
    <s v="No tomo café en otro lado tampoco"/>
    <s v="Sí"/>
    <s v="Qué tenga variedad de elección "/>
    <n v="6"/>
    <n v="6"/>
    <s v="Sí, pero para consumirlo eventualmente."/>
    <s v="$ 50 - 100"/>
    <s v="Como dije antes variedad"/>
    <n v="6"/>
    <n v="6"/>
    <n v="6"/>
    <n v="6"/>
    <n v="6"/>
    <s v="Si"/>
    <s v="No soy asiduo cliente al Buffet de Paseo Colón pero teniendo en cuenta algunas de las propuestas en el contenido de este artículo quizás podría contemplar un mayor flujo al mismo."/>
    <m/>
    <m/>
    <m/>
  </r>
  <r>
    <n v="1069"/>
    <d v="2020-06-24T11:25:11"/>
    <n v="26"/>
    <s v="30 - 40 hs"/>
    <s v="No, no tengo"/>
    <x v="1"/>
    <s v="Estudiante"/>
    <n v="5"/>
    <s v="Sí"/>
    <s v="No, nunca."/>
    <x v="1"/>
    <m/>
    <x v="1"/>
    <m/>
    <m/>
    <m/>
    <m/>
    <m/>
    <m/>
    <m/>
    <m/>
    <m/>
    <m/>
    <m/>
    <m/>
    <m/>
    <m/>
    <m/>
    <m/>
    <m/>
    <m/>
    <m/>
    <x v="0"/>
    <x v="0"/>
    <m/>
    <m/>
    <s v="$ 20 - 30"/>
    <s v="No, nunca"/>
    <m/>
    <m/>
    <m/>
    <m/>
    <m/>
    <s v="No me gusta el café, en general"/>
    <s v="No tomo café en otro lado tampoco"/>
    <s v="No"/>
    <m/>
    <n v="7"/>
    <n v="6"/>
    <s v="Sí, lo consumiría con frecuencia."/>
    <s v="Menos de $ 50"/>
    <m/>
    <n v="6"/>
    <n v="8"/>
    <n v="7"/>
    <n v="7"/>
    <n v="7"/>
    <s v="Tal vez"/>
    <m/>
    <s v="Precio, Calidad"/>
    <m/>
    <m/>
  </r>
  <r>
    <n v="1070"/>
    <d v="2020-06-24T11:35:04"/>
    <n v="44"/>
    <s v="Más de 40 hs"/>
    <s v="No, no tengo"/>
    <x v="1"/>
    <s v="Docente/investigador/Autoridad"/>
    <m/>
    <m/>
    <s v="Sí, siempre / Si, a veces"/>
    <x v="3"/>
    <s v="$ 100 - 150"/>
    <x v="2"/>
    <m/>
    <m/>
    <m/>
    <m/>
    <m/>
    <m/>
    <m/>
    <m/>
    <m/>
    <m/>
    <m/>
    <m/>
    <s v="Me traigo vianda"/>
    <n v="6"/>
    <n v="6"/>
    <n v="6"/>
    <n v="8"/>
    <n v="5"/>
    <s v="50 - 75 %"/>
    <x v="2"/>
    <x v="3"/>
    <s v="Vianda propia, Cadena fast-food, Kiosko PC"/>
    <m/>
    <s v="$ 30 - 40"/>
    <s v="Sí, siempre / Sí, a veces"/>
    <s v="Es lo más cómodo"/>
    <s v="De 3 a 5 veces por semana"/>
    <n v="7"/>
    <s v="Tal vez"/>
    <m/>
    <m/>
    <m/>
    <m/>
    <m/>
    <n v="6"/>
    <n v="6"/>
    <s v="Sí, pero para consumirlo eventualmente."/>
    <s v="$ 100 - 150"/>
    <m/>
    <n v="7"/>
    <n v="7"/>
    <n v="6"/>
    <n v="6"/>
    <n v="6"/>
    <s v="Tal vez"/>
    <m/>
    <m/>
    <m/>
    <m/>
  </r>
  <r>
    <n v="1071"/>
    <d v="2020-06-24T12:01:53"/>
    <n v="36"/>
    <s v="20 - 30hs"/>
    <s v="No, no tengo"/>
    <x v="1"/>
    <s v="Docente/investigador/Autoridad"/>
    <m/>
    <m/>
    <s v="No, nunca."/>
    <x v="1"/>
    <m/>
    <x v="1"/>
    <m/>
    <m/>
    <m/>
    <m/>
    <m/>
    <m/>
    <m/>
    <m/>
    <m/>
    <m/>
    <m/>
    <m/>
    <m/>
    <m/>
    <m/>
    <m/>
    <m/>
    <m/>
    <m/>
    <x v="0"/>
    <x v="0"/>
    <m/>
    <m/>
    <s v="$ 60 - 70"/>
    <s v="Sí, siempre / Sí, a veces"/>
    <s v="Es lo más cómodo"/>
    <s v="De 1 a 3 veces por semana"/>
    <n v="3"/>
    <s v="Tal vez"/>
    <s v="Falta máquina de café expresso. El café de filtro me patea el hígado."/>
    <m/>
    <m/>
    <m/>
    <m/>
    <n v="7"/>
    <n v="7"/>
    <s v="Sí, pero para consumirlo eventualmente."/>
    <s v="$ 50 - 100"/>
    <m/>
    <n v="5"/>
    <n v="5"/>
    <n v="3"/>
    <n v="3"/>
    <n v="3"/>
    <s v="Si"/>
    <m/>
    <m/>
    <m/>
    <m/>
  </r>
  <r>
    <n v="1072"/>
    <d v="2020-06-24T12:13:39"/>
    <n v="35"/>
    <s v="Menos de 10 hs"/>
    <s v="Diabético/a"/>
    <x v="1"/>
    <s v="Docente/investigador/Autoridad"/>
    <m/>
    <m/>
    <s v="No, nunca."/>
    <x v="1"/>
    <m/>
    <x v="1"/>
    <m/>
    <m/>
    <m/>
    <m/>
    <m/>
    <m/>
    <m/>
    <m/>
    <m/>
    <m/>
    <m/>
    <m/>
    <m/>
    <m/>
    <m/>
    <m/>
    <m/>
    <m/>
    <m/>
    <x v="0"/>
    <x v="0"/>
    <m/>
    <m/>
    <s v="$ 30 - 40"/>
    <s v="No, nunca"/>
    <m/>
    <m/>
    <m/>
    <m/>
    <m/>
    <s v="Es feo"/>
    <s v="Kiosco PC/Máquinas"/>
    <s v="Sí"/>
    <m/>
    <n v="4"/>
    <n v="4"/>
    <s v="Sí, pero para consumirlo eventualmente."/>
    <s v="$ 50 - 100"/>
    <m/>
    <n v="4"/>
    <n v="6"/>
    <n v="6"/>
    <n v="6"/>
    <n v="5"/>
    <s v="Tal vez"/>
    <m/>
    <m/>
    <m/>
    <m/>
  </r>
  <r>
    <n v="1073"/>
    <d v="2020-06-24T12:19:25"/>
    <n v="22"/>
    <s v="20 - 30hs"/>
    <s v="No, no tengo"/>
    <x v="0"/>
    <s v="Estudiante"/>
    <n v="3"/>
    <s v="No"/>
    <s v="Sí, siempre / Si, a veces"/>
    <x v="4"/>
    <s v="$ 100 - 150"/>
    <x v="2"/>
    <m/>
    <m/>
    <m/>
    <m/>
    <m/>
    <m/>
    <m/>
    <m/>
    <m/>
    <m/>
    <m/>
    <m/>
    <s v="Me traigo vianda, Depende el menú"/>
    <n v="6"/>
    <n v="7"/>
    <n v="3"/>
    <n v="6"/>
    <n v="7"/>
    <s v="1 - 25 %"/>
    <x v="2"/>
    <x v="3"/>
    <s v="Chino por peso, Vianda propia"/>
    <m/>
    <s v="$ 20 - 30"/>
    <s v="Sí, siempre / Sí, a veces"/>
    <s v="Es barato, Es lo más cómodo"/>
    <s v="De 1 a 3 veces por semana"/>
    <n v="6"/>
    <s v="Sí"/>
    <m/>
    <m/>
    <m/>
    <m/>
    <m/>
    <n v="5"/>
    <n v="5"/>
    <s v="Sí, pero para consumirlo eventualmente."/>
    <s v="$ 50 - 100"/>
    <m/>
    <n v="9"/>
    <n v="7"/>
    <n v="7"/>
    <n v="7"/>
    <n v="7"/>
    <s v="Tal vez"/>
    <m/>
    <s v="Precio, Calidad"/>
    <m/>
    <m/>
  </r>
  <r>
    <n v="1074"/>
    <d v="2020-06-24T12:34:50"/>
    <n v="66"/>
    <s v="10 - 20 hs"/>
    <s v="No, no tengo"/>
    <x v="1"/>
    <s v="Docente/investigador/Autoridad"/>
    <m/>
    <m/>
    <s v="No, nunca."/>
    <x v="1"/>
    <m/>
    <x v="1"/>
    <m/>
    <m/>
    <m/>
    <m/>
    <m/>
    <m/>
    <m/>
    <m/>
    <m/>
    <m/>
    <m/>
    <m/>
    <m/>
    <m/>
    <m/>
    <m/>
    <m/>
    <m/>
    <m/>
    <x v="0"/>
    <x v="0"/>
    <m/>
    <m/>
    <s v="$ 50 - 60"/>
    <s v="No, nunca"/>
    <m/>
    <m/>
    <m/>
    <m/>
    <m/>
    <s v="Es un servicio malo y un lugar actualmente desagradable y vacío. "/>
    <s v="Kiosco PC/Máquinas"/>
    <s v="Sí"/>
    <s v="Si. Creo que hay que hacer un cambio profundo. Debería habilitarse la terraza del 6to piso y armar un lugar lindo con varios salones de cafetería, comedor de esparcimiento y de estudio,  espacios con plantas y todo eso que saben hacer los arquitectos . Cuando veo alumnos comiendo en las escalinatas de entrada me da pena que no tengan un lugar mejor."/>
    <n v="3"/>
    <n v="3"/>
    <s v="Sí, pero para consumirlo eventualmente."/>
    <s v="$ 150 - 200"/>
    <m/>
    <n v="1"/>
    <n v="1"/>
    <n v="2"/>
    <n v="1"/>
    <n v="5"/>
    <s v="Tal vez"/>
    <s v="Mudarlo al 6to piso (terraza), o buscar otro lugar en la facultad. Si no hacer toodo nuevo."/>
    <m/>
    <m/>
    <m/>
  </r>
  <r>
    <n v="1075"/>
    <d v="2020-06-24T14:53:40"/>
    <n v="25"/>
    <s v="20 - 30hs"/>
    <s v="No, no tengo"/>
    <x v="1"/>
    <s v="Estudiante"/>
    <n v="5"/>
    <s v="Sí"/>
    <s v="Sí, siempre / Si, a veces"/>
    <x v="0"/>
    <s v="No especifico"/>
    <x v="2"/>
    <m/>
    <m/>
    <m/>
    <m/>
    <m/>
    <m/>
    <m/>
    <m/>
    <m/>
    <m/>
    <m/>
    <m/>
    <s v="Mal ambiente / No disfruto estar en el lugar, Me traigo vianda"/>
    <n v="4"/>
    <n v="7"/>
    <n v="6"/>
    <n v="9"/>
    <n v="7"/>
    <s v="1 - 25 %"/>
    <x v="2"/>
    <x v="2"/>
    <s v="Chino por peso, Vianda propia"/>
    <s v="Evalúen implementar el sistema chino X peso. Solucionan al mismo tiempo el precio, variedad y cantidad de comida por porción y lo dejan en manos del alumno "/>
    <s v="$ 20 - 30"/>
    <s v="No, nunca"/>
    <m/>
    <m/>
    <m/>
    <m/>
    <m/>
    <s v="Team mate"/>
    <s v="No tomo café en otro lado tampoco"/>
    <s v="No"/>
    <s v="Mejoren las facturas "/>
    <n v="6"/>
    <n v="4"/>
    <s v="Sí, pero para consumirlo eventualmente."/>
    <s v="Menos de $ 50"/>
    <s v="Preparen combos definidos."/>
    <n v="2"/>
    <n v="3"/>
    <n v="1"/>
    <n v="2"/>
    <n v="8"/>
    <s v="Si"/>
    <s v="Parece un calabozo el comedor. Curso también en ciudad universitaria, lea sugiero que vean el comedor del pabellón 1 o de exactas como referencia."/>
    <s v="Calidad, Ambiente"/>
    <m/>
    <m/>
  </r>
  <r>
    <n v="1076"/>
    <d v="2020-06-24T15:02:02"/>
    <n v="57"/>
    <s v="Menos de 10 hs"/>
    <s v="No, no tengo"/>
    <x v="1"/>
    <s v="Docente/investigador/Autoridad"/>
    <m/>
    <m/>
    <s v="Sí, siempre / Si, a veces"/>
    <x v="5"/>
    <s v="$ 100 - 150"/>
    <x v="2"/>
    <m/>
    <m/>
    <m/>
    <m/>
    <m/>
    <m/>
    <m/>
    <m/>
    <m/>
    <m/>
    <m/>
    <m/>
    <s v="Mal ambiente / No disfruto estar en el lugar, No me gusta la comida"/>
    <n v="5"/>
    <n v="5"/>
    <n v="5"/>
    <n v="7"/>
    <n v="6"/>
    <s v="1 - 25 %"/>
    <x v="1"/>
    <x v="3"/>
    <s v="Chino por peso"/>
    <m/>
    <s v="$ 50 - 60"/>
    <s v="Sí, siempre / Sí, a veces"/>
    <s v="Es barato, No tengo otra opción"/>
    <s v="De 1 a 3 veces por semana"/>
    <n v="4"/>
    <s v="Tal vez"/>
    <m/>
    <m/>
    <m/>
    <m/>
    <m/>
    <n v="6"/>
    <n v="6"/>
    <s v="Sí, pero para consumirlo eventualmente."/>
    <s v="$ 150 - 200"/>
    <m/>
    <n v="4"/>
    <n v="5"/>
    <n v="4"/>
    <n v="4"/>
    <n v="5"/>
    <s v="Tal vez"/>
    <m/>
    <m/>
    <m/>
    <m/>
  </r>
  <r>
    <n v="1077"/>
    <d v="2020-06-24T15:27:14"/>
    <n v="38"/>
    <s v="10 - 20 hs"/>
    <s v="Vegetariano/a"/>
    <x v="1"/>
    <s v="Docente/investigador/Autoridad"/>
    <m/>
    <m/>
    <s v="Sí, siempre / Si, a veces"/>
    <x v="0"/>
    <s v="$ 150 - 200"/>
    <x v="2"/>
    <m/>
    <m/>
    <m/>
    <m/>
    <m/>
    <m/>
    <m/>
    <m/>
    <m/>
    <m/>
    <m/>
    <m/>
    <s v="Me traigo vianda, Prefiero darme un gusto y comer más rico"/>
    <n v="4"/>
    <n v="6"/>
    <n v="6"/>
    <n v="8"/>
    <n v="6"/>
    <s v="1 - 25 %"/>
    <x v="2"/>
    <x v="2"/>
    <s v="Chino por peso"/>
    <m/>
    <s v="$ 40 -50"/>
    <s v="Sí, siempre / Sí, a veces"/>
    <s v="Es lo más cómodo"/>
    <s v="De 1 a 3 veces por semana"/>
    <n v="6"/>
    <s v="No"/>
    <m/>
    <m/>
    <m/>
    <m/>
    <m/>
    <n v="7"/>
    <n v="4"/>
    <s v="Sí, pero para consumirlo eventualmente."/>
    <s v="$ 100 - 150"/>
    <m/>
    <n v="6"/>
    <n v="7"/>
    <n v="4"/>
    <n v="4"/>
    <n v="5"/>
    <s v="Tal vez"/>
    <m/>
    <m/>
    <m/>
    <m/>
  </r>
  <r>
    <n v="1078"/>
    <d v="2020-06-24T16:03:45"/>
    <n v="38"/>
    <s v="20 - 30hs"/>
    <s v="No, no tengo"/>
    <x v="1"/>
    <s v="Docente/investigador/Autoridad"/>
    <m/>
    <m/>
    <s v="Sí, siempre / Si, a veces"/>
    <x v="0"/>
    <s v="$ 100 - 150"/>
    <x v="2"/>
    <m/>
    <m/>
    <m/>
    <m/>
    <m/>
    <m/>
    <m/>
    <m/>
    <m/>
    <m/>
    <m/>
    <m/>
    <s v="Mal ambiente / No disfruto estar en el lugar, No me gusta la comida"/>
    <n v="5"/>
    <n v="4"/>
    <n v="4"/>
    <n v="5"/>
    <n v="7"/>
    <s v="1 - 25 %"/>
    <x v="2"/>
    <x v="3"/>
    <s v="Bodegón-Resto, Vuelvo a mi casa"/>
    <s v="Los menus en general son económicos y en especial el diario estudiantil. Son económicos porque se reduce el margen de ganancia por se subsidiados o tener bajo costo de renta , porque es la finalidad un lugar accesible para todos y al quitarle ganancia es econñomico. Osea, se nota que lo hacen barato porque la comida es bastante mala de calidad....osea resulta finalmente caro. Porque algo malo, aunque barato es caro. Cobran cosas como buenas al costo, pero al final no son de calidad._x000a_Algo normal, sin margen alto de ganancia o tomando en cuenta el directo o indirecto subsidio de la facultad, siempre resulta accesible. "/>
    <s v="$ 50 - 60"/>
    <s v="Sí, siempre / Sí, a veces"/>
    <s v="Es lo más cómodo"/>
    <s v="De 1 a 3 veces por semana"/>
    <n v="5"/>
    <s v="Sí"/>
    <s v="otra vez; tienen el estigma de lo barato. Por tener menos costos en general, pueden hacer el cafe normal y aun así ganar una utilidad. Sin embargo parece que se esfuerzan en hacerlo barato porque no lo cobran caro. Pero deberñia ser economico por los costos del local no por el producto"/>
    <m/>
    <m/>
    <m/>
    <m/>
    <n v="7"/>
    <n v="4"/>
    <s v="Sí, pero para consumirlo eventualmente."/>
    <s v="$ 50 - 100"/>
    <s v="es lo mejor que tienen"/>
    <n v="5"/>
    <n v="6"/>
    <n v="5"/>
    <n v="6"/>
    <n v="5"/>
    <s v="Si"/>
    <s v="quienes utilizaron el viejo comedor CEI .... inolvidable. Insuperable. Calidad premiun al costo. Un verdadero servicio de estudisantes para estudiacntes_x000a_"/>
    <m/>
    <m/>
    <m/>
  </r>
  <r>
    <n v="1079"/>
    <d v="2020-06-24T18:26:39"/>
    <n v="30"/>
    <s v="Menos de 10 hs"/>
    <s v="No, no tengo"/>
    <x v="1"/>
    <s v="Docente/investigador/Autoridad"/>
    <m/>
    <m/>
    <s v="No, nunca."/>
    <x v="1"/>
    <m/>
    <x v="1"/>
    <m/>
    <m/>
    <m/>
    <m/>
    <m/>
    <m/>
    <m/>
    <m/>
    <m/>
    <m/>
    <m/>
    <m/>
    <m/>
    <m/>
    <m/>
    <m/>
    <m/>
    <m/>
    <m/>
    <x v="0"/>
    <x v="0"/>
    <m/>
    <m/>
    <s v="$ 40 -50"/>
    <s v="Sí, siempre / Sí, a veces"/>
    <s v="Es barato, Es rico, Es lo más cómodo"/>
    <s v="De 1 a 3 veces por semana"/>
    <n v="8"/>
    <s v="No"/>
    <m/>
    <m/>
    <m/>
    <m/>
    <m/>
    <n v="8"/>
    <n v="4"/>
    <s v="Sí, pero para consumirlo eventualmente."/>
    <s v="$ 50 - 100"/>
    <m/>
    <n v="5"/>
    <n v="7"/>
    <n v="5"/>
    <n v="4"/>
    <n v="5"/>
    <s v="Si"/>
    <m/>
    <m/>
    <m/>
    <m/>
  </r>
  <r>
    <n v="1080"/>
    <d v="2020-06-24T20:19:28"/>
    <n v="53"/>
    <s v="30 - 40 hs"/>
    <s v="No, no tengo"/>
    <x v="0"/>
    <s v="Docente/investigador/Autoridad"/>
    <m/>
    <m/>
    <s v="Sí, siempre / Si, a veces"/>
    <x v="0"/>
    <s v="$ 250 - 300"/>
    <x v="2"/>
    <m/>
    <m/>
    <m/>
    <m/>
    <m/>
    <m/>
    <m/>
    <m/>
    <m/>
    <m/>
    <m/>
    <m/>
    <s v="Depende el menú"/>
    <n v="6"/>
    <n v="7"/>
    <n v="7"/>
    <n v="7"/>
    <n v="6"/>
    <s v="25 - 50 %"/>
    <x v="1"/>
    <x v="3"/>
    <s v="Chino por peso, Vianda propia, Kiosko PC"/>
    <m/>
    <s v="$ 60 - 70"/>
    <s v="Sí, siempre / Sí, a veces"/>
    <s v="Es lo más cómodo"/>
    <s v="De 1 a 3 veces por semana"/>
    <n v="6"/>
    <s v="Sí"/>
    <m/>
    <m/>
    <m/>
    <m/>
    <m/>
    <n v="6"/>
    <n v="4"/>
    <s v="Sí, pero para consumirlo eventualmente."/>
    <s v="$ 250 - 300"/>
    <m/>
    <n v="8"/>
    <n v="6"/>
    <n v="6"/>
    <n v="6"/>
    <n v="6"/>
    <s v="Si"/>
    <m/>
    <m/>
    <m/>
    <m/>
  </r>
  <r>
    <n v="1081"/>
    <d v="2020-06-24T20:24:00"/>
    <n v="36"/>
    <s v="Menos de 10 hs"/>
    <s v="No, no tengo"/>
    <x v="1"/>
    <s v="Docente/investigador/Autoridad"/>
    <m/>
    <m/>
    <s v="Sí, siempre / Si, a veces"/>
    <x v="5"/>
    <s v="$ 250 - 300"/>
    <x v="2"/>
    <m/>
    <m/>
    <m/>
    <m/>
    <m/>
    <m/>
    <m/>
    <m/>
    <m/>
    <m/>
    <m/>
    <m/>
    <s v="Porq no le entre luz del sol"/>
    <n v="6"/>
    <n v="6"/>
    <n v="1"/>
    <n v="3"/>
    <n v="6"/>
    <s v="1 - 25 %"/>
    <x v="2"/>
    <x v="2"/>
    <s v="Otro"/>
    <m/>
    <s v="Más de 70"/>
    <s v="Sí, siempre / Sí, a veces"/>
    <s v="No tengo otra opción"/>
    <s v="De 1 a 3 veces por semana"/>
    <n v="1"/>
    <s v="Tal vez"/>
    <m/>
    <m/>
    <m/>
    <m/>
    <m/>
    <n v="3"/>
    <n v="3"/>
    <s v="No, prefiero un snack (Alfajor, galletitas, facturas)"/>
    <s v="$ 50 - 100"/>
    <m/>
    <n v="3"/>
    <n v="7"/>
    <n v="3"/>
    <n v="6"/>
    <n v="6"/>
    <s v="Tal vez"/>
    <m/>
    <m/>
    <m/>
    <m/>
  </r>
  <r>
    <n v="1082"/>
    <d v="2020-06-24T21:37:40"/>
    <n v="21"/>
    <s v="20 - 30hs"/>
    <s v="No, no tengo"/>
    <x v="0"/>
    <s v="Estudiante"/>
    <n v="3"/>
    <s v="No"/>
    <s v="Sí, siempre / Si, a veces"/>
    <x v="5"/>
    <s v="$ 150 - 200"/>
    <x v="2"/>
    <m/>
    <m/>
    <m/>
    <m/>
    <m/>
    <m/>
    <m/>
    <m/>
    <m/>
    <m/>
    <m/>
    <m/>
    <s v="Depende el menú"/>
    <n v="3"/>
    <n v="5"/>
    <n v="4"/>
    <n v="6"/>
    <n v="6"/>
    <s v="1 - 25 %"/>
    <x v="2"/>
    <x v="4"/>
    <s v="Chino por peso"/>
    <m/>
    <s v="$ 20 - 30"/>
    <s v="Sí, siempre / Sí, a veces"/>
    <s v="Es barato"/>
    <s v="Entre 1 y 2 veces por día"/>
    <n v="5"/>
    <s v="Sí"/>
    <m/>
    <m/>
    <m/>
    <m/>
    <m/>
    <n v="5"/>
    <n v="1"/>
    <s v="Sí, lo consumiría con frecuencia."/>
    <s v="$ 50 - 100"/>
    <m/>
    <n v="8"/>
    <n v="8"/>
    <n v="6"/>
    <n v="4"/>
    <n v="6"/>
    <s v="Tal vez"/>
    <m/>
    <s v="Precio"/>
    <m/>
    <m/>
  </r>
  <r>
    <n v="1083"/>
    <d v="2020-06-24T22:13:57"/>
    <n v="24"/>
    <s v="10 - 20 hs"/>
    <s v="No, no tengo"/>
    <x v="1"/>
    <s v="Estudiante"/>
    <n v="3"/>
    <s v="No"/>
    <s v="Sí, siempre / Si, a veces"/>
    <x v="5"/>
    <s v="$ 100 - 150"/>
    <x v="0"/>
    <s v="Me queda cómodo, Es rápido, Es rico"/>
    <n v="7"/>
    <n v="5"/>
    <n v="3"/>
    <n v="4"/>
    <n v="8"/>
    <s v="25 - 50%"/>
    <s v="Tarta de verduras o de jamón y queso"/>
    <m/>
    <m/>
    <m/>
    <m/>
    <m/>
    <m/>
    <m/>
    <m/>
    <m/>
    <m/>
    <m/>
    <x v="0"/>
    <x v="0"/>
    <m/>
    <m/>
    <s v="$ 40 -50"/>
    <s v="Sí, siempre / Sí, a veces"/>
    <s v="Es barato, Es lo más cómodo"/>
    <s v="De 3 a 5 veces por semana"/>
    <n v="6"/>
    <s v="Sí"/>
    <s v="Servirlo un poco menos caliente (para que no se queme y quede amargo)"/>
    <m/>
    <m/>
    <m/>
    <m/>
    <n v="7"/>
    <n v="5"/>
    <s v="Sí, lo consumiría con frecuencia."/>
    <s v="$ 150 - 200"/>
    <m/>
    <n v="4"/>
    <n v="8"/>
    <n v="4"/>
    <n v="7"/>
    <n v="9"/>
    <s v="Si"/>
    <s v="Mover la caja hacia el fondo a la derecha, para que no haya tan poco espacio entre la barra de la cafetería y las columnas del medio: permitiría filas con más espacio y orden"/>
    <s v="Calidad"/>
    <m/>
    <m/>
  </r>
  <r>
    <n v="1084"/>
    <d v="2020-06-25T09:04:17"/>
    <n v="42"/>
    <s v="Más de 40 hs"/>
    <s v="No, no tengo, Vegetariano/a"/>
    <x v="1"/>
    <s v="Docente/investigador/Autoridad"/>
    <m/>
    <m/>
    <s v="Sí, siempre / Si, a veces"/>
    <x v="3"/>
    <s v="$ 150 - 200"/>
    <x v="3"/>
    <m/>
    <m/>
    <m/>
    <m/>
    <m/>
    <m/>
    <m/>
    <m/>
    <s v="Mal ambiente / No disfruto estar en el lugar, La comida es fea, Poco nutritivo, No cumple mis necesidades, Me gusta llevar mi comida"/>
    <s v="Sí"/>
    <s v="Chino por peso, Vianda propia"/>
    <s v="Más y mejor comida vegetariana fresca y natural. No tanta sandwicheria"/>
    <m/>
    <m/>
    <m/>
    <m/>
    <m/>
    <m/>
    <m/>
    <x v="0"/>
    <x v="0"/>
    <m/>
    <m/>
    <s v="$ 40 -50"/>
    <s v="No, nunca"/>
    <m/>
    <m/>
    <m/>
    <m/>
    <m/>
    <s v="Es feo, Prefiero ir a tomar algo afuera y despejarme"/>
    <s v="Kiosco PC/Máquinas, Cadena de café"/>
    <s v="Sí"/>
    <m/>
    <n v="3"/>
    <n v="3"/>
    <s v="Sí, pero para consumirlo eventualmente."/>
    <s v="$ 150 - 200"/>
    <m/>
    <n v="5"/>
    <n v="5"/>
    <n v="5"/>
    <n v="6"/>
    <n v="7"/>
    <s v="Si"/>
    <m/>
    <m/>
    <m/>
    <m/>
  </r>
  <r>
    <n v="1085"/>
    <d v="2020-06-25T16:21:43"/>
    <n v="57"/>
    <s v="30 - 40 hs"/>
    <s v="No, no tengo"/>
    <x v="1"/>
    <s v="Docente/investigador/Autoridad"/>
    <m/>
    <m/>
    <s v="Sí, siempre / Si, a veces"/>
    <x v="5"/>
    <s v="$ 50 - 100"/>
    <x v="2"/>
    <m/>
    <m/>
    <m/>
    <m/>
    <m/>
    <m/>
    <m/>
    <m/>
    <m/>
    <m/>
    <m/>
    <m/>
    <s v="Depende el menú"/>
    <n v="6"/>
    <n v="6"/>
    <n v="6"/>
    <n v="8"/>
    <n v="8"/>
    <s v="1 - 25 %"/>
    <x v="1"/>
    <x v="3"/>
    <s v="Bodegón-Resto, Vuelvo a mi casa"/>
    <m/>
    <s v="$ 30 - 40"/>
    <s v="No, nunca"/>
    <m/>
    <m/>
    <m/>
    <m/>
    <m/>
    <s v="Prefiero ir a tomar algo afuera y despejarme"/>
    <s v="No tomo café en otro lado tampoco"/>
    <s v="Sí"/>
    <m/>
    <n v="6"/>
    <n v="6"/>
    <s v="Sí, pero para consumirlo eventualmente."/>
    <s v="$ 100 - 150"/>
    <m/>
    <n v="6"/>
    <n v="5"/>
    <n v="6"/>
    <n v="5"/>
    <n v="6"/>
    <s v="Tal vez"/>
    <m/>
    <m/>
    <m/>
    <m/>
  </r>
  <r>
    <n v="1086"/>
    <d v="2020-06-25T19:01:23"/>
    <n v="34"/>
    <s v="Menos de 10 hs"/>
    <s v="No, no tengo"/>
    <x v="0"/>
    <s v="Docente/investigador/Autoridad"/>
    <m/>
    <m/>
    <s v="No, nunca."/>
    <x v="1"/>
    <m/>
    <x v="1"/>
    <m/>
    <m/>
    <m/>
    <m/>
    <m/>
    <m/>
    <m/>
    <m/>
    <m/>
    <m/>
    <m/>
    <m/>
    <m/>
    <m/>
    <m/>
    <m/>
    <m/>
    <m/>
    <m/>
    <x v="0"/>
    <x v="0"/>
    <m/>
    <m/>
    <s v="$ 20 - 30"/>
    <s v="Sí, siempre / Sí, a veces"/>
    <s v="Es barato, Es lo más cómodo"/>
    <s v="De 1 a 3 veces por semana"/>
    <n v="8"/>
    <s v="Sí"/>
    <m/>
    <m/>
    <m/>
    <m/>
    <m/>
    <n v="9"/>
    <n v="8"/>
    <s v="No, prefiero un snack (Alfajor, galletitas, facturas)"/>
    <s v="$ 50 - 100"/>
    <m/>
    <n v="3"/>
    <n v="9"/>
    <n v="10"/>
    <n v="4"/>
    <n v="4"/>
    <s v="Si"/>
    <m/>
    <m/>
    <m/>
    <m/>
  </r>
  <r>
    <n v="1087"/>
    <d v="2020-06-26T09:54:26"/>
    <n v="43"/>
    <s v="Menos de 10 hs"/>
    <s v="Celíaco/a"/>
    <x v="1"/>
    <s v="Docente/investigador/Autoridad"/>
    <m/>
    <m/>
    <s v="No, nunca."/>
    <x v="1"/>
    <m/>
    <x v="1"/>
    <m/>
    <m/>
    <m/>
    <m/>
    <m/>
    <m/>
    <m/>
    <m/>
    <m/>
    <m/>
    <m/>
    <m/>
    <m/>
    <m/>
    <m/>
    <m/>
    <m/>
    <m/>
    <m/>
    <x v="0"/>
    <x v="0"/>
    <m/>
    <m/>
    <s v="$ 40 -50"/>
    <s v="Sí, siempre / Sí, a veces"/>
    <s v="No tengo otra opción"/>
    <s v="De 1 a 3 veces por semana"/>
    <n v="3"/>
    <s v="Tal vez"/>
    <m/>
    <m/>
    <m/>
    <m/>
    <m/>
    <n v="4"/>
    <n v="5"/>
    <s v="No, prefiero un snack (Alfajor, galletitas, facturas)"/>
    <s v="$ 100 - 150"/>
    <m/>
    <n v="3"/>
    <n v="4"/>
    <n v="4"/>
    <n v="3"/>
    <n v="2"/>
    <s v="Si"/>
    <m/>
    <m/>
    <m/>
    <m/>
  </r>
  <r>
    <n v="1088"/>
    <d v="2020-06-26T20:10:12"/>
    <n v="46"/>
    <s v="30 - 40 hs"/>
    <s v="No, no tengo"/>
    <x v="0"/>
    <s v="Trabajador no docente"/>
    <m/>
    <m/>
    <s v="No, nunca."/>
    <x v="1"/>
    <m/>
    <x v="1"/>
    <m/>
    <m/>
    <m/>
    <m/>
    <m/>
    <m/>
    <m/>
    <m/>
    <m/>
    <m/>
    <m/>
    <m/>
    <m/>
    <m/>
    <m/>
    <m/>
    <m/>
    <m/>
    <m/>
    <x v="0"/>
    <x v="0"/>
    <m/>
    <m/>
    <s v="$ 30 - 40"/>
    <s v="No, nunca"/>
    <m/>
    <m/>
    <m/>
    <m/>
    <m/>
    <s v="Es feo"/>
    <s v="No tomo café en otro lado tampoco"/>
    <s v="Sí"/>
    <s v="cambiar la forma en que se elabora"/>
    <n v="4"/>
    <n v="4"/>
    <s v="Sí, lo consumiría con frecuencia."/>
    <s v="$ 50 - 100"/>
    <s v="mayor higiene en las facturas y fabricacion en las mismas, son feas secas y sucias"/>
    <n v="8"/>
    <n v="8"/>
    <n v="5"/>
    <n v="4"/>
    <n v="1"/>
    <s v="Si"/>
    <s v="me han informado que hay ratas"/>
    <m/>
    <m/>
    <m/>
  </r>
  <r>
    <n v="1089"/>
    <d v="2020-06-27T05:31:03"/>
    <n v="35"/>
    <s v="Menos de 10 hs"/>
    <s v="No, no tengo"/>
    <x v="0"/>
    <s v="Docente/investigador/Autoridad"/>
    <m/>
    <m/>
    <s v="No, nunca."/>
    <x v="1"/>
    <m/>
    <x v="1"/>
    <m/>
    <m/>
    <m/>
    <m/>
    <m/>
    <m/>
    <m/>
    <m/>
    <m/>
    <m/>
    <m/>
    <m/>
    <m/>
    <m/>
    <m/>
    <m/>
    <m/>
    <m/>
    <m/>
    <x v="0"/>
    <x v="0"/>
    <m/>
    <m/>
    <s v="$ 40 -50"/>
    <s v="Sí, siempre / Sí, a veces"/>
    <s v="Es barato, Es lo más cómodo"/>
    <s v="De 1 a 3 veces por semana"/>
    <n v="6"/>
    <s v="No"/>
    <m/>
    <m/>
    <m/>
    <m/>
    <m/>
    <n v="7"/>
    <n v="6"/>
    <s v="No, prefiero un snack (Alfajor, galletitas, facturas)"/>
    <s v="$ 100 - 150"/>
    <m/>
    <n v="4"/>
    <n v="5"/>
    <n v="4"/>
    <n v="3"/>
    <n v="6"/>
    <s v="Tal vez"/>
    <m/>
    <m/>
    <m/>
    <m/>
  </r>
  <r>
    <n v="1090"/>
    <d v="2020-06-27T11:32:29"/>
    <n v="31"/>
    <s v="Menos de 10 hs"/>
    <s v="No, no tengo"/>
    <x v="1"/>
    <s v="Docente/investigador/Autoridad"/>
    <m/>
    <m/>
    <s v="No, nunca."/>
    <x v="1"/>
    <m/>
    <x v="1"/>
    <m/>
    <m/>
    <m/>
    <m/>
    <m/>
    <m/>
    <m/>
    <m/>
    <m/>
    <m/>
    <m/>
    <m/>
    <m/>
    <m/>
    <m/>
    <m/>
    <m/>
    <m/>
    <m/>
    <x v="0"/>
    <x v="0"/>
    <m/>
    <m/>
    <s v="$ 60 - 70"/>
    <s v="No, nunca"/>
    <m/>
    <m/>
    <m/>
    <m/>
    <m/>
    <s v="Es más rápido ir al kiosko de la fiuba"/>
    <s v="Kiosco PC/Máquinas"/>
    <s v="Sí"/>
    <m/>
    <n v="8"/>
    <n v="6"/>
    <s v="Sí, lo consumiría con frecuencia."/>
    <s v="$ 50 - 100"/>
    <m/>
    <n v="2"/>
    <n v="2"/>
    <n v="1"/>
    <n v="2"/>
    <n v="1"/>
    <s v="Si"/>
    <m/>
    <m/>
    <m/>
    <m/>
  </r>
  <r>
    <n v="1091"/>
    <d v="2020-06-28T11:13:06"/>
    <n v="30"/>
    <s v="Menos de 10 hs"/>
    <s v="No, no tengo"/>
    <x v="1"/>
    <s v="Estudiante"/>
    <n v="5"/>
    <s v="Sí"/>
    <s v="No, nunca."/>
    <x v="1"/>
    <m/>
    <x v="1"/>
    <m/>
    <m/>
    <m/>
    <m/>
    <m/>
    <m/>
    <m/>
    <m/>
    <m/>
    <m/>
    <m/>
    <m/>
    <m/>
    <m/>
    <m/>
    <m/>
    <m/>
    <m/>
    <m/>
    <x v="0"/>
    <x v="0"/>
    <m/>
    <m/>
    <s v="$ 20 - 30"/>
    <s v="No, nunca"/>
    <m/>
    <m/>
    <m/>
    <m/>
    <m/>
    <s v="Es feo"/>
    <s v="Kiosco PC/Máquinas"/>
    <s v="Sí"/>
    <s v="Mayor limpieza.  _x000a_Usar carteleras más higiénicas y prolijas."/>
    <n v="4"/>
    <n v="4"/>
    <s v="Sí, pero para consumirlo eventualmente."/>
    <s v="$ 50 - 100"/>
    <s v="Licuados de frutas con leche."/>
    <n v="5"/>
    <n v="5"/>
    <n v="5"/>
    <n v="5"/>
    <n v="3"/>
    <s v="Si"/>
    <m/>
    <s v="Calidad"/>
    <m/>
    <m/>
  </r>
  <r>
    <n v="1092"/>
    <d v="2020-06-29T16:07:02"/>
    <n v="23"/>
    <s v="Menos de 10 hs"/>
    <s v="No, no tengo"/>
    <x v="0"/>
    <s v="Estudiante"/>
    <n v="5"/>
    <s v="Sí"/>
    <s v="No, nunca."/>
    <x v="1"/>
    <m/>
    <x v="1"/>
    <m/>
    <m/>
    <m/>
    <m/>
    <m/>
    <m/>
    <m/>
    <m/>
    <m/>
    <m/>
    <m/>
    <m/>
    <m/>
    <m/>
    <m/>
    <m/>
    <m/>
    <m/>
    <m/>
    <x v="0"/>
    <x v="0"/>
    <m/>
    <m/>
    <s v="$ 50 - 60"/>
    <s v="Sí, siempre / Sí, a veces"/>
    <s v="Es lo más cómodo"/>
    <s v="De 1 a 3 veces por semana"/>
    <n v="4"/>
    <s v="Sí"/>
    <m/>
    <m/>
    <m/>
    <m/>
    <m/>
    <n v="8"/>
    <n v="6"/>
    <s v="Sí, pero para consumirlo eventualmente."/>
    <s v="$ 150 - 200"/>
    <m/>
    <n v="7"/>
    <n v="6"/>
    <n v="5"/>
    <n v="4"/>
    <n v="5"/>
    <s v="Si"/>
    <m/>
    <s v="Precio, Calidad, Rapidez"/>
    <m/>
    <m/>
  </r>
  <r>
    <n v="1093"/>
    <d v="2020-07-05T14:02:55"/>
    <n v="21"/>
    <s v="20 - 30hs"/>
    <s v="No, no tengo"/>
    <x v="1"/>
    <s v="Estudiante"/>
    <n v="1"/>
    <s v="No"/>
    <s v="Sí, siempre / Si, a veces"/>
    <x v="0"/>
    <s v="$ 100 - 150"/>
    <x v="3"/>
    <m/>
    <m/>
    <m/>
    <m/>
    <m/>
    <m/>
    <m/>
    <m/>
    <s v="Mal ambiente / No disfruto estar en el lugar, La comida es fea, Poco nutritivo"/>
    <s v="Sí"/>
    <s v="Vianda propia"/>
    <s v="Mas variedades de tartas."/>
    <m/>
    <m/>
    <m/>
    <m/>
    <m/>
    <m/>
    <m/>
    <x v="0"/>
    <x v="0"/>
    <m/>
    <m/>
    <s v="Más de 70"/>
    <s v="Sí, siempre / Sí, a veces"/>
    <s v="Es barato, No tengo otra opción"/>
    <s v="De 3 a 5 veces por semana"/>
    <n v="3"/>
    <s v="Sí"/>
    <s v="Limpienla."/>
    <m/>
    <m/>
    <m/>
    <m/>
    <n v="6"/>
    <n v="3"/>
    <s v="Sí, lo consumiría con frecuencia."/>
    <s v="$ 50 - 100"/>
    <m/>
    <n v="1"/>
    <n v="1"/>
    <n v="1"/>
    <n v="1"/>
    <n v="3"/>
    <s v="Si"/>
    <s v="Que no este en el subsuelo, que tenga una entrada de luz natural, que actualmente parece una prisión o un bunker!!. La mejor alternativa es comer en los escalones con las palomas, es increíble."/>
    <s v="Calidad, Ambiente"/>
    <m/>
    <m/>
  </r>
  <r>
    <n v="1094"/>
    <d v="2020-07-05T20:45:28"/>
    <n v="21"/>
    <s v="10 - 20 hs"/>
    <s v="No, no tengo"/>
    <x v="1"/>
    <s v="Estudiante"/>
    <n v="1"/>
    <s v="No"/>
    <s v="Sí, siempre / Si, a veces"/>
    <x v="0"/>
    <s v="$ 100 - 150"/>
    <x v="0"/>
    <s v="Es barato"/>
    <n v="7"/>
    <n v="7"/>
    <n v="5"/>
    <n v="7"/>
    <n v="5"/>
    <s v="25 - 50%"/>
    <m/>
    <m/>
    <m/>
    <m/>
    <m/>
    <m/>
    <m/>
    <m/>
    <m/>
    <m/>
    <m/>
    <m/>
    <x v="0"/>
    <x v="0"/>
    <m/>
    <m/>
    <s v="$ 30 - 40"/>
    <s v="Sí, siempre / Sí, a veces"/>
    <s v="Es barato, Es lo más cómodo"/>
    <s v="De 1 a 3 veces por semana"/>
    <n v="7"/>
    <s v="Tal vez"/>
    <m/>
    <m/>
    <m/>
    <m/>
    <m/>
    <n v="7"/>
    <n v="7"/>
    <s v="Sí, pero para consumirlo eventualmente."/>
    <s v="$ 100 - 150"/>
    <m/>
    <n v="8"/>
    <n v="7"/>
    <n v="4"/>
    <n v="4"/>
    <n v="4"/>
    <s v="Si"/>
    <m/>
    <s v="Precio"/>
    <m/>
    <m/>
  </r>
  <r>
    <n v="1095"/>
    <d v="2020-07-05T20:47:36"/>
    <n v="21"/>
    <s v="10 - 20 hs"/>
    <s v="No, no tengo"/>
    <x v="1"/>
    <s v="Estudiante"/>
    <n v="2"/>
    <s v="No"/>
    <s v="No, nunca."/>
    <x v="1"/>
    <m/>
    <x v="1"/>
    <m/>
    <m/>
    <m/>
    <m/>
    <m/>
    <m/>
    <m/>
    <m/>
    <m/>
    <m/>
    <m/>
    <m/>
    <m/>
    <m/>
    <m/>
    <m/>
    <m/>
    <m/>
    <m/>
    <x v="0"/>
    <x v="0"/>
    <m/>
    <m/>
    <s v="$ 40 -50"/>
    <s v="No, nunca"/>
    <m/>
    <m/>
    <m/>
    <m/>
    <m/>
    <s v="No me gusta el café, en general"/>
    <s v="No tomo café en otro lado tampoco"/>
    <s v="Sí"/>
    <m/>
    <n v="7"/>
    <n v="7"/>
    <s v="Sí, pero para consumirlo eventualmente."/>
    <s v="$ 100 - 150"/>
    <m/>
    <n v="5"/>
    <n v="5"/>
    <n v="5"/>
    <n v="6"/>
    <n v="8"/>
    <s v="Si"/>
    <m/>
    <s v="Calidad"/>
    <m/>
    <m/>
  </r>
  <r>
    <n v="1096"/>
    <d v="2020-07-05T20:48:46"/>
    <n v="20"/>
    <s v="20 - 30hs"/>
    <s v="Vegetariano/a"/>
    <x v="1"/>
    <s v="Estudiante"/>
    <n v="1"/>
    <s v="No"/>
    <s v="Sí, siempre / Si, a veces"/>
    <x v="0"/>
    <s v="$ 150 - 200"/>
    <x v="2"/>
    <m/>
    <m/>
    <m/>
    <m/>
    <m/>
    <m/>
    <m/>
    <m/>
    <m/>
    <m/>
    <m/>
    <m/>
    <s v="Me traigo vianda"/>
    <n v="6"/>
    <n v="7"/>
    <n v="6"/>
    <n v="8"/>
    <n v="8"/>
    <s v="1 - 25 %"/>
    <x v="1"/>
    <x v="5"/>
    <s v="Vianda propia"/>
    <m/>
    <s v="$ 30 - 40"/>
    <s v="Sí, siempre / Sí, a veces"/>
    <s v="Es lo más cómodo"/>
    <s v="De 1 a 3 veces por semana"/>
    <n v="7"/>
    <s v="Tal vez"/>
    <m/>
    <m/>
    <m/>
    <m/>
    <m/>
    <n v="7"/>
    <n v="4"/>
    <s v="Sí, pero para consumirlo eventualmente."/>
    <s v="$ 50 - 100"/>
    <m/>
    <n v="9"/>
    <n v="8"/>
    <n v="6"/>
    <n v="5"/>
    <n v="5"/>
    <s v="Tal vez"/>
    <m/>
    <s v="Calidad, Ambiente"/>
    <m/>
    <m/>
  </r>
  <r>
    <n v="1097"/>
    <d v="2020-07-05T20:50:21"/>
    <n v="24"/>
    <s v="10 - 20 hs"/>
    <s v="No, no tengo"/>
    <x v="1"/>
    <s v="Estudiante"/>
    <n v="3"/>
    <s v="No"/>
    <s v="Sí, siempre / Si, a veces"/>
    <x v="4"/>
    <s v="$ 200 - 250"/>
    <x v="2"/>
    <m/>
    <m/>
    <m/>
    <m/>
    <m/>
    <m/>
    <m/>
    <m/>
    <m/>
    <m/>
    <m/>
    <m/>
    <s v="Mal ambiente / No disfruto estar en el lugar"/>
    <n v="7"/>
    <n v="9"/>
    <n v="7"/>
    <n v="10"/>
    <n v="9"/>
    <s v="Nunca me ocurrió"/>
    <x v="2"/>
    <x v="2"/>
    <s v="Cadena fast-food"/>
    <m/>
    <s v="$ 50 - 60"/>
    <s v="Sí, siempre / Sí, a veces"/>
    <s v="Es barato, Es rico"/>
    <s v="De 1 a 3 veces por semana"/>
    <n v="8"/>
    <s v="Sí"/>
    <m/>
    <m/>
    <m/>
    <m/>
    <m/>
    <n v="10"/>
    <n v="6"/>
    <s v="Sí, lo consumiría con frecuencia."/>
    <s v="$ 150 - 200"/>
    <m/>
    <n v="4"/>
    <n v="5"/>
    <n v="5"/>
    <n v="5"/>
    <n v="5"/>
    <s v="Si"/>
    <m/>
    <s v="Calidad, Ambiente"/>
    <m/>
    <m/>
  </r>
  <r>
    <n v="1098"/>
    <d v="2020-07-05T20:51:17"/>
    <n v="20"/>
    <s v="20 - 30hs"/>
    <s v="No, no tengo"/>
    <x v="1"/>
    <s v="Estudiante"/>
    <n v="1"/>
    <s v="No"/>
    <s v="Sí, siempre / Si, a veces"/>
    <x v="0"/>
    <s v="$ 250 - 300"/>
    <x v="2"/>
    <m/>
    <m/>
    <m/>
    <m/>
    <m/>
    <m/>
    <m/>
    <m/>
    <m/>
    <m/>
    <m/>
    <m/>
    <s v="Depende el menú"/>
    <n v="4"/>
    <n v="5"/>
    <n v="5"/>
    <n v="5"/>
    <n v="7"/>
    <s v="Nunca me ocurrió"/>
    <x v="2"/>
    <x v="3"/>
    <s v="Bodegón-Resto, Kiosko PC"/>
    <m/>
    <s v="$ 60 - 70"/>
    <s v="No, nunca"/>
    <m/>
    <m/>
    <m/>
    <m/>
    <m/>
    <s v="Es feo"/>
    <s v="Kiosco PC/Máquinas"/>
    <s v="Sí"/>
    <m/>
    <n v="5"/>
    <n v="5"/>
    <s v="No, prefiero un snack (Alfajor, galletitas, facturas)"/>
    <s v="$ 50 - 100"/>
    <m/>
    <n v="5"/>
    <n v="6"/>
    <n v="6"/>
    <n v="5"/>
    <n v="5"/>
    <s v="Si"/>
    <m/>
    <s v="Calidad"/>
    <m/>
    <m/>
  </r>
  <r>
    <n v="1099"/>
    <d v="2020-07-05T20:51:48"/>
    <n v="21"/>
    <s v="20 - 30hs"/>
    <s v="No, no tengo"/>
    <x v="0"/>
    <s v="Estudiante"/>
    <n v="2"/>
    <s v="No"/>
    <s v="Sí, siempre / Si, a veces"/>
    <x v="0"/>
    <s v="$ 150 - 200"/>
    <x v="2"/>
    <m/>
    <m/>
    <m/>
    <m/>
    <m/>
    <m/>
    <m/>
    <m/>
    <m/>
    <m/>
    <m/>
    <m/>
    <s v="Me traigo vianda"/>
    <n v="7"/>
    <n v="7"/>
    <n v="7"/>
    <n v="7"/>
    <n v="8"/>
    <s v="25 - 50 %"/>
    <x v="2"/>
    <x v="1"/>
    <s v="Vianda propia"/>
    <m/>
    <s v="$ 30 - 40"/>
    <s v="Sí, siempre / Sí, a veces"/>
    <s v="Es lo más cómodo"/>
    <s v="De 3 a 5 veces por semana"/>
    <n v="7"/>
    <s v="Sí"/>
    <m/>
    <m/>
    <m/>
    <m/>
    <m/>
    <n v="8"/>
    <n v="5"/>
    <s v="Sí, lo consumiría con frecuencia."/>
    <s v="$ 50 - 100"/>
    <m/>
    <n v="8"/>
    <n v="7"/>
    <n v="5"/>
    <n v="6"/>
    <n v="8"/>
    <s v="Si"/>
    <m/>
    <s v="Ambiente"/>
    <m/>
    <m/>
  </r>
  <r>
    <n v="1100"/>
    <d v="2020-07-05T20:52:01"/>
    <n v="21"/>
    <s v="10 - 20 hs"/>
    <s v="No, no tengo"/>
    <x v="1"/>
    <s v="Estudiante"/>
    <n v="1"/>
    <s v="No"/>
    <s v="No, nunca."/>
    <x v="1"/>
    <m/>
    <x v="1"/>
    <m/>
    <m/>
    <m/>
    <m/>
    <m/>
    <m/>
    <m/>
    <m/>
    <m/>
    <m/>
    <m/>
    <m/>
    <m/>
    <m/>
    <m/>
    <m/>
    <m/>
    <m/>
    <m/>
    <x v="0"/>
    <x v="0"/>
    <m/>
    <m/>
    <s v="$ 60 - 70"/>
    <s v="Sí, siempre / Sí, a veces"/>
    <s v="No tengo otra opción"/>
    <s v="Entre 1 y 2 veces por día"/>
    <n v="5"/>
    <s v="Sí"/>
    <s v="Podria mejorar la calidad del cafe y la cantidad de oferta en tipos de cafe"/>
    <m/>
    <m/>
    <m/>
    <m/>
    <n v="6"/>
    <n v="4"/>
    <s v="Sí, pero para consumirlo eventualmente."/>
    <s v="$ 150 - 200"/>
    <m/>
    <n v="7"/>
    <n v="5"/>
    <n v="6"/>
    <n v="4"/>
    <n v="6"/>
    <s v="Si"/>
    <s v="Puede que la ventilacion y mejor iluminacion para mejor comodidad"/>
    <s v="Ambiente"/>
    <m/>
    <m/>
  </r>
  <r>
    <n v="1101"/>
    <d v="2020-07-05T20:54:52"/>
    <n v="20"/>
    <s v="30 - 40 hs"/>
    <s v="No, no tengo"/>
    <x v="1"/>
    <s v="Estudiante"/>
    <n v="1"/>
    <s v="No"/>
    <s v="Sí, siempre / Si, a veces"/>
    <x v="2"/>
    <s v="$ 250 - 300"/>
    <x v="2"/>
    <m/>
    <m/>
    <m/>
    <m/>
    <m/>
    <m/>
    <m/>
    <m/>
    <m/>
    <m/>
    <m/>
    <m/>
    <s v="No me gusta la comida"/>
    <n v="6"/>
    <n v="7"/>
    <n v="8"/>
    <n v="7"/>
    <n v="8"/>
    <s v="25 - 50 %"/>
    <x v="2"/>
    <x v="1"/>
    <s v="Chino por peso"/>
    <m/>
    <s v="$ 50 - 60"/>
    <s v="Sí, siempre / Sí, a veces"/>
    <s v="Es barato"/>
    <s v="De 1 a 3 veces por semana"/>
    <n v="5"/>
    <s v="Sí"/>
    <m/>
    <m/>
    <m/>
    <m/>
    <m/>
    <n v="8"/>
    <n v="8"/>
    <s v="Sí, lo consumiría con frecuencia."/>
    <s v="$ 200 - 250"/>
    <m/>
    <n v="8"/>
    <n v="6"/>
    <n v="5"/>
    <n v="5"/>
    <n v="7"/>
    <s v="Si"/>
    <m/>
    <s v="Precio"/>
    <m/>
    <m/>
  </r>
  <r>
    <n v="1102"/>
    <d v="2020-07-05T20:54:56"/>
    <n v="20"/>
    <s v="20 - 30hs"/>
    <s v="No, no tengo"/>
    <x v="1"/>
    <s v="Estudiante"/>
    <n v="1"/>
    <s v="No"/>
    <s v="Sí, siempre / Si, a veces"/>
    <x v="0"/>
    <s v="$ 150 - 200"/>
    <x v="2"/>
    <m/>
    <m/>
    <m/>
    <m/>
    <m/>
    <m/>
    <m/>
    <m/>
    <m/>
    <m/>
    <m/>
    <m/>
    <s v="Me traigo vianda"/>
    <n v="9"/>
    <n v="9"/>
    <n v="9"/>
    <n v="9"/>
    <n v="9"/>
    <s v="1 - 25 %"/>
    <x v="1"/>
    <x v="4"/>
    <s v="Vianda propia"/>
    <m/>
    <s v="$ 40 -50"/>
    <s v="Sí, siempre / Sí, a veces"/>
    <s v="Es lo más cómodo"/>
    <s v="De 1 a 3 veces por semana"/>
    <n v="10"/>
    <s v="Tal vez"/>
    <m/>
    <m/>
    <m/>
    <m/>
    <m/>
    <n v="10"/>
    <n v="10"/>
    <s v="Sí, lo consumiría con frecuencia."/>
    <s v="$ 100 - 150"/>
    <m/>
    <n v="10"/>
    <n v="9"/>
    <n v="9"/>
    <n v="7"/>
    <n v="9"/>
    <s v="Tal vez"/>
    <m/>
    <s v="Calidad"/>
    <m/>
    <m/>
  </r>
  <r>
    <n v="1103"/>
    <d v="2020-07-05T20:56:21"/>
    <n v="20"/>
    <s v="30 - 40 hs"/>
    <s v="No, no tengo"/>
    <x v="1"/>
    <s v="Estudiante"/>
    <n v="1"/>
    <s v="No"/>
    <s v="Sí, siempre / Si, a veces"/>
    <x v="4"/>
    <s v="$ 200 - 250"/>
    <x v="2"/>
    <m/>
    <m/>
    <m/>
    <m/>
    <m/>
    <m/>
    <m/>
    <m/>
    <m/>
    <m/>
    <m/>
    <m/>
    <s v="Prefiero darme un gusto y comer más rico"/>
    <n v="6"/>
    <n v="6"/>
    <n v="5"/>
    <n v="6"/>
    <n v="6"/>
    <s v="Nunca me ocurrió"/>
    <x v="2"/>
    <x v="1"/>
    <s v="Chino por peso, Kiosko PC"/>
    <m/>
    <s v="$ 30 - 40"/>
    <s v="No, nunca"/>
    <m/>
    <m/>
    <m/>
    <m/>
    <m/>
    <s v="Tomo solo agua cuando voy a la facultad"/>
    <s v="No tomo café en otro lado tampoco"/>
    <s v="Sí"/>
    <m/>
    <n v="7"/>
    <n v="5"/>
    <s v="Sí, pero para consumirlo eventualmente."/>
    <s v="$ 100 - 150"/>
    <m/>
    <n v="8"/>
    <n v="4"/>
    <n v="4"/>
    <n v="5"/>
    <n v="8"/>
    <s v="Si"/>
    <m/>
    <s v="Precio, Calidad"/>
    <m/>
    <m/>
  </r>
  <r>
    <n v="1104"/>
    <d v="2020-07-12T03:11:43"/>
    <n v="26"/>
    <s v="20 - 30hs"/>
    <s v="No, no tengo"/>
    <x v="0"/>
    <s v="Estudiante"/>
    <n v="5"/>
    <s v="Sí"/>
    <s v="Sí, siempre / Si, a veces"/>
    <x v="0"/>
    <s v="$ 200 - 250"/>
    <x v="2"/>
    <m/>
    <m/>
    <m/>
    <m/>
    <m/>
    <m/>
    <m/>
    <m/>
    <m/>
    <m/>
    <m/>
    <m/>
    <s v="Mal ambiente / No disfruto estar en el lugar, Me traigo vianda, Prefiero darme un gusto y comer más rico"/>
    <n v="5"/>
    <n v="5"/>
    <n v="6"/>
    <n v="6"/>
    <n v="6"/>
    <s v="1 - 25 %"/>
    <x v="2"/>
    <x v="2"/>
    <s v="Chino por peso"/>
    <m/>
    <s v="$ 50 - 60"/>
    <s v="Sí, siempre / Sí, a veces"/>
    <s v="Es barato, Es lo más cómodo"/>
    <s v="De 1 a 3 veces por semana"/>
    <n v="5"/>
    <s v="Tal vez"/>
    <s v="Que implementen vasos termicos reutilizables que se puedan llevar para recargar y disminuir la cantidad de vasitos descartables"/>
    <m/>
    <m/>
    <m/>
    <m/>
    <n v="4"/>
    <n v="4"/>
    <s v="Sí, lo consumiría con frecuencia."/>
    <s v="$ 100 - 150"/>
    <m/>
    <n v="6"/>
    <n v="4"/>
    <n v="2"/>
    <n v="4"/>
    <n v="6"/>
    <s v="Si"/>
    <m/>
    <s v="Calidad, Ambiente"/>
    <m/>
    <m/>
  </r>
  <r>
    <n v="1105"/>
    <d v="2020-07-14T00:31:02"/>
    <n v="26"/>
    <s v="10 - 20 hs"/>
    <s v="No, no tengo"/>
    <x v="1"/>
    <s v="Estudiante"/>
    <n v="5"/>
    <s v="Sí"/>
    <s v="Sí, siempre / Si, a veces"/>
    <x v="4"/>
    <s v="$ 200 - 250"/>
    <x v="2"/>
    <m/>
    <m/>
    <m/>
    <m/>
    <m/>
    <m/>
    <m/>
    <m/>
    <m/>
    <m/>
    <m/>
    <m/>
    <s v="Prefiero darme un gusto y comer más rico, Depende el menú"/>
    <n v="6"/>
    <n v="6"/>
    <n v="5"/>
    <n v="6"/>
    <n v="6"/>
    <s v="25 - 50 %"/>
    <x v="2"/>
    <x v="3"/>
    <s v="Chino por peso, Vianda propia, Vuelvo a mi casa"/>
    <m/>
    <s v="$ 40 -50"/>
    <s v="Sí, siempre / Sí, a veces"/>
    <s v="Es barato, No tengo otra opción, Es lo más cómodo"/>
    <s v="De 1 a 3 veces por semana"/>
    <n v="4"/>
    <s v="Sí"/>
    <m/>
    <m/>
    <m/>
    <m/>
    <m/>
    <n v="5"/>
    <n v="3"/>
    <s v="Sí, lo consumiría con frecuencia."/>
    <s v="$ 150 - 200"/>
    <m/>
    <n v="6"/>
    <n v="7"/>
    <n v="5"/>
    <n v="4"/>
    <n v="6"/>
    <s v="Si"/>
    <m/>
    <s v="Calidad"/>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848D65-5AA2-0645-ADC6-2E97E451B0FA}" name="TablaDinámica1" cacheId="1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H12" firstHeaderRow="1" firstDataRow="3" firstDataCol="1" rowPageCount="2" colPageCount="1"/>
  <pivotFields count="62">
    <pivotField showAll="0"/>
    <pivotField numFmtId="164"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axis="axisRow" dataField="1" multipleItemSelectionAllowed="1" showAll="0">
      <items count="7">
        <item x="5"/>
        <item x="4"/>
        <item x="0"/>
        <item x="2"/>
        <item x="3"/>
        <item h="1" x="1"/>
        <item t="default"/>
      </items>
    </pivotField>
    <pivotField showAll="0"/>
    <pivotField axis="axisCol" showAll="0">
      <items count="5">
        <item x="2"/>
        <item h="1"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x="3"/>
        <item x="2"/>
        <item h="1" x="1"/>
        <item x="0"/>
        <item t="default"/>
      </items>
    </pivotField>
    <pivotField axis="axisCol" showAll="0">
      <items count="7">
        <item x="5"/>
        <item x="3"/>
        <item x="1"/>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6">
    <i>
      <x/>
    </i>
    <i>
      <x v="1"/>
    </i>
    <i>
      <x v="2"/>
    </i>
    <i>
      <x v="3"/>
    </i>
    <i>
      <x v="4"/>
    </i>
    <i t="grand">
      <x/>
    </i>
  </rowItems>
  <colFields count="2">
    <field x="12"/>
    <field x="33"/>
  </colFields>
  <colItems count="7">
    <i>
      <x/>
      <x/>
    </i>
    <i r="1">
      <x v="1"/>
    </i>
    <i r="1">
      <x v="2"/>
    </i>
    <i r="1">
      <x v="3"/>
    </i>
    <i r="1">
      <x v="4"/>
    </i>
    <i t="default">
      <x/>
    </i>
    <i t="grand">
      <x/>
    </i>
  </colItems>
  <pageFields count="2">
    <pageField fld="5" hier="-1"/>
    <pageField fld="32" hier="-1"/>
  </pageFields>
  <dataFields count="1">
    <dataField name="Suma de ¿Cuantas veces a la semana almorzás dentro de tu horario de cursada?"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FE176B-322D-E947-983E-15D1B1A384AB}" name="Tabla1" displayName="Tabla1" ref="A1:BJ49" totalsRowShown="0">
  <autoFilter ref="A1:BJ49" xr:uid="{B0BCD5DC-392D-2A47-A530-E6A48743B896}"/>
  <tableColumns count="62">
    <tableColumn id="1" xr3:uid="{58425DC1-C0BB-FE48-94A0-1A44A391D3AE}" name="ID"/>
    <tableColumn id="2" xr3:uid="{2FB22128-2EBF-4345-B2D9-3E92BE88FBF8}" name="Marca temporal" dataDxfId="0"/>
    <tableColumn id="3" xr3:uid="{16DCAF9C-1233-FA49-BC00-22E32EB3C5E5}" name="Edad"/>
    <tableColumn id="4" xr3:uid="{F45868DD-2099-9D42-AEAE-DAE12A28A4F0}" name="¿Cuántas horas semanales pasás en FIUBA?"/>
    <tableColumn id="5" xr3:uid="{1772C558-0883-E34C-8133-F628118F0DD5}" name="¿Tenés alguna restricción alimenticia?"/>
    <tableColumn id="6" xr3:uid="{84747274-2773-9B4C-98CD-83C2E208F0CD}" name="¿Cual comedor necesitarías utilizar la mayor parte del tiempo que estás en FIUBA?"/>
    <tableColumn id="7" xr3:uid="{A22C3B4F-F57B-0D49-9CC4-BEA7CB875F53}" name="¿Cual es tu rol en la comunidad FIUBA?"/>
    <tableColumn id="8" xr3:uid="{A213E1A1-16FB-F048-82D5-17B31605265E}" name="Año de la carrera "/>
    <tableColumn id="9" xr3:uid="{33714899-A94D-914C-9FE9-09DC96E1BD7F}" name="¿Trabajás? "/>
    <tableColumn id="10" xr3:uid="{0C1D697E-E053-F54F-B785-D2255284CD57}" name="Actualmente, ¿almorzás durante la cursada? (No necesariamente en el comedor)"/>
    <tableColumn id="11" xr3:uid="{041FC4BB-7D4D-1341-AC25-E2658C9DE10C}" name="¿Cuantas veces a la semana almorzás dentro de tu horario de cursada?"/>
    <tableColumn id="12" xr3:uid="{B25CC827-15D4-DE42-B739-C331B734E26D}" name="¿Cual es tu presupuesto diario para almorzar?"/>
    <tableColumn id="13" xr3:uid="{2A292451-9F1A-E642-B56D-895BE8D1C1E3}" name="¿Usas el comedor de FIUBA?"/>
    <tableColumn id="14" xr3:uid="{ABB18A68-18EB-2B40-BB92-2B43E1618B5E}" name="¿Por qué?"/>
    <tableColumn id="15" xr3:uid="{49F47FB6-9C5B-6840-B3A7-076C71797D75}" name="Puntúa la calidad del Menú (Se aprueba con 6)"/>
    <tableColumn id="16" xr3:uid="{4F129BC3-8E10-D44C-AA1B-5C3EE2F2BE37}" name="Puntúa la cantidad del menú (Se aprueba con 6)"/>
    <tableColumn id="17" xr3:uid="{C1F55EF4-9FCC-2044-800E-9AE8C9135B7C}" name="Puntúa la variedad del menú (Se aprueba con 6)"/>
    <tableColumn id="18" xr3:uid="{252F7F31-84BE-2C4F-B0CC-581B6D7107E0}" name="Relación calidad/precio (Se aprueba con 6)"/>
    <tableColumn id="19" xr3:uid="{A79A22E6-35FE-BD4E-9105-74A4F35B3DED}" name="Puntúa la velocidad de atención hoy en día (Se aprueba con 6)"/>
    <tableColumn id="20" xr3:uid="{69B093D2-57C5-6043-A780-FA3ACC8E5C7B}" name="¿Alguna vez tuviste que dejar la fila por la cantidad de gente que había? ¿Con que frecuencia te ocurre?"/>
    <tableColumn id="21" xr3:uid="{5D3717AB-8895-8541-BB53-27C9B11E29BD}" name="¿Tenés alguna recomendación sobre qué se debería ofrecer para almorzar?"/>
    <tableColumn id="22" xr3:uid="{4D16E51E-8ACD-274C-95B3-F577FEDD9607}" name="¿Por qué?2"/>
    <tableColumn id="23" xr3:uid="{ABCF4188-55D2-AF46-84EB-044E9B6E147B}" name="¿Usarías el comedor si se cambian los aspectos que considerás negativos?"/>
    <tableColumn id="24" xr3:uid="{14597835-C219-6F41-9D4B-81F298DED9B3}" name="¿Dónde comés? (habitualmente)"/>
    <tableColumn id="25" xr3:uid="{39F4DF30-3906-F84E-8534-1FB8BF81B4A4}" name="¿Tenés alguna recomendación sobre qué se debería ofrecer para almorzar?2"/>
    <tableColumn id="26" xr3:uid="{38135640-EF11-C643-BBA1-CBCE53D7FDC7}" name="¿Por qué a veces y no siempre?"/>
    <tableColumn id="27" xr3:uid="{118C61C0-EAA5-724E-BEA6-75E4EF17275D}" name="Puntúa la calidad del Menú (Se aprueba con 6)2"/>
    <tableColumn id="28" xr3:uid="{1B45B5EE-7EBB-3F44-8BAE-9DB8ACBBE16C}" name="Puntúa la cantidad del menú (Se aprueba con 6)2"/>
    <tableColumn id="29" xr3:uid="{785B3B52-CF3D-CB43-A4E0-E1CA5CE97253}" name="Puntúa la variedad del menú (Se aprueba con 6)2"/>
    <tableColumn id="30" xr3:uid="{B025B11C-4B84-2D4F-B80A-1B5327F30BE1}" name="Relación calidad/precio (Se aprueba con 6)2"/>
    <tableColumn id="31" xr3:uid="{CC76CA64-A146-D845-A17B-A8C07FB4298B}" name="Puntúa la velocidad de atención hoy en día (Se aprueba con 6)2"/>
    <tableColumn id="32" xr3:uid="{B9560E06-46D7-024B-A9D0-38C8B64874C5}" name="¿Alguna vez tuviste que dejar la fila por la cantidad de gente que había? ¿Con que frecuencia te ocurre?2"/>
    <tableColumn id="33" xr3:uid="{1D76B6FD-61DC-EA46-8CDB-963F4C230A09}" name="¿Irías más seguido si se mejora lo que considerás negativo? "/>
    <tableColumn id="34" xr3:uid="{0D06676F-2D91-F74E-806E-78045FE81273}" name="¿Cuantas veces elegís otro lugar?"/>
    <tableColumn id="35" xr3:uid="{6B28020B-17E6-1A45-B991-8AA90654D060}" name="¿Dónde comés cuando no usas el comedor? (habitualmente)"/>
    <tableColumn id="36" xr3:uid="{91C19CDA-3B41-214B-896B-85D9064BB389}" name="¿Tenés alguna recomendación sobre qué se debería ofrecer para almorzar?3"/>
    <tableColumn id="37" xr3:uid="{94E9CD03-44B7-624B-AD61-578383C43F72}" name="¿Cuanto pagarías por un café?"/>
    <tableColumn id="38" xr3:uid="{B02E871F-5B9F-2346-9E97-243F5925EFBE}" name="¿Tomás café en el comedor?"/>
    <tableColumn id="39" xr3:uid="{12B6337F-1C17-F541-90E1-71A7E11C7A6A}" name="¿Por qué tomás café en el comedor?"/>
    <tableColumn id="40" xr3:uid="{256E8325-BEFB-304C-ADC6-7B265553F9E9}" name="¿Con qué frecuencia comprás café en el comedor?"/>
    <tableColumn id="41" xr3:uid="{94C537AF-75DD-5343-9710-73D0B5413DD0}" name="¿Qué te parece el sabor del café? (Se aprueba con 6)"/>
    <tableColumn id="42" xr3:uid="{0B2A980F-9E53-5049-8D69-776D9E09C958}" name="Si se mejora la calidad del café ¿consumirías más?"/>
    <tableColumn id="43" xr3:uid="{3EB7AC7D-524D-5A43-9F60-31F8DBF767F3}" name="¿Tenés alguna recomendación para la cafetería del comedor?"/>
    <tableColumn id="44" xr3:uid="{442418D0-856B-C046-B108-3FD3ACCF5141}" name="¿Por qué?3"/>
    <tableColumn id="45" xr3:uid="{79ABB8A5-8DBC-414E-8468-DCC2AC9494C0}" name="Si tomás café en otro lado, ¿dónde lo hacés?"/>
    <tableColumn id="46" xr3:uid="{BEFB8039-FE38-EC4E-90F0-9EC63BFBE4C4}" name="Si el comedor ofreciera café acorde a tus gustos, ¿lo consumirías?"/>
    <tableColumn id="47" xr3:uid="{FF59DEDD-85EF-C445-AA49-E3300374F606}" name="¿Tenés alguna recomendación para la cafetería del comedor?2"/>
    <tableColumn id="48" xr3:uid="{34F3E7FD-9174-D746-9C26-E3371F7EBC5A}" name="Calidad (Se aprueba con 6)"/>
    <tableColumn id="49" xr3:uid="{D5154C30-103F-EA43-88CA-1E7D13C4126B}" name="Sus opciones nutritivas/saludables (Se aprueba con 6)"/>
    <tableColumn id="50" xr3:uid="{D907424B-6A2A-5E4F-9E36-E1A695814AFD}" name="¿Te interesaría que haya un menú variado de desayuno / merienda? (Tostadas, huevos, yogurt con granola, etc)"/>
    <tableColumn id="51" xr3:uid="{A88A6893-D137-B948-8C91-2077F0855503}" name="¿Cuanto estarías dispuesto a pagar por el menú? o en su defecto ¿cual es tu presupuesto para snacks?"/>
    <tableColumn id="52" xr3:uid="{41BA8EA6-6152-8240-B521-F085F7F08C97}" name="¿Tenés alguna recomendación que creas que debería ofrecer el comedor para desayuno/merienda?"/>
    <tableColumn id="53" xr3:uid="{BAFEFAD0-EF88-7544-B47C-C6F977FB2260}" name="Iluminación (Se aprueba con 6)"/>
    <tableColumn id="54" xr3:uid="{42CACC79-47C6-C240-ABBA-30B0A81AB6EE}" name="Espacio (Se aprueba con 6)"/>
    <tableColumn id="55" xr3:uid="{C85C3F14-8D2D-8845-A82A-5B2D80454397}" name="Ventilación (Se aprueba con 6)"/>
    <tableColumn id="56" xr3:uid="{9D04D3CD-0797-8B41-8309-5BDD68D7CDFA}" name="Acústica / Nivel de ruido (Se aprueba con 6)"/>
    <tableColumn id="57" xr3:uid="{22849219-6A59-844A-99F5-58DA1C43816A}" name="Limpieza (Se aprueba con 6)"/>
    <tableColumn id="58" xr3:uid="{78336D5B-0AB8-6848-83BA-2B1961ED7060}" name="En el caso de que hayan puntos que no aprueben ¿Irías con mayor frecuencia si se mejoraran?"/>
    <tableColumn id="59" xr3:uid="{82D28320-BA4E-B442-8FC9-A98CAE363CE5}" name="¿Tenés alguna recomendación o idea sobre la mejora de estos puntos?"/>
    <tableColumn id="60" xr3:uid="{139FEC12-666B-CA45-976B-B5CB46D07E22}" name="En cuanto a lo que respecta a servicios gastronómicos diarios (Almuerzo, merienda, desayuno, café) ¿Qué valorás más?"/>
    <tableColumn id="61" xr3:uid="{A106ADB2-0A25-DD4E-BB3E-BE69E9E7A1B4}" name="Padrón (Opcional)"/>
    <tableColumn id="62" xr3:uid="{BBCC9615-B69A-EE44-BF35-2E85DA8223E4}" name="¿Trabajás? 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1106"/>
  <sheetViews>
    <sheetView workbookViewId="0">
      <pane ySplit="1" topLeftCell="A2" activePane="bottomLeft" state="frozen"/>
      <selection pane="bottomLeft" sqref="A1:BJ1106"/>
    </sheetView>
  </sheetViews>
  <sheetFormatPr baseColWidth="10" defaultColWidth="14.5" defaultRowHeight="15.75" customHeight="1" x14ac:dyDescent="0.15"/>
  <cols>
    <col min="2" max="46" width="21.5" customWidth="1"/>
    <col min="47" max="47" width="167.5" customWidth="1"/>
    <col min="48" max="68" width="21.5" customWidth="1"/>
  </cols>
  <sheetData>
    <row r="1" spans="1:62" ht="15.75" customHeight="1" x14ac:dyDescent="0.15">
      <c r="A1" t="s">
        <v>1267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12</v>
      </c>
      <c r="W1" s="1" t="s">
        <v>20</v>
      </c>
      <c r="X1" s="1" t="s">
        <v>21</v>
      </c>
      <c r="Y1" s="1" t="s">
        <v>19</v>
      </c>
      <c r="Z1" s="1" t="s">
        <v>22</v>
      </c>
      <c r="AA1" s="1" t="s">
        <v>13</v>
      </c>
      <c r="AB1" s="1" t="s">
        <v>14</v>
      </c>
      <c r="AC1" s="1" t="s">
        <v>15</v>
      </c>
      <c r="AD1" s="1" t="s">
        <v>16</v>
      </c>
      <c r="AE1" s="1" t="s">
        <v>17</v>
      </c>
      <c r="AF1" s="1" t="s">
        <v>18</v>
      </c>
      <c r="AG1" s="2" t="s">
        <v>23</v>
      </c>
      <c r="AH1" s="1" t="s">
        <v>24</v>
      </c>
      <c r="AI1" s="1" t="s">
        <v>25</v>
      </c>
      <c r="AJ1" s="1" t="s">
        <v>19</v>
      </c>
      <c r="AK1" s="1" t="s">
        <v>26</v>
      </c>
      <c r="AL1" s="1" t="s">
        <v>27</v>
      </c>
      <c r="AM1" s="1" t="s">
        <v>28</v>
      </c>
      <c r="AN1" s="1" t="s">
        <v>29</v>
      </c>
      <c r="AO1" s="1" t="s">
        <v>30</v>
      </c>
      <c r="AP1" s="1" t="s">
        <v>31</v>
      </c>
      <c r="AQ1" s="1" t="s">
        <v>32</v>
      </c>
      <c r="AR1" s="1" t="s">
        <v>12</v>
      </c>
      <c r="AS1" s="1" t="s">
        <v>33</v>
      </c>
      <c r="AT1" s="1" t="s">
        <v>34</v>
      </c>
      <c r="AU1" s="1" t="s">
        <v>32</v>
      </c>
      <c r="AV1" s="1" t="s">
        <v>35</v>
      </c>
      <c r="AW1" s="1" t="s">
        <v>36</v>
      </c>
      <c r="AX1" s="1" t="s">
        <v>37</v>
      </c>
      <c r="AY1" s="1" t="s">
        <v>38</v>
      </c>
      <c r="AZ1" s="1" t="s">
        <v>39</v>
      </c>
      <c r="BA1" s="1" t="s">
        <v>40</v>
      </c>
      <c r="BB1" s="1" t="s">
        <v>41</v>
      </c>
      <c r="BC1" s="1" t="s">
        <v>42</v>
      </c>
      <c r="BD1" s="1" t="s">
        <v>43</v>
      </c>
      <c r="BE1" s="1" t="s">
        <v>44</v>
      </c>
      <c r="BF1" s="1" t="s">
        <v>45</v>
      </c>
      <c r="BG1" s="2" t="s">
        <v>46</v>
      </c>
      <c r="BH1" s="2" t="s">
        <v>47</v>
      </c>
      <c r="BI1" s="2" t="s">
        <v>48</v>
      </c>
      <c r="BJ1" s="2" t="s">
        <v>7</v>
      </c>
    </row>
    <row r="2" spans="1:62" ht="15.75" customHeight="1" x14ac:dyDescent="0.15">
      <c r="A2">
        <v>1</v>
      </c>
      <c r="B2" s="3">
        <v>43968.895698854161</v>
      </c>
      <c r="C2" s="2">
        <v>28</v>
      </c>
      <c r="D2" s="2" t="s">
        <v>49</v>
      </c>
      <c r="E2" s="2" t="s">
        <v>50</v>
      </c>
      <c r="F2" s="2" t="s">
        <v>51</v>
      </c>
      <c r="G2" s="2" t="s">
        <v>52</v>
      </c>
      <c r="H2" s="2">
        <v>4</v>
      </c>
      <c r="I2" s="2" t="s">
        <v>53</v>
      </c>
      <c r="J2" s="2" t="s">
        <v>54</v>
      </c>
      <c r="K2" s="2">
        <v>3</v>
      </c>
      <c r="L2" s="2" t="s">
        <v>55</v>
      </c>
      <c r="M2" s="2" t="s">
        <v>56</v>
      </c>
      <c r="N2" s="2" t="s">
        <v>57</v>
      </c>
      <c r="O2" s="2">
        <v>6</v>
      </c>
      <c r="P2" s="2">
        <v>7</v>
      </c>
      <c r="Q2" s="2">
        <v>6</v>
      </c>
      <c r="R2" s="2">
        <v>8</v>
      </c>
      <c r="S2" s="2">
        <v>7</v>
      </c>
      <c r="T2" s="2" t="s">
        <v>58</v>
      </c>
      <c r="U2" s="2" t="s">
        <v>59</v>
      </c>
      <c r="AK2" s="2" t="s">
        <v>60</v>
      </c>
      <c r="AL2" s="2" t="s">
        <v>61</v>
      </c>
      <c r="AR2" s="2" t="s">
        <v>62</v>
      </c>
      <c r="AS2" s="2" t="s">
        <v>63</v>
      </c>
      <c r="AT2" s="2" t="s">
        <v>53</v>
      </c>
      <c r="AU2" s="2" t="s">
        <v>64</v>
      </c>
      <c r="AV2" s="2">
        <v>8</v>
      </c>
      <c r="AW2" s="2">
        <v>6</v>
      </c>
      <c r="AX2" s="2" t="s">
        <v>65</v>
      </c>
      <c r="AY2" s="2" t="s">
        <v>66</v>
      </c>
      <c r="AZ2" s="2" t="s">
        <v>67</v>
      </c>
      <c r="BA2" s="2">
        <v>6</v>
      </c>
      <c r="BB2" s="2">
        <v>6</v>
      </c>
      <c r="BC2" s="2">
        <v>6</v>
      </c>
      <c r="BD2" s="2">
        <v>6</v>
      </c>
      <c r="BE2" s="2">
        <v>8</v>
      </c>
      <c r="BF2" s="2" t="s">
        <v>68</v>
      </c>
      <c r="BG2" s="2" t="s">
        <v>69</v>
      </c>
      <c r="BH2" s="4"/>
      <c r="BI2" s="4"/>
      <c r="BJ2" s="4"/>
    </row>
    <row r="3" spans="1:62" ht="15.75" customHeight="1" x14ac:dyDescent="0.15">
      <c r="A3">
        <v>2</v>
      </c>
      <c r="B3" s="3">
        <v>43968.983860196764</v>
      </c>
      <c r="C3" s="2">
        <v>23</v>
      </c>
      <c r="D3" s="2" t="s">
        <v>70</v>
      </c>
      <c r="E3" s="2" t="s">
        <v>71</v>
      </c>
      <c r="F3" s="2" t="s">
        <v>51</v>
      </c>
      <c r="G3" s="2" t="s">
        <v>52</v>
      </c>
      <c r="H3" s="2">
        <v>4</v>
      </c>
      <c r="I3" s="2" t="s">
        <v>72</v>
      </c>
      <c r="J3" s="2" t="s">
        <v>73</v>
      </c>
      <c r="AK3" s="2" t="s">
        <v>74</v>
      </c>
      <c r="AL3" s="2" t="s">
        <v>75</v>
      </c>
      <c r="AM3" s="2" t="s">
        <v>76</v>
      </c>
      <c r="AN3" s="2" t="s">
        <v>77</v>
      </c>
      <c r="AO3" s="2">
        <v>5</v>
      </c>
      <c r="AP3" s="2" t="s">
        <v>53</v>
      </c>
      <c r="AQ3" s="2" t="s">
        <v>78</v>
      </c>
      <c r="AV3" s="2">
        <v>5</v>
      </c>
      <c r="AW3" s="2">
        <v>2</v>
      </c>
      <c r="AX3" s="2" t="s">
        <v>65</v>
      </c>
      <c r="AY3" s="2" t="s">
        <v>66</v>
      </c>
      <c r="BA3" s="2">
        <v>5</v>
      </c>
      <c r="BB3" s="2">
        <v>5</v>
      </c>
      <c r="BC3" s="2">
        <v>6</v>
      </c>
      <c r="BD3" s="2">
        <v>6</v>
      </c>
      <c r="BE3" s="2">
        <v>6</v>
      </c>
      <c r="BF3" s="2" t="s">
        <v>68</v>
      </c>
    </row>
    <row r="4" spans="1:62" ht="15.75" customHeight="1" x14ac:dyDescent="0.15">
      <c r="A4">
        <v>3</v>
      </c>
      <c r="B4" s="3">
        <v>43997.907116377319</v>
      </c>
      <c r="C4" s="2">
        <v>31</v>
      </c>
      <c r="D4" s="2" t="s">
        <v>49</v>
      </c>
      <c r="E4" s="2" t="s">
        <v>79</v>
      </c>
      <c r="F4" s="2" t="s">
        <v>80</v>
      </c>
      <c r="G4" s="2" t="s">
        <v>81</v>
      </c>
      <c r="J4" s="2" t="s">
        <v>54</v>
      </c>
      <c r="K4" s="2">
        <v>4</v>
      </c>
      <c r="L4" s="2" t="s">
        <v>82</v>
      </c>
      <c r="M4" s="2" t="s">
        <v>83</v>
      </c>
      <c r="Z4" s="2" t="s">
        <v>84</v>
      </c>
      <c r="AA4" s="2">
        <v>6</v>
      </c>
      <c r="AB4" s="2">
        <v>6</v>
      </c>
      <c r="AC4" s="2">
        <v>5</v>
      </c>
      <c r="AD4" s="2">
        <v>8</v>
      </c>
      <c r="AE4" s="2">
        <v>7</v>
      </c>
      <c r="AF4" s="2" t="s">
        <v>85</v>
      </c>
      <c r="AG4" s="2" t="s">
        <v>86</v>
      </c>
      <c r="AH4" s="2" t="s">
        <v>87</v>
      </c>
      <c r="AI4" s="2" t="s">
        <v>88</v>
      </c>
      <c r="AK4" s="2" t="s">
        <v>89</v>
      </c>
      <c r="AL4" s="2" t="s">
        <v>75</v>
      </c>
      <c r="AM4" s="2" t="s">
        <v>76</v>
      </c>
      <c r="AN4" s="2" t="s">
        <v>90</v>
      </c>
      <c r="AO4" s="2">
        <v>7</v>
      </c>
      <c r="AP4" s="2" t="s">
        <v>53</v>
      </c>
      <c r="AV4" s="2">
        <v>7</v>
      </c>
      <c r="AW4" s="2">
        <v>6</v>
      </c>
      <c r="AX4" s="2" t="s">
        <v>91</v>
      </c>
      <c r="AY4" s="2" t="s">
        <v>92</v>
      </c>
      <c r="BA4" s="2">
        <v>7</v>
      </c>
      <c r="BB4" s="2">
        <v>7</v>
      </c>
      <c r="BC4" s="2">
        <v>6</v>
      </c>
      <c r="BD4" s="2">
        <v>7</v>
      </c>
      <c r="BE4" s="2">
        <v>7</v>
      </c>
      <c r="BF4" s="2" t="s">
        <v>68</v>
      </c>
    </row>
    <row r="5" spans="1:62" ht="15.75" customHeight="1" x14ac:dyDescent="0.15">
      <c r="A5">
        <v>4</v>
      </c>
      <c r="B5" s="3">
        <v>43997.918270706017</v>
      </c>
      <c r="C5" s="2">
        <v>28</v>
      </c>
      <c r="D5" s="2" t="s">
        <v>93</v>
      </c>
      <c r="E5" s="2" t="s">
        <v>50</v>
      </c>
      <c r="F5" s="2" t="s">
        <v>51</v>
      </c>
      <c r="G5" s="2" t="s">
        <v>52</v>
      </c>
      <c r="H5" s="2">
        <v>3</v>
      </c>
      <c r="I5" s="2" t="s">
        <v>53</v>
      </c>
      <c r="J5" s="2" t="s">
        <v>54</v>
      </c>
      <c r="K5" s="2">
        <v>5</v>
      </c>
      <c r="L5" s="2" t="s">
        <v>55</v>
      </c>
      <c r="M5" s="2" t="s">
        <v>83</v>
      </c>
      <c r="Z5" s="2" t="s">
        <v>94</v>
      </c>
      <c r="AA5" s="2">
        <v>4</v>
      </c>
      <c r="AB5" s="2">
        <v>7</v>
      </c>
      <c r="AC5" s="2">
        <v>6</v>
      </c>
      <c r="AD5" s="2">
        <v>6</v>
      </c>
      <c r="AE5" s="2">
        <v>8</v>
      </c>
      <c r="AF5" s="2" t="s">
        <v>85</v>
      </c>
      <c r="AG5" s="2" t="s">
        <v>53</v>
      </c>
      <c r="AH5" s="2" t="s">
        <v>95</v>
      </c>
      <c r="AI5" s="2" t="s">
        <v>96</v>
      </c>
      <c r="AJ5" s="2" t="s">
        <v>97</v>
      </c>
      <c r="AK5" s="2" t="s">
        <v>98</v>
      </c>
      <c r="AL5" s="2" t="s">
        <v>75</v>
      </c>
      <c r="AM5" s="2" t="s">
        <v>99</v>
      </c>
      <c r="AN5" s="2" t="s">
        <v>77</v>
      </c>
      <c r="AO5" s="2">
        <v>7</v>
      </c>
      <c r="AP5" s="2" t="s">
        <v>53</v>
      </c>
      <c r="AV5" s="2">
        <v>8</v>
      </c>
      <c r="AW5" s="2">
        <v>8</v>
      </c>
      <c r="AX5" s="2" t="s">
        <v>100</v>
      </c>
      <c r="AY5" s="2" t="s">
        <v>66</v>
      </c>
      <c r="BA5" s="2">
        <v>8</v>
      </c>
      <c r="BB5" s="2">
        <v>8</v>
      </c>
      <c r="BC5" s="2">
        <v>7</v>
      </c>
      <c r="BD5" s="2">
        <v>7</v>
      </c>
      <c r="BE5" s="2">
        <v>5</v>
      </c>
      <c r="BF5" s="2" t="s">
        <v>68</v>
      </c>
      <c r="BG5" s="2" t="s">
        <v>101</v>
      </c>
      <c r="BH5" s="2" t="s">
        <v>102</v>
      </c>
      <c r="BI5" s="2">
        <v>95060</v>
      </c>
    </row>
    <row r="6" spans="1:62" ht="15.75" customHeight="1" x14ac:dyDescent="0.15">
      <c r="A6">
        <v>5</v>
      </c>
      <c r="B6" s="3">
        <v>43997.928541493056</v>
      </c>
      <c r="C6" s="2">
        <v>25</v>
      </c>
      <c r="D6" s="2" t="s">
        <v>103</v>
      </c>
      <c r="E6" s="2" t="s">
        <v>50</v>
      </c>
      <c r="F6" s="2" t="s">
        <v>80</v>
      </c>
      <c r="G6" s="2" t="s">
        <v>52</v>
      </c>
      <c r="H6" s="2">
        <v>3</v>
      </c>
      <c r="I6" s="2" t="s">
        <v>53</v>
      </c>
      <c r="J6" s="2" t="s">
        <v>73</v>
      </c>
      <c r="AK6" s="2" t="s">
        <v>98</v>
      </c>
      <c r="AL6" s="2" t="s">
        <v>75</v>
      </c>
      <c r="AM6" s="2" t="s">
        <v>104</v>
      </c>
      <c r="AN6" s="2" t="s">
        <v>77</v>
      </c>
      <c r="AO6" s="2">
        <v>7</v>
      </c>
      <c r="AP6" s="2" t="s">
        <v>86</v>
      </c>
      <c r="AQ6" s="2" t="s">
        <v>105</v>
      </c>
      <c r="AV6" s="2">
        <v>7</v>
      </c>
      <c r="AW6" s="2">
        <v>5</v>
      </c>
      <c r="AX6" s="2" t="s">
        <v>91</v>
      </c>
      <c r="AY6" s="2" t="s">
        <v>106</v>
      </c>
      <c r="AZ6" s="2" t="s">
        <v>107</v>
      </c>
      <c r="BA6" s="2">
        <v>7</v>
      </c>
      <c r="BB6" s="2">
        <v>7</v>
      </c>
      <c r="BC6" s="2">
        <v>4</v>
      </c>
      <c r="BD6" s="2">
        <v>5</v>
      </c>
      <c r="BE6" s="2">
        <v>7</v>
      </c>
      <c r="BF6" s="2" t="s">
        <v>86</v>
      </c>
      <c r="BG6" s="2" t="s">
        <v>108</v>
      </c>
      <c r="BH6" s="2" t="s">
        <v>102</v>
      </c>
      <c r="BI6" s="2">
        <v>97630</v>
      </c>
    </row>
    <row r="7" spans="1:62" ht="15.75" customHeight="1" x14ac:dyDescent="0.15">
      <c r="A7">
        <v>6</v>
      </c>
      <c r="B7" s="3">
        <v>43997.93539017361</v>
      </c>
      <c r="C7" s="2">
        <v>24</v>
      </c>
      <c r="D7" s="2" t="s">
        <v>103</v>
      </c>
      <c r="E7" s="2" t="s">
        <v>71</v>
      </c>
      <c r="F7" s="2" t="s">
        <v>80</v>
      </c>
      <c r="G7" s="2" t="s">
        <v>52</v>
      </c>
      <c r="H7" s="2">
        <v>2</v>
      </c>
      <c r="I7" s="2" t="s">
        <v>72</v>
      </c>
      <c r="J7" s="2" t="s">
        <v>54</v>
      </c>
      <c r="K7" s="2">
        <v>5</v>
      </c>
      <c r="L7" s="2" t="s">
        <v>55</v>
      </c>
      <c r="M7" s="2" t="s">
        <v>56</v>
      </c>
      <c r="N7" s="2" t="s">
        <v>57</v>
      </c>
      <c r="O7" s="2">
        <v>6</v>
      </c>
      <c r="P7" s="2">
        <v>10</v>
      </c>
      <c r="Q7" s="2">
        <v>7</v>
      </c>
      <c r="R7" s="2">
        <v>10</v>
      </c>
      <c r="S7" s="2">
        <v>8</v>
      </c>
      <c r="T7" s="2" t="s">
        <v>109</v>
      </c>
      <c r="U7" s="2" t="s">
        <v>110</v>
      </c>
      <c r="AK7" s="2" t="s">
        <v>111</v>
      </c>
      <c r="AL7" s="2" t="s">
        <v>75</v>
      </c>
      <c r="AM7" s="2" t="s">
        <v>104</v>
      </c>
      <c r="AN7" s="2" t="s">
        <v>112</v>
      </c>
      <c r="AO7" s="2">
        <v>7</v>
      </c>
      <c r="AP7" s="2" t="s">
        <v>86</v>
      </c>
      <c r="AQ7" s="2" t="s">
        <v>113</v>
      </c>
      <c r="AV7" s="2">
        <v>6</v>
      </c>
      <c r="AW7" s="2">
        <v>6</v>
      </c>
      <c r="AX7" s="2" t="s">
        <v>100</v>
      </c>
      <c r="AY7" s="2" t="s">
        <v>55</v>
      </c>
      <c r="BA7" s="2">
        <v>6</v>
      </c>
      <c r="BB7" s="2">
        <v>8</v>
      </c>
      <c r="BC7" s="2">
        <v>10</v>
      </c>
      <c r="BD7" s="2">
        <v>6</v>
      </c>
      <c r="BE7" s="2">
        <v>8</v>
      </c>
      <c r="BF7" s="2" t="s">
        <v>72</v>
      </c>
      <c r="BH7" s="2" t="s">
        <v>102</v>
      </c>
      <c r="BI7" s="2">
        <v>100439</v>
      </c>
    </row>
    <row r="8" spans="1:62" ht="15.75" customHeight="1" x14ac:dyDescent="0.15">
      <c r="A8">
        <v>7</v>
      </c>
      <c r="B8" s="3">
        <v>43997.935397187495</v>
      </c>
      <c r="C8" s="2">
        <v>25</v>
      </c>
      <c r="D8" s="2" t="s">
        <v>114</v>
      </c>
      <c r="E8" s="2" t="s">
        <v>50</v>
      </c>
      <c r="F8" s="2" t="s">
        <v>80</v>
      </c>
      <c r="G8" s="2" t="s">
        <v>52</v>
      </c>
      <c r="H8" s="2">
        <v>3</v>
      </c>
      <c r="I8" s="2" t="s">
        <v>53</v>
      </c>
      <c r="J8" s="2" t="s">
        <v>73</v>
      </c>
      <c r="AK8" s="2" t="s">
        <v>74</v>
      </c>
      <c r="AL8" s="2" t="s">
        <v>75</v>
      </c>
      <c r="AM8" s="2" t="s">
        <v>76</v>
      </c>
      <c r="AN8" s="2" t="s">
        <v>77</v>
      </c>
      <c r="AO8" s="2">
        <v>3</v>
      </c>
      <c r="AP8" s="2" t="s">
        <v>53</v>
      </c>
      <c r="AQ8" s="2" t="s">
        <v>115</v>
      </c>
      <c r="AV8" s="2">
        <v>6</v>
      </c>
      <c r="AW8" s="2">
        <v>4</v>
      </c>
      <c r="AX8" s="2" t="s">
        <v>65</v>
      </c>
      <c r="AY8" s="2" t="s">
        <v>116</v>
      </c>
      <c r="AZ8" s="2" t="s">
        <v>117</v>
      </c>
      <c r="BA8" s="2">
        <v>2</v>
      </c>
      <c r="BB8" s="2">
        <v>3</v>
      </c>
      <c r="BC8" s="2">
        <v>2</v>
      </c>
      <c r="BD8" s="2">
        <v>2</v>
      </c>
      <c r="BE8" s="2">
        <v>5</v>
      </c>
      <c r="BF8" s="2" t="s">
        <v>68</v>
      </c>
      <c r="BH8" s="2" t="s">
        <v>118</v>
      </c>
    </row>
    <row r="9" spans="1:62" ht="15.75" customHeight="1" x14ac:dyDescent="0.15">
      <c r="A9">
        <v>8</v>
      </c>
      <c r="B9" s="3">
        <v>44000.681011261579</v>
      </c>
      <c r="C9" s="2">
        <v>19</v>
      </c>
      <c r="D9" s="2" t="s">
        <v>93</v>
      </c>
      <c r="E9" s="2" t="s">
        <v>50</v>
      </c>
      <c r="F9" s="2" t="s">
        <v>80</v>
      </c>
      <c r="G9" s="2" t="s">
        <v>52</v>
      </c>
      <c r="H9" s="2">
        <v>3</v>
      </c>
      <c r="I9" s="2" t="s">
        <v>72</v>
      </c>
      <c r="J9" s="2" t="s">
        <v>54</v>
      </c>
      <c r="K9" s="2">
        <v>3</v>
      </c>
      <c r="L9" s="2" t="s">
        <v>119</v>
      </c>
      <c r="M9" s="2" t="s">
        <v>83</v>
      </c>
      <c r="Z9" s="2" t="s">
        <v>120</v>
      </c>
      <c r="AA9" s="2">
        <v>4</v>
      </c>
      <c r="AB9" s="2">
        <v>5</v>
      </c>
      <c r="AC9" s="2">
        <v>7</v>
      </c>
      <c r="AD9" s="2">
        <v>10</v>
      </c>
      <c r="AE9" s="2">
        <v>9</v>
      </c>
      <c r="AF9" s="2" t="s">
        <v>121</v>
      </c>
      <c r="AG9" s="2" t="s">
        <v>53</v>
      </c>
      <c r="AH9" s="2" t="s">
        <v>95</v>
      </c>
      <c r="AI9" s="2" t="s">
        <v>122</v>
      </c>
      <c r="AK9" s="2" t="s">
        <v>123</v>
      </c>
      <c r="AL9" s="2" t="s">
        <v>61</v>
      </c>
      <c r="AR9" s="2" t="s">
        <v>124</v>
      </c>
      <c r="AS9" s="2" t="s">
        <v>125</v>
      </c>
      <c r="AT9" s="2" t="s">
        <v>72</v>
      </c>
      <c r="AV9" s="2">
        <v>8</v>
      </c>
      <c r="AW9" s="2">
        <v>7</v>
      </c>
      <c r="AX9" s="2" t="s">
        <v>65</v>
      </c>
      <c r="AY9" s="2" t="s">
        <v>116</v>
      </c>
      <c r="BA9" s="2">
        <v>6</v>
      </c>
      <c r="BB9" s="2">
        <v>9</v>
      </c>
      <c r="BC9" s="2">
        <v>5</v>
      </c>
      <c r="BD9" s="2">
        <v>7</v>
      </c>
      <c r="BE9" s="2">
        <v>9</v>
      </c>
      <c r="BF9" s="2" t="s">
        <v>68</v>
      </c>
      <c r="BH9" s="2" t="s">
        <v>126</v>
      </c>
    </row>
    <row r="10" spans="1:62" ht="15.75" customHeight="1" x14ac:dyDescent="0.15">
      <c r="A10">
        <v>9</v>
      </c>
      <c r="B10" s="3">
        <v>44000.681613344903</v>
      </c>
      <c r="C10" s="2">
        <v>21</v>
      </c>
      <c r="D10" s="2" t="s">
        <v>114</v>
      </c>
      <c r="E10" s="2" t="s">
        <v>71</v>
      </c>
      <c r="F10" s="2" t="s">
        <v>80</v>
      </c>
      <c r="G10" s="2" t="s">
        <v>52</v>
      </c>
      <c r="H10" s="2">
        <v>2</v>
      </c>
      <c r="I10" s="2" t="s">
        <v>72</v>
      </c>
      <c r="J10" s="2" t="s">
        <v>54</v>
      </c>
      <c r="K10" s="2">
        <v>3</v>
      </c>
      <c r="L10" s="2" t="s">
        <v>92</v>
      </c>
      <c r="M10" s="2" t="s">
        <v>83</v>
      </c>
      <c r="Z10" s="2" t="s">
        <v>127</v>
      </c>
      <c r="AA10" s="2">
        <v>3</v>
      </c>
      <c r="AB10" s="2">
        <v>7</v>
      </c>
      <c r="AC10" s="2">
        <v>4</v>
      </c>
      <c r="AD10" s="2">
        <v>8</v>
      </c>
      <c r="AE10" s="2">
        <v>4</v>
      </c>
      <c r="AF10" s="2" t="s">
        <v>85</v>
      </c>
      <c r="AG10" s="2" t="s">
        <v>53</v>
      </c>
      <c r="AH10" s="2" t="s">
        <v>95</v>
      </c>
      <c r="AI10" s="2" t="s">
        <v>128</v>
      </c>
      <c r="AJ10" s="2" t="s">
        <v>129</v>
      </c>
      <c r="AK10" s="2" t="s">
        <v>98</v>
      </c>
      <c r="AL10" s="2" t="s">
        <v>61</v>
      </c>
      <c r="AR10" s="2" t="s">
        <v>124</v>
      </c>
      <c r="AS10" s="2" t="s">
        <v>125</v>
      </c>
      <c r="AT10" s="2" t="s">
        <v>72</v>
      </c>
      <c r="AV10" s="2">
        <v>8</v>
      </c>
      <c r="AW10" s="2">
        <v>4</v>
      </c>
      <c r="AX10" s="2" t="s">
        <v>91</v>
      </c>
      <c r="AY10" s="2" t="s">
        <v>66</v>
      </c>
      <c r="BA10" s="2">
        <v>2</v>
      </c>
      <c r="BB10" s="2">
        <v>2</v>
      </c>
      <c r="BC10" s="2">
        <v>2</v>
      </c>
      <c r="BD10" s="2">
        <v>2</v>
      </c>
      <c r="BE10" s="2">
        <v>2</v>
      </c>
      <c r="BF10" s="2" t="s">
        <v>68</v>
      </c>
      <c r="BH10" s="2" t="s">
        <v>102</v>
      </c>
    </row>
    <row r="11" spans="1:62" ht="15.75" customHeight="1" x14ac:dyDescent="0.15">
      <c r="A11">
        <v>10</v>
      </c>
      <c r="B11" s="3">
        <v>44000.68216744213</v>
      </c>
      <c r="C11" s="2">
        <v>22</v>
      </c>
      <c r="D11" s="2" t="s">
        <v>114</v>
      </c>
      <c r="E11" s="2" t="s">
        <v>50</v>
      </c>
      <c r="F11" s="2" t="s">
        <v>80</v>
      </c>
      <c r="G11" s="2" t="s">
        <v>52</v>
      </c>
      <c r="H11" s="2">
        <v>2</v>
      </c>
      <c r="I11" s="2" t="s">
        <v>72</v>
      </c>
      <c r="J11" s="2" t="s">
        <v>54</v>
      </c>
      <c r="K11" s="2">
        <v>4</v>
      </c>
      <c r="L11" s="2" t="s">
        <v>55</v>
      </c>
      <c r="M11" s="2" t="s">
        <v>56</v>
      </c>
      <c r="N11" s="2" t="s">
        <v>130</v>
      </c>
      <c r="O11" s="2">
        <v>9</v>
      </c>
      <c r="P11" s="2">
        <v>10</v>
      </c>
      <c r="Q11" s="2">
        <v>10</v>
      </c>
      <c r="R11" s="2">
        <v>8</v>
      </c>
      <c r="S11" s="2">
        <v>10</v>
      </c>
      <c r="T11" s="2" t="s">
        <v>58</v>
      </c>
      <c r="AK11" s="2" t="s">
        <v>74</v>
      </c>
      <c r="AL11" s="2" t="s">
        <v>75</v>
      </c>
      <c r="AM11" s="2" t="s">
        <v>131</v>
      </c>
      <c r="AN11" s="2" t="s">
        <v>90</v>
      </c>
      <c r="AO11" s="2">
        <v>10</v>
      </c>
      <c r="AP11" s="2" t="s">
        <v>53</v>
      </c>
      <c r="AV11" s="2">
        <v>10</v>
      </c>
      <c r="AW11" s="2">
        <v>6</v>
      </c>
      <c r="AX11" s="2" t="s">
        <v>65</v>
      </c>
      <c r="AY11" s="2" t="s">
        <v>55</v>
      </c>
      <c r="BA11" s="2">
        <v>10</v>
      </c>
      <c r="BB11" s="2">
        <v>10</v>
      </c>
      <c r="BC11" s="2">
        <v>7</v>
      </c>
      <c r="BD11" s="2">
        <v>7</v>
      </c>
      <c r="BE11" s="2">
        <v>10</v>
      </c>
      <c r="BF11" s="2" t="s">
        <v>68</v>
      </c>
      <c r="BH11" s="2" t="s">
        <v>102</v>
      </c>
    </row>
    <row r="12" spans="1:62" ht="15.75" customHeight="1" x14ac:dyDescent="0.15">
      <c r="A12">
        <v>11</v>
      </c>
      <c r="B12" s="3">
        <v>44000.68240287037</v>
      </c>
      <c r="C12" s="2">
        <v>19</v>
      </c>
      <c r="D12" s="2" t="s">
        <v>49</v>
      </c>
      <c r="E12" s="2" t="s">
        <v>50</v>
      </c>
      <c r="F12" s="2" t="s">
        <v>80</v>
      </c>
      <c r="G12" s="2" t="s">
        <v>52</v>
      </c>
      <c r="H12" s="2">
        <v>2</v>
      </c>
      <c r="I12" s="2" t="s">
        <v>72</v>
      </c>
      <c r="J12" s="2" t="s">
        <v>54</v>
      </c>
      <c r="K12" s="2">
        <v>2</v>
      </c>
      <c r="L12" s="2" t="s">
        <v>119</v>
      </c>
      <c r="M12" s="2" t="s">
        <v>83</v>
      </c>
      <c r="Z12" s="2" t="s">
        <v>120</v>
      </c>
      <c r="AA12" s="2">
        <v>6</v>
      </c>
      <c r="AB12" s="2">
        <v>5</v>
      </c>
      <c r="AC12" s="2">
        <v>5</v>
      </c>
      <c r="AD12" s="2">
        <v>6</v>
      </c>
      <c r="AE12" s="2">
        <v>9</v>
      </c>
      <c r="AF12" s="2" t="s">
        <v>121</v>
      </c>
      <c r="AG12" s="2" t="s">
        <v>53</v>
      </c>
      <c r="AH12" s="2" t="s">
        <v>132</v>
      </c>
      <c r="AI12" s="2" t="s">
        <v>133</v>
      </c>
      <c r="AK12" s="2" t="s">
        <v>123</v>
      </c>
      <c r="AL12" s="2" t="s">
        <v>75</v>
      </c>
      <c r="AM12" s="2" t="s">
        <v>76</v>
      </c>
      <c r="AN12" s="2" t="s">
        <v>77</v>
      </c>
      <c r="AO12" s="2">
        <v>7</v>
      </c>
      <c r="AP12" s="2" t="s">
        <v>53</v>
      </c>
      <c r="AV12" s="2">
        <v>7</v>
      </c>
      <c r="AW12" s="2">
        <v>6</v>
      </c>
      <c r="AX12" s="2" t="s">
        <v>91</v>
      </c>
      <c r="AY12" s="2" t="s">
        <v>134</v>
      </c>
      <c r="BA12" s="2">
        <v>7</v>
      </c>
      <c r="BB12" s="2">
        <v>6</v>
      </c>
      <c r="BC12" s="2">
        <v>7</v>
      </c>
      <c r="BD12" s="2">
        <v>7</v>
      </c>
      <c r="BE12" s="2">
        <v>5</v>
      </c>
      <c r="BF12" s="2" t="s">
        <v>68</v>
      </c>
      <c r="BH12" s="2" t="s">
        <v>126</v>
      </c>
    </row>
    <row r="13" spans="1:62" ht="15.75" customHeight="1" x14ac:dyDescent="0.15">
      <c r="A13">
        <v>12</v>
      </c>
      <c r="B13" s="3">
        <v>44000.682830266203</v>
      </c>
      <c r="C13" s="2">
        <v>20</v>
      </c>
      <c r="D13" s="2" t="s">
        <v>103</v>
      </c>
      <c r="E13" s="2" t="s">
        <v>50</v>
      </c>
      <c r="F13" s="2" t="s">
        <v>80</v>
      </c>
      <c r="G13" s="2" t="s">
        <v>52</v>
      </c>
      <c r="H13" s="2">
        <v>2</v>
      </c>
      <c r="I13" s="2" t="s">
        <v>72</v>
      </c>
      <c r="J13" s="2" t="s">
        <v>54</v>
      </c>
      <c r="K13" s="2">
        <v>3</v>
      </c>
      <c r="L13" s="2" t="s">
        <v>55</v>
      </c>
      <c r="M13" s="2" t="s">
        <v>56</v>
      </c>
      <c r="N13" s="2" t="s">
        <v>135</v>
      </c>
      <c r="O13" s="2">
        <v>8</v>
      </c>
      <c r="P13" s="2">
        <v>9</v>
      </c>
      <c r="Q13" s="2">
        <v>7</v>
      </c>
      <c r="R13" s="2">
        <v>9</v>
      </c>
      <c r="S13" s="2">
        <v>8</v>
      </c>
      <c r="T13" s="2" t="s">
        <v>58</v>
      </c>
      <c r="AK13" s="2" t="s">
        <v>98</v>
      </c>
      <c r="AL13" s="2" t="s">
        <v>75</v>
      </c>
      <c r="AM13" s="2" t="s">
        <v>136</v>
      </c>
      <c r="AN13" s="2" t="s">
        <v>90</v>
      </c>
      <c r="AO13" s="2">
        <v>4</v>
      </c>
      <c r="AP13" s="2" t="s">
        <v>53</v>
      </c>
      <c r="AV13" s="2">
        <v>6</v>
      </c>
      <c r="AW13" s="2">
        <v>5</v>
      </c>
      <c r="AX13" s="2" t="s">
        <v>91</v>
      </c>
      <c r="AY13" s="2" t="s">
        <v>66</v>
      </c>
      <c r="BA13" s="2">
        <v>6</v>
      </c>
      <c r="BB13" s="2">
        <v>6</v>
      </c>
      <c r="BC13" s="2">
        <v>6</v>
      </c>
      <c r="BD13" s="2">
        <v>7</v>
      </c>
      <c r="BE13" s="2">
        <v>8</v>
      </c>
      <c r="BF13" s="2" t="s">
        <v>68</v>
      </c>
      <c r="BH13" s="2" t="s">
        <v>137</v>
      </c>
    </row>
    <row r="14" spans="1:62" ht="15.75" customHeight="1" x14ac:dyDescent="0.15">
      <c r="A14">
        <v>13</v>
      </c>
      <c r="B14" s="3">
        <v>44000.682926076392</v>
      </c>
      <c r="C14" s="2">
        <v>23</v>
      </c>
      <c r="D14" s="2" t="s">
        <v>114</v>
      </c>
      <c r="E14" s="2" t="s">
        <v>50</v>
      </c>
      <c r="F14" s="2" t="s">
        <v>80</v>
      </c>
      <c r="G14" s="2" t="s">
        <v>52</v>
      </c>
      <c r="H14" s="2">
        <v>3</v>
      </c>
      <c r="I14" s="2" t="s">
        <v>72</v>
      </c>
      <c r="J14" s="2" t="s">
        <v>54</v>
      </c>
      <c r="K14" s="2">
        <v>2</v>
      </c>
      <c r="L14" s="2" t="s">
        <v>116</v>
      </c>
      <c r="M14" s="2" t="s">
        <v>83</v>
      </c>
      <c r="Z14" s="2" t="s">
        <v>138</v>
      </c>
      <c r="AA14" s="2">
        <v>7</v>
      </c>
      <c r="AB14" s="2">
        <v>8</v>
      </c>
      <c r="AC14" s="2">
        <v>8</v>
      </c>
      <c r="AD14" s="2">
        <v>9</v>
      </c>
      <c r="AE14" s="2">
        <v>6</v>
      </c>
      <c r="AF14" s="2" t="s">
        <v>139</v>
      </c>
      <c r="AG14" s="2" t="s">
        <v>53</v>
      </c>
      <c r="AH14" s="2" t="s">
        <v>140</v>
      </c>
      <c r="AI14" s="2" t="s">
        <v>128</v>
      </c>
      <c r="AK14" s="2" t="s">
        <v>98</v>
      </c>
      <c r="AL14" s="2" t="s">
        <v>75</v>
      </c>
      <c r="AM14" s="2" t="s">
        <v>141</v>
      </c>
      <c r="AN14" s="2" t="s">
        <v>77</v>
      </c>
      <c r="AO14" s="2">
        <v>6</v>
      </c>
      <c r="AP14" s="2" t="s">
        <v>72</v>
      </c>
      <c r="AV14" s="2">
        <v>8</v>
      </c>
      <c r="AW14" s="2">
        <v>8</v>
      </c>
      <c r="AX14" s="2" t="s">
        <v>100</v>
      </c>
      <c r="AY14" s="2" t="s">
        <v>66</v>
      </c>
      <c r="BA14" s="2">
        <v>9</v>
      </c>
      <c r="BB14" s="2">
        <v>9</v>
      </c>
      <c r="BC14" s="2">
        <v>5</v>
      </c>
      <c r="BD14" s="2">
        <v>4</v>
      </c>
      <c r="BE14" s="2">
        <v>7</v>
      </c>
      <c r="BF14" s="2" t="s">
        <v>86</v>
      </c>
      <c r="BH14" s="2" t="s">
        <v>118</v>
      </c>
    </row>
    <row r="15" spans="1:62" ht="15.75" customHeight="1" x14ac:dyDescent="0.15">
      <c r="A15">
        <v>14</v>
      </c>
      <c r="B15" s="3">
        <v>44000.682937314814</v>
      </c>
      <c r="C15" s="2">
        <v>21</v>
      </c>
      <c r="D15" s="2" t="s">
        <v>114</v>
      </c>
      <c r="E15" s="2" t="s">
        <v>50</v>
      </c>
      <c r="F15" s="2" t="s">
        <v>80</v>
      </c>
      <c r="G15" s="2" t="s">
        <v>52</v>
      </c>
      <c r="H15" s="2">
        <v>1</v>
      </c>
      <c r="I15" s="2" t="s">
        <v>53</v>
      </c>
      <c r="J15" s="2" t="s">
        <v>54</v>
      </c>
      <c r="K15" s="2">
        <v>2</v>
      </c>
      <c r="L15" s="2" t="s">
        <v>92</v>
      </c>
      <c r="M15" s="2" t="s">
        <v>83</v>
      </c>
      <c r="Z15" s="2" t="s">
        <v>142</v>
      </c>
      <c r="AA15" s="2">
        <v>8</v>
      </c>
      <c r="AB15" s="2">
        <v>7</v>
      </c>
      <c r="AC15" s="2">
        <v>6</v>
      </c>
      <c r="AD15" s="2">
        <v>8</v>
      </c>
      <c r="AE15" s="2">
        <v>5</v>
      </c>
      <c r="AF15" s="2" t="s">
        <v>85</v>
      </c>
      <c r="AG15" s="2" t="s">
        <v>86</v>
      </c>
      <c r="AH15" s="2" t="s">
        <v>132</v>
      </c>
      <c r="AI15" s="2" t="s">
        <v>143</v>
      </c>
      <c r="AK15" s="2" t="s">
        <v>60</v>
      </c>
      <c r="AL15" s="2" t="s">
        <v>75</v>
      </c>
      <c r="AM15" s="2" t="s">
        <v>144</v>
      </c>
      <c r="AN15" s="2" t="s">
        <v>77</v>
      </c>
      <c r="AO15" s="2">
        <v>5</v>
      </c>
      <c r="AP15" s="2" t="s">
        <v>53</v>
      </c>
      <c r="AV15" s="2">
        <v>5</v>
      </c>
      <c r="AW15" s="2">
        <v>5</v>
      </c>
      <c r="AX15" s="2" t="s">
        <v>91</v>
      </c>
      <c r="AY15" s="2" t="s">
        <v>66</v>
      </c>
      <c r="BA15" s="2">
        <v>9</v>
      </c>
      <c r="BB15" s="2">
        <v>8</v>
      </c>
      <c r="BC15" s="2">
        <v>7</v>
      </c>
      <c r="BD15" s="2">
        <v>7</v>
      </c>
      <c r="BE15" s="2">
        <v>8</v>
      </c>
      <c r="BF15" s="2" t="s">
        <v>68</v>
      </c>
      <c r="BH15" s="2" t="s">
        <v>145</v>
      </c>
    </row>
    <row r="16" spans="1:62" ht="15.75" customHeight="1" x14ac:dyDescent="0.15">
      <c r="A16">
        <v>15</v>
      </c>
      <c r="B16" s="3">
        <v>44000.683121655093</v>
      </c>
      <c r="C16" s="2">
        <v>20</v>
      </c>
      <c r="D16" s="2" t="s">
        <v>114</v>
      </c>
      <c r="E16" s="2" t="s">
        <v>50</v>
      </c>
      <c r="F16" s="2" t="s">
        <v>80</v>
      </c>
      <c r="G16" s="2" t="s">
        <v>52</v>
      </c>
      <c r="H16" s="2">
        <v>2</v>
      </c>
      <c r="I16" s="2" t="s">
        <v>72</v>
      </c>
      <c r="J16" s="2" t="s">
        <v>54</v>
      </c>
      <c r="K16" s="2">
        <v>2</v>
      </c>
      <c r="L16" s="2" t="s">
        <v>92</v>
      </c>
      <c r="M16" s="2" t="s">
        <v>83</v>
      </c>
      <c r="Z16" s="2" t="s">
        <v>146</v>
      </c>
      <c r="AA16" s="2">
        <v>7</v>
      </c>
      <c r="AB16" s="2">
        <v>3</v>
      </c>
      <c r="AC16" s="2">
        <v>6</v>
      </c>
      <c r="AD16" s="2">
        <v>7</v>
      </c>
      <c r="AE16" s="2">
        <v>7</v>
      </c>
      <c r="AF16" s="2" t="s">
        <v>85</v>
      </c>
      <c r="AG16" s="2" t="s">
        <v>53</v>
      </c>
      <c r="AH16" s="2" t="s">
        <v>147</v>
      </c>
      <c r="AI16" s="2" t="s">
        <v>148</v>
      </c>
      <c r="AK16" s="2" t="s">
        <v>98</v>
      </c>
      <c r="AL16" s="2" t="s">
        <v>61</v>
      </c>
      <c r="AR16" s="2" t="s">
        <v>124</v>
      </c>
      <c r="AS16" s="2" t="s">
        <v>125</v>
      </c>
      <c r="AT16" s="2" t="s">
        <v>72</v>
      </c>
      <c r="AV16" s="2">
        <v>8</v>
      </c>
      <c r="AW16" s="2">
        <v>7</v>
      </c>
      <c r="AX16" s="2" t="s">
        <v>91</v>
      </c>
      <c r="AY16" s="2" t="s">
        <v>55</v>
      </c>
      <c r="BA16" s="2">
        <v>4</v>
      </c>
      <c r="BB16" s="2">
        <v>4</v>
      </c>
      <c r="BC16" s="2">
        <v>1</v>
      </c>
      <c r="BD16" s="2">
        <v>3</v>
      </c>
      <c r="BE16" s="2">
        <v>5</v>
      </c>
      <c r="BF16" s="2" t="s">
        <v>68</v>
      </c>
      <c r="BH16" s="2" t="s">
        <v>118</v>
      </c>
    </row>
    <row r="17" spans="1:60" ht="15.75" customHeight="1" x14ac:dyDescent="0.15">
      <c r="A17">
        <v>16</v>
      </c>
      <c r="B17" s="3">
        <v>44000.683167453702</v>
      </c>
      <c r="C17" s="2">
        <v>23</v>
      </c>
      <c r="D17" s="2" t="s">
        <v>103</v>
      </c>
      <c r="E17" s="2" t="s">
        <v>50</v>
      </c>
      <c r="F17" s="2" t="s">
        <v>80</v>
      </c>
      <c r="G17" s="2" t="s">
        <v>52</v>
      </c>
      <c r="H17" s="2">
        <v>2</v>
      </c>
      <c r="I17" s="2" t="s">
        <v>53</v>
      </c>
      <c r="J17" s="2" t="s">
        <v>54</v>
      </c>
      <c r="K17" s="2">
        <v>2</v>
      </c>
      <c r="L17" s="2" t="s">
        <v>116</v>
      </c>
      <c r="M17" s="2" t="s">
        <v>83</v>
      </c>
      <c r="Z17" s="2" t="s">
        <v>138</v>
      </c>
      <c r="AA17" s="2">
        <v>6</v>
      </c>
      <c r="AB17" s="2">
        <v>8</v>
      </c>
      <c r="AC17" s="2">
        <v>5</v>
      </c>
      <c r="AD17" s="2">
        <v>8</v>
      </c>
      <c r="AE17" s="2">
        <v>5</v>
      </c>
      <c r="AF17" s="2" t="s">
        <v>121</v>
      </c>
      <c r="AG17" s="2" t="s">
        <v>86</v>
      </c>
      <c r="AH17" s="2" t="s">
        <v>132</v>
      </c>
      <c r="AI17" s="2" t="s">
        <v>128</v>
      </c>
      <c r="AK17" s="2" t="s">
        <v>60</v>
      </c>
      <c r="AL17" s="2" t="s">
        <v>75</v>
      </c>
      <c r="AM17" s="2" t="s">
        <v>76</v>
      </c>
      <c r="AN17" s="2" t="s">
        <v>90</v>
      </c>
      <c r="AO17" s="2">
        <v>4</v>
      </c>
      <c r="AP17" s="2" t="s">
        <v>53</v>
      </c>
      <c r="AV17" s="2">
        <v>6</v>
      </c>
      <c r="AW17" s="2">
        <v>3</v>
      </c>
      <c r="AX17" s="2" t="s">
        <v>91</v>
      </c>
      <c r="AY17" s="2" t="s">
        <v>92</v>
      </c>
      <c r="BA17" s="2">
        <v>8</v>
      </c>
      <c r="BB17" s="2">
        <v>8</v>
      </c>
      <c r="BC17" s="2">
        <v>5</v>
      </c>
      <c r="BD17" s="2">
        <v>8</v>
      </c>
      <c r="BE17" s="2">
        <v>6</v>
      </c>
      <c r="BF17" s="2" t="s">
        <v>86</v>
      </c>
      <c r="BH17" s="2" t="s">
        <v>126</v>
      </c>
    </row>
    <row r="18" spans="1:60" ht="15.75" customHeight="1" x14ac:dyDescent="0.15">
      <c r="A18">
        <v>17</v>
      </c>
      <c r="B18" s="3">
        <v>44000.683498611106</v>
      </c>
      <c r="C18" s="2">
        <v>21</v>
      </c>
      <c r="D18" s="2" t="s">
        <v>114</v>
      </c>
      <c r="E18" s="2" t="s">
        <v>50</v>
      </c>
      <c r="F18" s="2" t="s">
        <v>80</v>
      </c>
      <c r="G18" s="2" t="s">
        <v>52</v>
      </c>
      <c r="H18" s="2">
        <v>2</v>
      </c>
      <c r="I18" s="2" t="s">
        <v>72</v>
      </c>
      <c r="J18" s="2" t="s">
        <v>54</v>
      </c>
      <c r="K18" s="2">
        <v>3</v>
      </c>
      <c r="L18" s="2" t="s">
        <v>55</v>
      </c>
      <c r="M18" s="2" t="s">
        <v>56</v>
      </c>
      <c r="N18" s="2" t="s">
        <v>130</v>
      </c>
      <c r="O18" s="2">
        <v>7</v>
      </c>
      <c r="P18" s="2">
        <v>7</v>
      </c>
      <c r="Q18" s="2">
        <v>7</v>
      </c>
      <c r="R18" s="2">
        <v>8</v>
      </c>
      <c r="S18" s="2">
        <v>9</v>
      </c>
      <c r="T18" s="2" t="s">
        <v>58</v>
      </c>
      <c r="U18" s="2" t="s">
        <v>149</v>
      </c>
      <c r="AK18" s="2" t="s">
        <v>98</v>
      </c>
      <c r="AL18" s="2" t="s">
        <v>75</v>
      </c>
      <c r="AM18" s="2" t="s">
        <v>104</v>
      </c>
      <c r="AN18" s="2" t="s">
        <v>90</v>
      </c>
      <c r="AO18" s="2">
        <v>6</v>
      </c>
      <c r="AP18" s="2" t="s">
        <v>86</v>
      </c>
      <c r="AQ18" s="2" t="s">
        <v>150</v>
      </c>
      <c r="AV18" s="2">
        <v>7</v>
      </c>
      <c r="AW18" s="2">
        <v>5</v>
      </c>
      <c r="AX18" s="2" t="s">
        <v>91</v>
      </c>
      <c r="AY18" s="2" t="s">
        <v>66</v>
      </c>
      <c r="AZ18" s="2" t="s">
        <v>151</v>
      </c>
      <c r="BA18" s="2">
        <v>7</v>
      </c>
      <c r="BB18" s="2">
        <v>5</v>
      </c>
      <c r="BC18" s="2">
        <v>3</v>
      </c>
      <c r="BD18" s="2">
        <v>3</v>
      </c>
      <c r="BE18" s="2">
        <v>7</v>
      </c>
      <c r="BF18" s="2" t="s">
        <v>86</v>
      </c>
      <c r="BG18" s="2" t="s">
        <v>152</v>
      </c>
      <c r="BH18" s="2" t="s">
        <v>102</v>
      </c>
    </row>
    <row r="19" spans="1:60" ht="15.75" customHeight="1" x14ac:dyDescent="0.15">
      <c r="A19">
        <v>18</v>
      </c>
      <c r="B19" s="3">
        <v>44000.683775659723</v>
      </c>
      <c r="C19" s="2">
        <v>21</v>
      </c>
      <c r="D19" s="2" t="s">
        <v>114</v>
      </c>
      <c r="E19" s="2" t="s">
        <v>71</v>
      </c>
      <c r="F19" s="2" t="s">
        <v>80</v>
      </c>
      <c r="G19" s="2" t="s">
        <v>52</v>
      </c>
      <c r="H19" s="2">
        <v>1</v>
      </c>
      <c r="I19" s="2" t="s">
        <v>72</v>
      </c>
      <c r="J19" s="2" t="s">
        <v>54</v>
      </c>
      <c r="K19" s="2">
        <v>4</v>
      </c>
      <c r="L19" s="2" t="s">
        <v>55</v>
      </c>
      <c r="M19" s="2" t="s">
        <v>83</v>
      </c>
      <c r="Z19" s="2" t="s">
        <v>153</v>
      </c>
      <c r="AA19" s="2">
        <v>6</v>
      </c>
      <c r="AB19" s="2">
        <v>6</v>
      </c>
      <c r="AC19" s="2">
        <v>3</v>
      </c>
      <c r="AD19" s="2">
        <v>8</v>
      </c>
      <c r="AE19" s="2">
        <v>3</v>
      </c>
      <c r="AF19" s="2" t="s">
        <v>121</v>
      </c>
      <c r="AG19" s="2" t="s">
        <v>53</v>
      </c>
      <c r="AH19" s="2" t="s">
        <v>95</v>
      </c>
      <c r="AI19" s="2" t="s">
        <v>148</v>
      </c>
      <c r="AK19" s="2" t="s">
        <v>60</v>
      </c>
      <c r="AL19" s="2" t="s">
        <v>75</v>
      </c>
      <c r="AM19" s="2" t="s">
        <v>104</v>
      </c>
      <c r="AN19" s="2" t="s">
        <v>90</v>
      </c>
      <c r="AO19" s="2">
        <v>3</v>
      </c>
      <c r="AP19" s="2" t="s">
        <v>53</v>
      </c>
      <c r="AV19" s="2">
        <v>5</v>
      </c>
      <c r="AW19" s="2">
        <v>2</v>
      </c>
      <c r="AX19" s="2" t="s">
        <v>91</v>
      </c>
      <c r="AY19" s="2" t="s">
        <v>106</v>
      </c>
      <c r="BA19" s="2">
        <v>2</v>
      </c>
      <c r="BB19" s="2">
        <v>2</v>
      </c>
      <c r="BC19" s="2">
        <v>2</v>
      </c>
      <c r="BD19" s="2">
        <v>3</v>
      </c>
      <c r="BE19" s="2">
        <v>2</v>
      </c>
      <c r="BF19" s="2" t="s">
        <v>68</v>
      </c>
      <c r="BG19" s="2" t="s">
        <v>154</v>
      </c>
      <c r="BH19" s="2" t="s">
        <v>118</v>
      </c>
    </row>
    <row r="20" spans="1:60" ht="15.75" customHeight="1" x14ac:dyDescent="0.15">
      <c r="A20">
        <v>19</v>
      </c>
      <c r="B20" s="3">
        <v>44000.684056851853</v>
      </c>
      <c r="C20" s="2">
        <v>23</v>
      </c>
      <c r="D20" s="2" t="s">
        <v>103</v>
      </c>
      <c r="E20" s="2" t="s">
        <v>50</v>
      </c>
      <c r="F20" s="2" t="s">
        <v>80</v>
      </c>
      <c r="G20" s="2" t="s">
        <v>52</v>
      </c>
      <c r="H20" s="2">
        <v>2</v>
      </c>
      <c r="I20" s="2" t="s">
        <v>72</v>
      </c>
      <c r="J20" s="2" t="s">
        <v>54</v>
      </c>
      <c r="K20" s="2">
        <v>4</v>
      </c>
      <c r="L20" s="2" t="s">
        <v>55</v>
      </c>
      <c r="M20" s="2" t="s">
        <v>83</v>
      </c>
      <c r="Z20" s="2" t="s">
        <v>142</v>
      </c>
      <c r="AA20" s="2">
        <v>7</v>
      </c>
      <c r="AB20" s="2">
        <v>8</v>
      </c>
      <c r="AC20" s="2">
        <v>6</v>
      </c>
      <c r="AD20" s="2">
        <v>7</v>
      </c>
      <c r="AE20" s="2">
        <v>9</v>
      </c>
      <c r="AF20" s="2" t="s">
        <v>109</v>
      </c>
      <c r="AG20" s="2" t="s">
        <v>53</v>
      </c>
      <c r="AH20" s="2" t="s">
        <v>140</v>
      </c>
      <c r="AI20" s="2" t="s">
        <v>155</v>
      </c>
      <c r="AK20" s="2" t="s">
        <v>98</v>
      </c>
      <c r="AL20" s="2" t="s">
        <v>75</v>
      </c>
      <c r="AM20" s="2" t="s">
        <v>104</v>
      </c>
      <c r="AN20" s="2" t="s">
        <v>90</v>
      </c>
      <c r="AO20" s="2">
        <v>6</v>
      </c>
      <c r="AP20" s="2" t="s">
        <v>86</v>
      </c>
      <c r="AV20" s="2">
        <v>9</v>
      </c>
      <c r="AW20" s="2">
        <v>6</v>
      </c>
      <c r="AX20" s="2" t="s">
        <v>100</v>
      </c>
      <c r="AY20" s="2" t="s">
        <v>66</v>
      </c>
      <c r="BA20" s="2">
        <v>10</v>
      </c>
      <c r="BB20" s="2">
        <v>10</v>
      </c>
      <c r="BC20" s="2">
        <v>6</v>
      </c>
      <c r="BD20" s="2">
        <v>7</v>
      </c>
      <c r="BE20" s="2">
        <v>9</v>
      </c>
      <c r="BF20" s="2" t="s">
        <v>68</v>
      </c>
      <c r="BH20" s="2" t="s">
        <v>102</v>
      </c>
    </row>
    <row r="21" spans="1:60" ht="15.75" customHeight="1" x14ac:dyDescent="0.15">
      <c r="A21">
        <v>20</v>
      </c>
      <c r="B21" s="3">
        <v>44000.684233784719</v>
      </c>
      <c r="C21" s="2">
        <v>22</v>
      </c>
      <c r="D21" s="2" t="s">
        <v>93</v>
      </c>
      <c r="E21" s="2" t="s">
        <v>50</v>
      </c>
      <c r="F21" s="2" t="s">
        <v>80</v>
      </c>
      <c r="G21" s="2" t="s">
        <v>52</v>
      </c>
      <c r="H21" s="2">
        <v>4</v>
      </c>
      <c r="I21" s="2" t="s">
        <v>72</v>
      </c>
      <c r="J21" s="2" t="s">
        <v>54</v>
      </c>
      <c r="K21" s="2">
        <v>2</v>
      </c>
      <c r="L21" s="2" t="s">
        <v>116</v>
      </c>
      <c r="M21" s="2" t="s">
        <v>83</v>
      </c>
      <c r="Z21" s="2" t="s">
        <v>156</v>
      </c>
      <c r="AA21" s="2">
        <v>4</v>
      </c>
      <c r="AB21" s="2">
        <v>4</v>
      </c>
      <c r="AC21" s="2">
        <v>8</v>
      </c>
      <c r="AD21" s="2">
        <v>6</v>
      </c>
      <c r="AE21" s="2">
        <v>7</v>
      </c>
      <c r="AF21" s="2" t="s">
        <v>121</v>
      </c>
      <c r="AG21" s="2" t="s">
        <v>53</v>
      </c>
      <c r="AH21" s="2" t="s">
        <v>132</v>
      </c>
      <c r="AI21" s="2" t="s">
        <v>128</v>
      </c>
      <c r="AJ21" s="2" t="s">
        <v>157</v>
      </c>
      <c r="AK21" s="2" t="s">
        <v>89</v>
      </c>
      <c r="AL21" s="2" t="s">
        <v>75</v>
      </c>
      <c r="AM21" s="2" t="s">
        <v>141</v>
      </c>
      <c r="AN21" s="2" t="s">
        <v>90</v>
      </c>
      <c r="AO21" s="2">
        <v>3</v>
      </c>
      <c r="AP21" s="2" t="s">
        <v>53</v>
      </c>
      <c r="AV21" s="2">
        <v>7</v>
      </c>
      <c r="AW21" s="2">
        <v>5</v>
      </c>
      <c r="AX21" s="2" t="s">
        <v>65</v>
      </c>
      <c r="AY21" s="2" t="s">
        <v>92</v>
      </c>
      <c r="BA21" s="2">
        <v>3</v>
      </c>
      <c r="BB21" s="2">
        <v>4</v>
      </c>
      <c r="BC21" s="2">
        <v>4</v>
      </c>
      <c r="BD21" s="2">
        <v>7</v>
      </c>
      <c r="BE21" s="2">
        <v>7</v>
      </c>
      <c r="BF21" s="2" t="s">
        <v>68</v>
      </c>
      <c r="BH21" s="2" t="s">
        <v>126</v>
      </c>
    </row>
    <row r="22" spans="1:60" ht="15.75" customHeight="1" x14ac:dyDescent="0.15">
      <c r="A22">
        <v>21</v>
      </c>
      <c r="B22" s="3">
        <v>44000.68453006944</v>
      </c>
      <c r="C22" s="2">
        <v>20</v>
      </c>
      <c r="D22" s="2" t="s">
        <v>114</v>
      </c>
      <c r="E22" s="2" t="s">
        <v>71</v>
      </c>
      <c r="F22" s="2" t="s">
        <v>51</v>
      </c>
      <c r="G22" s="2" t="s">
        <v>52</v>
      </c>
      <c r="H22" s="2">
        <v>2</v>
      </c>
      <c r="I22" s="2" t="s">
        <v>72</v>
      </c>
      <c r="J22" s="2" t="s">
        <v>54</v>
      </c>
      <c r="K22" s="2">
        <v>2</v>
      </c>
      <c r="L22" s="2" t="s">
        <v>55</v>
      </c>
      <c r="M22" s="2" t="s">
        <v>83</v>
      </c>
      <c r="Z22" s="2" t="s">
        <v>158</v>
      </c>
      <c r="AA22" s="2">
        <v>6</v>
      </c>
      <c r="AB22" s="2">
        <v>5</v>
      </c>
      <c r="AC22" s="2">
        <v>2</v>
      </c>
      <c r="AD22" s="2">
        <v>7</v>
      </c>
      <c r="AE22" s="2">
        <v>7</v>
      </c>
      <c r="AF22" s="2" t="s">
        <v>85</v>
      </c>
      <c r="AG22" s="2" t="s">
        <v>53</v>
      </c>
      <c r="AH22" s="2" t="s">
        <v>87</v>
      </c>
      <c r="AI22" s="2" t="s">
        <v>159</v>
      </c>
      <c r="AK22" s="2" t="s">
        <v>98</v>
      </c>
      <c r="AL22" s="2" t="s">
        <v>61</v>
      </c>
      <c r="AR22" s="2" t="s">
        <v>62</v>
      </c>
      <c r="AS22" s="2" t="s">
        <v>125</v>
      </c>
      <c r="AT22" s="2" t="s">
        <v>72</v>
      </c>
      <c r="AV22" s="2">
        <v>6</v>
      </c>
      <c r="AW22" s="2">
        <v>2</v>
      </c>
      <c r="AX22" s="2" t="s">
        <v>91</v>
      </c>
      <c r="AY22" s="2" t="s">
        <v>66</v>
      </c>
      <c r="BA22" s="2">
        <v>7</v>
      </c>
      <c r="BB22" s="2">
        <v>2</v>
      </c>
      <c r="BC22" s="2">
        <v>2</v>
      </c>
      <c r="BD22" s="2">
        <v>2</v>
      </c>
      <c r="BE22" s="2">
        <v>6</v>
      </c>
      <c r="BF22" s="2" t="s">
        <v>68</v>
      </c>
      <c r="BH22" s="2" t="s">
        <v>137</v>
      </c>
    </row>
    <row r="23" spans="1:60" ht="15.75" customHeight="1" x14ac:dyDescent="0.15">
      <c r="A23">
        <v>22</v>
      </c>
      <c r="B23" s="3">
        <v>44000.684737372685</v>
      </c>
      <c r="C23" s="2">
        <v>21</v>
      </c>
      <c r="D23" s="2" t="s">
        <v>114</v>
      </c>
      <c r="E23" s="2" t="s">
        <v>50</v>
      </c>
      <c r="F23" s="2" t="s">
        <v>80</v>
      </c>
      <c r="G23" s="2" t="s">
        <v>52</v>
      </c>
      <c r="H23" s="2">
        <v>1</v>
      </c>
      <c r="I23" s="2" t="s">
        <v>72</v>
      </c>
      <c r="J23" s="2" t="s">
        <v>54</v>
      </c>
      <c r="K23" s="2">
        <v>4</v>
      </c>
      <c r="L23" s="2" t="s">
        <v>92</v>
      </c>
      <c r="M23" s="2" t="s">
        <v>56</v>
      </c>
      <c r="N23" s="2" t="s">
        <v>57</v>
      </c>
      <c r="O23" s="2">
        <v>8</v>
      </c>
      <c r="P23" s="2">
        <v>10</v>
      </c>
      <c r="Q23" s="2">
        <v>7</v>
      </c>
      <c r="R23" s="2">
        <v>9</v>
      </c>
      <c r="S23" s="2">
        <v>6</v>
      </c>
      <c r="T23" s="2" t="s">
        <v>58</v>
      </c>
      <c r="AK23" s="2" t="s">
        <v>60</v>
      </c>
      <c r="AL23" s="2" t="s">
        <v>75</v>
      </c>
      <c r="AM23" s="2" t="s">
        <v>104</v>
      </c>
      <c r="AN23" s="2" t="s">
        <v>90</v>
      </c>
      <c r="AO23" s="2">
        <v>7</v>
      </c>
      <c r="AP23" s="2" t="s">
        <v>53</v>
      </c>
      <c r="AV23" s="2">
        <v>8</v>
      </c>
      <c r="AW23" s="2">
        <v>6</v>
      </c>
      <c r="AX23" s="2" t="s">
        <v>91</v>
      </c>
      <c r="AY23" s="2" t="s">
        <v>92</v>
      </c>
      <c r="BA23" s="2">
        <v>8</v>
      </c>
      <c r="BB23" s="2">
        <v>7</v>
      </c>
      <c r="BC23" s="2">
        <v>7</v>
      </c>
      <c r="BD23" s="2">
        <v>5</v>
      </c>
      <c r="BE23" s="2">
        <v>8</v>
      </c>
      <c r="BF23" s="2" t="s">
        <v>68</v>
      </c>
      <c r="BH23" s="2" t="s">
        <v>126</v>
      </c>
    </row>
    <row r="24" spans="1:60" ht="15.75" customHeight="1" x14ac:dyDescent="0.15">
      <c r="A24">
        <v>23</v>
      </c>
      <c r="B24" s="3">
        <v>44000.684985023152</v>
      </c>
      <c r="C24" s="2">
        <v>26</v>
      </c>
      <c r="D24" s="2" t="s">
        <v>103</v>
      </c>
      <c r="E24" s="2" t="s">
        <v>50</v>
      </c>
      <c r="F24" s="2" t="s">
        <v>80</v>
      </c>
      <c r="G24" s="2" t="s">
        <v>52</v>
      </c>
      <c r="H24" s="2">
        <v>3</v>
      </c>
      <c r="I24" s="2" t="s">
        <v>72</v>
      </c>
      <c r="J24" s="2" t="s">
        <v>54</v>
      </c>
      <c r="K24" s="2">
        <v>2</v>
      </c>
      <c r="L24" s="2" t="s">
        <v>92</v>
      </c>
      <c r="M24" s="2" t="s">
        <v>56</v>
      </c>
      <c r="N24" s="2" t="s">
        <v>160</v>
      </c>
      <c r="O24" s="2">
        <v>3</v>
      </c>
      <c r="P24" s="2">
        <v>2</v>
      </c>
      <c r="Q24" s="2">
        <v>3</v>
      </c>
      <c r="R24" s="2">
        <v>1</v>
      </c>
      <c r="S24" s="2">
        <v>1</v>
      </c>
      <c r="T24" s="2" t="s">
        <v>161</v>
      </c>
      <c r="U24" s="2" t="s">
        <v>162</v>
      </c>
      <c r="AK24" s="2" t="s">
        <v>98</v>
      </c>
      <c r="AL24" s="2" t="s">
        <v>61</v>
      </c>
      <c r="AR24" s="2" t="s">
        <v>124</v>
      </c>
      <c r="AS24" s="2" t="s">
        <v>125</v>
      </c>
      <c r="AT24" s="2" t="s">
        <v>72</v>
      </c>
      <c r="AV24" s="2">
        <v>5</v>
      </c>
      <c r="AW24" s="2">
        <v>7</v>
      </c>
      <c r="AX24" s="2" t="s">
        <v>91</v>
      </c>
      <c r="AY24" s="2" t="s">
        <v>66</v>
      </c>
      <c r="BA24" s="2">
        <v>8</v>
      </c>
      <c r="BB24" s="2">
        <v>3</v>
      </c>
      <c r="BC24" s="2">
        <v>1</v>
      </c>
      <c r="BD24" s="2">
        <v>2</v>
      </c>
      <c r="BE24" s="2">
        <v>6</v>
      </c>
      <c r="BF24" s="2" t="s">
        <v>68</v>
      </c>
      <c r="BH24" s="2" t="s">
        <v>145</v>
      </c>
    </row>
    <row r="25" spans="1:60" ht="15.75" customHeight="1" x14ac:dyDescent="0.15">
      <c r="A25">
        <v>24</v>
      </c>
      <c r="B25" s="3">
        <v>44000.685181388893</v>
      </c>
      <c r="C25" s="2">
        <v>20</v>
      </c>
      <c r="D25" s="2" t="s">
        <v>49</v>
      </c>
      <c r="E25" s="2" t="s">
        <v>50</v>
      </c>
      <c r="F25" s="2" t="s">
        <v>80</v>
      </c>
      <c r="G25" s="2" t="s">
        <v>52</v>
      </c>
      <c r="H25" s="2">
        <v>1</v>
      </c>
      <c r="I25" s="2" t="s">
        <v>72</v>
      </c>
      <c r="J25" s="2" t="s">
        <v>54</v>
      </c>
      <c r="K25" s="2">
        <v>5</v>
      </c>
      <c r="L25" s="2" t="s">
        <v>55</v>
      </c>
      <c r="M25" s="2" t="s">
        <v>56</v>
      </c>
      <c r="N25" s="2" t="s">
        <v>135</v>
      </c>
      <c r="O25" s="2">
        <v>5</v>
      </c>
      <c r="P25" s="2">
        <v>5</v>
      </c>
      <c r="Q25" s="2">
        <v>6</v>
      </c>
      <c r="R25" s="2">
        <v>8</v>
      </c>
      <c r="S25" s="2">
        <v>6</v>
      </c>
      <c r="T25" s="2" t="s">
        <v>58</v>
      </c>
      <c r="U25" s="2" t="s">
        <v>163</v>
      </c>
      <c r="AK25" s="2" t="s">
        <v>60</v>
      </c>
      <c r="AL25" s="2" t="s">
        <v>75</v>
      </c>
      <c r="AM25" s="2" t="s">
        <v>164</v>
      </c>
      <c r="AN25" s="2" t="s">
        <v>77</v>
      </c>
      <c r="AO25" s="2">
        <v>3</v>
      </c>
      <c r="AP25" s="2" t="s">
        <v>53</v>
      </c>
      <c r="AQ25" s="2" t="s">
        <v>165</v>
      </c>
      <c r="AV25" s="2">
        <v>6</v>
      </c>
      <c r="AW25" s="2">
        <v>6</v>
      </c>
      <c r="AX25" s="2" t="s">
        <v>65</v>
      </c>
      <c r="AY25" s="2" t="s">
        <v>66</v>
      </c>
      <c r="BA25" s="2">
        <v>8</v>
      </c>
      <c r="BB25" s="2">
        <v>5</v>
      </c>
      <c r="BC25" s="2">
        <v>1</v>
      </c>
      <c r="BD25" s="2">
        <v>8</v>
      </c>
      <c r="BE25" s="2">
        <v>3</v>
      </c>
      <c r="BF25" s="2" t="s">
        <v>68</v>
      </c>
      <c r="BG25" s="2" t="s">
        <v>166</v>
      </c>
      <c r="BH25" s="2" t="s">
        <v>167</v>
      </c>
    </row>
    <row r="26" spans="1:60" ht="15.75" customHeight="1" x14ac:dyDescent="0.15">
      <c r="A26">
        <v>25</v>
      </c>
      <c r="B26" s="3">
        <v>44000.685189930555</v>
      </c>
      <c r="C26" s="2">
        <v>21</v>
      </c>
      <c r="D26" s="2" t="s">
        <v>114</v>
      </c>
      <c r="E26" s="2" t="s">
        <v>50</v>
      </c>
      <c r="F26" s="2" t="s">
        <v>80</v>
      </c>
      <c r="G26" s="2" t="s">
        <v>52</v>
      </c>
      <c r="H26" s="2">
        <v>2</v>
      </c>
      <c r="I26" s="2" t="s">
        <v>72</v>
      </c>
      <c r="J26" s="2" t="s">
        <v>54</v>
      </c>
      <c r="K26" s="2">
        <v>2</v>
      </c>
      <c r="L26" s="2" t="s">
        <v>92</v>
      </c>
      <c r="M26" s="2" t="s">
        <v>56</v>
      </c>
      <c r="N26" s="2" t="s">
        <v>135</v>
      </c>
      <c r="O26" s="2">
        <v>7</v>
      </c>
      <c r="P26" s="2">
        <v>7</v>
      </c>
      <c r="Q26" s="2">
        <v>7</v>
      </c>
      <c r="R26" s="2">
        <v>10</v>
      </c>
      <c r="S26" s="2">
        <v>8</v>
      </c>
      <c r="T26" s="2" t="s">
        <v>58</v>
      </c>
      <c r="AK26" s="2" t="s">
        <v>60</v>
      </c>
      <c r="AL26" s="2" t="s">
        <v>75</v>
      </c>
      <c r="AM26" s="2" t="s">
        <v>164</v>
      </c>
      <c r="AN26" s="2" t="s">
        <v>77</v>
      </c>
      <c r="AO26" s="2">
        <v>5</v>
      </c>
      <c r="AP26" s="2" t="s">
        <v>72</v>
      </c>
      <c r="AV26" s="2">
        <v>9</v>
      </c>
      <c r="AW26" s="2">
        <v>4</v>
      </c>
      <c r="AX26" s="2" t="s">
        <v>91</v>
      </c>
      <c r="AY26" s="2" t="s">
        <v>66</v>
      </c>
      <c r="BA26" s="2">
        <v>5</v>
      </c>
      <c r="BB26" s="2">
        <v>6</v>
      </c>
      <c r="BC26" s="2">
        <v>5</v>
      </c>
      <c r="BD26" s="2">
        <v>5</v>
      </c>
      <c r="BE26" s="2">
        <v>8</v>
      </c>
      <c r="BF26" s="2" t="s">
        <v>72</v>
      </c>
      <c r="BH26" s="2" t="s">
        <v>102</v>
      </c>
    </row>
    <row r="27" spans="1:60" ht="15.75" customHeight="1" x14ac:dyDescent="0.15">
      <c r="A27">
        <v>26</v>
      </c>
      <c r="B27" s="3">
        <v>44000.68523555556</v>
      </c>
      <c r="C27" s="2">
        <v>21</v>
      </c>
      <c r="D27" s="2" t="s">
        <v>103</v>
      </c>
      <c r="E27" s="2" t="s">
        <v>50</v>
      </c>
      <c r="F27" s="2" t="s">
        <v>51</v>
      </c>
      <c r="G27" s="2" t="s">
        <v>52</v>
      </c>
      <c r="H27" s="2">
        <v>3</v>
      </c>
      <c r="I27" s="2" t="s">
        <v>72</v>
      </c>
      <c r="J27" s="2" t="s">
        <v>73</v>
      </c>
      <c r="AK27" s="2" t="s">
        <v>123</v>
      </c>
      <c r="AL27" s="2" t="s">
        <v>61</v>
      </c>
      <c r="AR27" s="2" t="s">
        <v>62</v>
      </c>
      <c r="AS27" s="2" t="s">
        <v>63</v>
      </c>
      <c r="AT27" s="2" t="s">
        <v>53</v>
      </c>
      <c r="AU27" s="2" t="s">
        <v>168</v>
      </c>
      <c r="AV27" s="2">
        <v>4</v>
      </c>
      <c r="AW27" s="2">
        <v>6</v>
      </c>
      <c r="AX27" s="2" t="s">
        <v>91</v>
      </c>
      <c r="AY27" s="2" t="s">
        <v>55</v>
      </c>
      <c r="BA27" s="2">
        <v>5</v>
      </c>
      <c r="BB27" s="2">
        <v>6</v>
      </c>
      <c r="BC27" s="2">
        <v>4</v>
      </c>
      <c r="BD27" s="2">
        <v>3</v>
      </c>
      <c r="BE27" s="2">
        <v>5</v>
      </c>
      <c r="BF27" s="2" t="s">
        <v>68</v>
      </c>
      <c r="BH27" s="2" t="s">
        <v>126</v>
      </c>
    </row>
    <row r="28" spans="1:60" ht="15.75" customHeight="1" x14ac:dyDescent="0.15">
      <c r="A28">
        <v>27</v>
      </c>
      <c r="B28" s="3">
        <v>44000.68527008102</v>
      </c>
      <c r="C28" s="2">
        <v>20</v>
      </c>
      <c r="D28" s="2" t="s">
        <v>114</v>
      </c>
      <c r="E28" s="2" t="s">
        <v>50</v>
      </c>
      <c r="F28" s="2" t="s">
        <v>80</v>
      </c>
      <c r="G28" s="2" t="s">
        <v>52</v>
      </c>
      <c r="H28" s="2">
        <v>2</v>
      </c>
      <c r="I28" s="2" t="s">
        <v>72</v>
      </c>
      <c r="J28" s="2" t="s">
        <v>54</v>
      </c>
      <c r="K28" s="2">
        <v>3</v>
      </c>
      <c r="L28" s="2" t="s">
        <v>55</v>
      </c>
      <c r="M28" s="2" t="s">
        <v>83</v>
      </c>
      <c r="Z28" s="2" t="s">
        <v>169</v>
      </c>
      <c r="AA28" s="2">
        <v>6</v>
      </c>
      <c r="AB28" s="2">
        <v>4</v>
      </c>
      <c r="AC28" s="2">
        <v>5</v>
      </c>
      <c r="AD28" s="2">
        <v>7</v>
      </c>
      <c r="AE28" s="2">
        <v>8</v>
      </c>
      <c r="AF28" s="2" t="s">
        <v>85</v>
      </c>
      <c r="AG28" s="2" t="s">
        <v>86</v>
      </c>
      <c r="AH28" s="2" t="s">
        <v>132</v>
      </c>
      <c r="AI28" s="2" t="s">
        <v>170</v>
      </c>
      <c r="AK28" s="2" t="s">
        <v>60</v>
      </c>
      <c r="AL28" s="2" t="s">
        <v>61</v>
      </c>
      <c r="AR28" s="2" t="s">
        <v>62</v>
      </c>
      <c r="AS28" s="2" t="s">
        <v>171</v>
      </c>
      <c r="AT28" s="2" t="s">
        <v>53</v>
      </c>
      <c r="AV28" s="2">
        <v>7</v>
      </c>
      <c r="AW28" s="2">
        <v>5</v>
      </c>
      <c r="AX28" s="2" t="s">
        <v>100</v>
      </c>
      <c r="AY28" s="2" t="s">
        <v>106</v>
      </c>
      <c r="BA28" s="2">
        <v>1</v>
      </c>
      <c r="BB28" s="2">
        <v>1</v>
      </c>
      <c r="BC28" s="2">
        <v>1</v>
      </c>
      <c r="BD28" s="2">
        <v>2</v>
      </c>
      <c r="BE28" s="2">
        <v>6</v>
      </c>
      <c r="BF28" s="2" t="s">
        <v>86</v>
      </c>
      <c r="BH28" s="2" t="s">
        <v>102</v>
      </c>
    </row>
    <row r="29" spans="1:60" ht="15.75" customHeight="1" x14ac:dyDescent="0.15">
      <c r="A29">
        <v>28</v>
      </c>
      <c r="B29" s="3">
        <v>44000.685653217588</v>
      </c>
      <c r="C29" s="2">
        <v>24</v>
      </c>
      <c r="D29" s="2" t="s">
        <v>103</v>
      </c>
      <c r="E29" s="2" t="s">
        <v>50</v>
      </c>
      <c r="F29" s="2" t="s">
        <v>80</v>
      </c>
      <c r="G29" s="2" t="s">
        <v>52</v>
      </c>
      <c r="H29" s="2">
        <v>1</v>
      </c>
      <c r="I29" s="2" t="s">
        <v>53</v>
      </c>
      <c r="J29" s="2" t="s">
        <v>54</v>
      </c>
      <c r="K29" s="2">
        <v>2</v>
      </c>
      <c r="L29" s="2" t="s">
        <v>55</v>
      </c>
      <c r="M29" s="2" t="s">
        <v>56</v>
      </c>
      <c r="N29" s="2" t="s">
        <v>172</v>
      </c>
      <c r="O29" s="2">
        <v>3</v>
      </c>
      <c r="P29" s="2">
        <v>3</v>
      </c>
      <c r="Q29" s="2">
        <v>6</v>
      </c>
      <c r="R29" s="2">
        <v>6</v>
      </c>
      <c r="S29" s="2">
        <v>8</v>
      </c>
      <c r="T29" s="2" t="s">
        <v>173</v>
      </c>
      <c r="U29" s="2" t="s">
        <v>174</v>
      </c>
      <c r="AK29" s="2" t="s">
        <v>60</v>
      </c>
      <c r="AL29" s="2" t="s">
        <v>75</v>
      </c>
      <c r="AM29" s="2" t="s">
        <v>99</v>
      </c>
      <c r="AN29" s="2" t="s">
        <v>112</v>
      </c>
      <c r="AO29" s="2">
        <v>10</v>
      </c>
      <c r="AP29" s="2" t="s">
        <v>53</v>
      </c>
      <c r="AV29" s="2">
        <v>8</v>
      </c>
      <c r="AW29" s="2">
        <v>6</v>
      </c>
      <c r="AX29" s="2" t="s">
        <v>65</v>
      </c>
      <c r="AY29" s="2" t="s">
        <v>92</v>
      </c>
      <c r="BA29" s="2">
        <v>10</v>
      </c>
      <c r="BB29" s="2">
        <v>10</v>
      </c>
      <c r="BC29" s="2">
        <v>10</v>
      </c>
      <c r="BD29" s="2">
        <v>10</v>
      </c>
      <c r="BE29" s="2">
        <v>10</v>
      </c>
      <c r="BF29" s="2" t="s">
        <v>68</v>
      </c>
      <c r="BH29" s="2" t="s">
        <v>175</v>
      </c>
    </row>
    <row r="30" spans="1:60" ht="15.75" customHeight="1" x14ac:dyDescent="0.15">
      <c r="A30">
        <v>29</v>
      </c>
      <c r="B30" s="3">
        <v>44000.685658530092</v>
      </c>
      <c r="C30" s="2">
        <v>18</v>
      </c>
      <c r="D30" s="2" t="s">
        <v>93</v>
      </c>
      <c r="E30" s="2" t="s">
        <v>50</v>
      </c>
      <c r="F30" s="2" t="s">
        <v>51</v>
      </c>
      <c r="G30" s="2" t="s">
        <v>52</v>
      </c>
      <c r="H30" s="2">
        <v>1</v>
      </c>
      <c r="I30" s="2" t="s">
        <v>53</v>
      </c>
      <c r="J30" s="2" t="s">
        <v>54</v>
      </c>
      <c r="K30" s="2">
        <v>3</v>
      </c>
      <c r="L30" s="2" t="s">
        <v>116</v>
      </c>
      <c r="M30" s="2" t="s">
        <v>83</v>
      </c>
      <c r="Z30" s="2" t="s">
        <v>176</v>
      </c>
      <c r="AA30" s="2">
        <v>4</v>
      </c>
      <c r="AB30" s="2">
        <v>8</v>
      </c>
      <c r="AC30" s="2">
        <v>4</v>
      </c>
      <c r="AD30" s="2">
        <v>3</v>
      </c>
      <c r="AE30" s="2">
        <v>9</v>
      </c>
      <c r="AF30" s="2" t="s">
        <v>85</v>
      </c>
      <c r="AG30" s="2" t="s">
        <v>53</v>
      </c>
      <c r="AH30" s="2" t="s">
        <v>87</v>
      </c>
      <c r="AI30" s="2" t="s">
        <v>128</v>
      </c>
      <c r="AK30" s="2" t="s">
        <v>89</v>
      </c>
      <c r="AL30" s="2" t="s">
        <v>75</v>
      </c>
      <c r="AM30" s="2" t="s">
        <v>144</v>
      </c>
      <c r="AN30" s="2" t="s">
        <v>90</v>
      </c>
      <c r="AO30" s="2">
        <v>5</v>
      </c>
      <c r="AP30" s="2" t="s">
        <v>53</v>
      </c>
      <c r="AV30" s="2">
        <v>4</v>
      </c>
      <c r="AW30" s="2">
        <v>7</v>
      </c>
      <c r="AX30" s="2" t="s">
        <v>100</v>
      </c>
      <c r="AY30" s="2" t="s">
        <v>66</v>
      </c>
      <c r="AZ30" s="2" t="s">
        <v>177</v>
      </c>
      <c r="BA30" s="2">
        <v>8</v>
      </c>
      <c r="BB30" s="2">
        <v>8</v>
      </c>
      <c r="BC30" s="2">
        <v>6</v>
      </c>
      <c r="BD30" s="2">
        <v>8</v>
      </c>
      <c r="BE30" s="2">
        <v>6</v>
      </c>
      <c r="BF30" s="2" t="s">
        <v>68</v>
      </c>
      <c r="BH30" s="2" t="s">
        <v>126</v>
      </c>
    </row>
    <row r="31" spans="1:60" ht="15.75" customHeight="1" x14ac:dyDescent="0.15">
      <c r="A31">
        <v>30</v>
      </c>
      <c r="B31" s="3">
        <v>44000.685668923616</v>
      </c>
      <c r="C31" s="2">
        <v>20</v>
      </c>
      <c r="D31" s="2" t="s">
        <v>114</v>
      </c>
      <c r="E31" s="2" t="s">
        <v>50</v>
      </c>
      <c r="F31" s="2" t="s">
        <v>80</v>
      </c>
      <c r="G31" s="2" t="s">
        <v>52</v>
      </c>
      <c r="H31" s="2">
        <v>2</v>
      </c>
      <c r="I31" s="2" t="s">
        <v>72</v>
      </c>
      <c r="J31" s="2" t="s">
        <v>54</v>
      </c>
      <c r="K31" s="2">
        <v>3</v>
      </c>
      <c r="L31" s="2" t="s">
        <v>178</v>
      </c>
      <c r="M31" s="2" t="s">
        <v>83</v>
      </c>
      <c r="Z31" s="2" t="s">
        <v>179</v>
      </c>
      <c r="AA31" s="2">
        <v>7</v>
      </c>
      <c r="AB31" s="2">
        <v>7</v>
      </c>
      <c r="AC31" s="2">
        <v>6</v>
      </c>
      <c r="AD31" s="2">
        <v>10</v>
      </c>
      <c r="AE31" s="2">
        <v>9</v>
      </c>
      <c r="AF31" s="2" t="s">
        <v>85</v>
      </c>
      <c r="AG31" s="2" t="s">
        <v>53</v>
      </c>
      <c r="AH31" s="2" t="s">
        <v>87</v>
      </c>
      <c r="AI31" s="2" t="s">
        <v>180</v>
      </c>
      <c r="AK31" s="2" t="s">
        <v>123</v>
      </c>
      <c r="AL31" s="2" t="s">
        <v>61</v>
      </c>
      <c r="AR31" s="2" t="s">
        <v>181</v>
      </c>
      <c r="AS31" s="2" t="s">
        <v>63</v>
      </c>
      <c r="AT31" s="2" t="s">
        <v>53</v>
      </c>
      <c r="AU31" s="2" t="s">
        <v>182</v>
      </c>
      <c r="AV31" s="2">
        <v>9</v>
      </c>
      <c r="AW31" s="2">
        <v>5</v>
      </c>
      <c r="AX31" s="2" t="s">
        <v>91</v>
      </c>
      <c r="AY31" s="2" t="s">
        <v>116</v>
      </c>
      <c r="BA31" s="2">
        <v>6</v>
      </c>
      <c r="BB31" s="2">
        <v>6</v>
      </c>
      <c r="BC31" s="2">
        <v>4</v>
      </c>
      <c r="BD31" s="2">
        <v>6</v>
      </c>
      <c r="BE31" s="2">
        <v>6</v>
      </c>
      <c r="BF31" s="2" t="s">
        <v>68</v>
      </c>
      <c r="BH31" s="2" t="s">
        <v>183</v>
      </c>
    </row>
    <row r="32" spans="1:60" ht="15.75" customHeight="1" x14ac:dyDescent="0.15">
      <c r="A32">
        <v>31</v>
      </c>
      <c r="B32" s="3">
        <v>44000.686493692134</v>
      </c>
      <c r="C32" s="2">
        <v>20</v>
      </c>
      <c r="D32" s="2" t="s">
        <v>114</v>
      </c>
      <c r="E32" s="2" t="s">
        <v>50</v>
      </c>
      <c r="F32" s="2" t="s">
        <v>80</v>
      </c>
      <c r="G32" s="2" t="s">
        <v>52</v>
      </c>
      <c r="H32" s="2">
        <v>1</v>
      </c>
      <c r="I32" s="2" t="s">
        <v>72</v>
      </c>
      <c r="J32" s="2" t="s">
        <v>54</v>
      </c>
      <c r="K32" s="2">
        <v>4</v>
      </c>
      <c r="L32" s="2" t="s">
        <v>55</v>
      </c>
      <c r="M32" s="2" t="s">
        <v>56</v>
      </c>
      <c r="N32" s="2" t="s">
        <v>184</v>
      </c>
      <c r="O32" s="2">
        <v>7</v>
      </c>
      <c r="P32" s="2">
        <v>6</v>
      </c>
      <c r="Q32" s="2">
        <v>5</v>
      </c>
      <c r="R32" s="2">
        <v>8</v>
      </c>
      <c r="S32" s="2">
        <v>6</v>
      </c>
      <c r="T32" s="2" t="s">
        <v>58</v>
      </c>
      <c r="AK32" s="2" t="s">
        <v>60</v>
      </c>
      <c r="AL32" s="2" t="s">
        <v>61</v>
      </c>
      <c r="AR32" s="2" t="s">
        <v>185</v>
      </c>
      <c r="AS32" s="2" t="s">
        <v>171</v>
      </c>
      <c r="AT32" s="2" t="s">
        <v>53</v>
      </c>
      <c r="AV32" s="2">
        <v>7</v>
      </c>
      <c r="AW32" s="2">
        <v>5</v>
      </c>
      <c r="AX32" s="2" t="s">
        <v>91</v>
      </c>
      <c r="AY32" s="2" t="s">
        <v>66</v>
      </c>
      <c r="BA32" s="2">
        <v>7</v>
      </c>
      <c r="BB32" s="2">
        <v>3</v>
      </c>
      <c r="BC32" s="2">
        <v>4</v>
      </c>
      <c r="BD32" s="2">
        <v>4</v>
      </c>
      <c r="BE32" s="2">
        <v>5</v>
      </c>
      <c r="BF32" s="2" t="s">
        <v>68</v>
      </c>
      <c r="BH32" s="2" t="s">
        <v>126</v>
      </c>
    </row>
    <row r="33" spans="1:60" ht="15.75" customHeight="1" x14ac:dyDescent="0.15">
      <c r="A33">
        <v>32</v>
      </c>
      <c r="B33" s="3">
        <v>44000.687014907409</v>
      </c>
      <c r="C33" s="2">
        <v>20</v>
      </c>
      <c r="D33" s="2" t="s">
        <v>103</v>
      </c>
      <c r="E33" s="2" t="s">
        <v>50</v>
      </c>
      <c r="F33" s="2" t="s">
        <v>80</v>
      </c>
      <c r="G33" s="2" t="s">
        <v>52</v>
      </c>
      <c r="H33" s="2">
        <v>2</v>
      </c>
      <c r="I33" s="2" t="s">
        <v>72</v>
      </c>
      <c r="J33" s="2" t="s">
        <v>54</v>
      </c>
      <c r="K33" s="2">
        <v>2</v>
      </c>
      <c r="L33" s="2" t="s">
        <v>92</v>
      </c>
      <c r="M33" s="2" t="s">
        <v>56</v>
      </c>
      <c r="N33" s="2" t="s">
        <v>186</v>
      </c>
      <c r="O33" s="2">
        <v>7</v>
      </c>
      <c r="P33" s="2">
        <v>8</v>
      </c>
      <c r="Q33" s="2">
        <v>9</v>
      </c>
      <c r="R33" s="2">
        <v>7</v>
      </c>
      <c r="S33" s="2">
        <v>10</v>
      </c>
      <c r="T33" s="2" t="s">
        <v>109</v>
      </c>
      <c r="AK33" s="2" t="s">
        <v>60</v>
      </c>
      <c r="AL33" s="2" t="s">
        <v>61</v>
      </c>
      <c r="AR33" s="2" t="s">
        <v>124</v>
      </c>
      <c r="AS33" s="2" t="s">
        <v>125</v>
      </c>
      <c r="AT33" s="2" t="s">
        <v>72</v>
      </c>
      <c r="AV33" s="2">
        <v>7</v>
      </c>
      <c r="AW33" s="2">
        <v>5</v>
      </c>
      <c r="AX33" s="2" t="s">
        <v>91</v>
      </c>
      <c r="AY33" s="2" t="s">
        <v>55</v>
      </c>
      <c r="BA33" s="2">
        <v>9</v>
      </c>
      <c r="BB33" s="2">
        <v>7</v>
      </c>
      <c r="BC33" s="2">
        <v>6</v>
      </c>
      <c r="BD33" s="2">
        <v>6</v>
      </c>
      <c r="BE33" s="2">
        <v>8</v>
      </c>
      <c r="BF33" s="2" t="s">
        <v>86</v>
      </c>
      <c r="BH33" s="2" t="s">
        <v>126</v>
      </c>
    </row>
    <row r="34" spans="1:60" ht="15.75" customHeight="1" x14ac:dyDescent="0.15">
      <c r="A34">
        <v>33</v>
      </c>
      <c r="B34" s="3">
        <v>44000.687328877313</v>
      </c>
      <c r="C34" s="2">
        <v>20</v>
      </c>
      <c r="D34" s="2" t="s">
        <v>114</v>
      </c>
      <c r="E34" s="2" t="s">
        <v>50</v>
      </c>
      <c r="F34" s="2" t="s">
        <v>80</v>
      </c>
      <c r="G34" s="2" t="s">
        <v>52</v>
      </c>
      <c r="H34" s="2">
        <v>1</v>
      </c>
      <c r="I34" s="2" t="s">
        <v>72</v>
      </c>
      <c r="J34" s="2" t="s">
        <v>54</v>
      </c>
      <c r="K34" s="2">
        <v>4</v>
      </c>
      <c r="L34" s="2" t="s">
        <v>92</v>
      </c>
      <c r="M34" s="2" t="s">
        <v>56</v>
      </c>
      <c r="N34" s="2" t="s">
        <v>57</v>
      </c>
      <c r="O34" s="2">
        <v>6</v>
      </c>
      <c r="P34" s="2">
        <v>6</v>
      </c>
      <c r="Q34" s="2">
        <v>4</v>
      </c>
      <c r="R34" s="2">
        <v>8</v>
      </c>
      <c r="S34" s="2">
        <v>7</v>
      </c>
      <c r="T34" s="2" t="s">
        <v>58</v>
      </c>
      <c r="AK34" s="2" t="s">
        <v>89</v>
      </c>
      <c r="AL34" s="2" t="s">
        <v>61</v>
      </c>
      <c r="AR34" s="2" t="s">
        <v>124</v>
      </c>
      <c r="AS34" s="2" t="s">
        <v>125</v>
      </c>
      <c r="AT34" s="2" t="s">
        <v>72</v>
      </c>
      <c r="AU34" s="2" t="s">
        <v>187</v>
      </c>
      <c r="AV34" s="2">
        <v>9</v>
      </c>
      <c r="AW34" s="2">
        <v>7</v>
      </c>
      <c r="AX34" s="2" t="s">
        <v>91</v>
      </c>
      <c r="AY34" s="2" t="s">
        <v>55</v>
      </c>
      <c r="BA34" s="2">
        <v>7</v>
      </c>
      <c r="BB34" s="2">
        <v>1</v>
      </c>
      <c r="BC34" s="2">
        <v>1</v>
      </c>
      <c r="BD34" s="2">
        <v>6</v>
      </c>
      <c r="BE34" s="2">
        <v>7</v>
      </c>
      <c r="BF34" s="2" t="s">
        <v>68</v>
      </c>
      <c r="BH34" s="2" t="s">
        <v>102</v>
      </c>
    </row>
    <row r="35" spans="1:60" ht="15.75" customHeight="1" x14ac:dyDescent="0.15">
      <c r="A35">
        <v>34</v>
      </c>
      <c r="B35" s="3">
        <v>44000.687338530093</v>
      </c>
      <c r="C35" s="2">
        <v>27</v>
      </c>
      <c r="D35" s="2" t="s">
        <v>93</v>
      </c>
      <c r="E35" s="2" t="s">
        <v>188</v>
      </c>
      <c r="F35" s="2" t="s">
        <v>80</v>
      </c>
      <c r="G35" s="2" t="s">
        <v>52</v>
      </c>
      <c r="H35" s="2">
        <v>4</v>
      </c>
      <c r="I35" s="2" t="s">
        <v>72</v>
      </c>
      <c r="J35" s="2" t="s">
        <v>54</v>
      </c>
      <c r="K35" s="2">
        <v>3</v>
      </c>
      <c r="L35" s="2" t="s">
        <v>116</v>
      </c>
      <c r="M35" s="2" t="s">
        <v>56</v>
      </c>
      <c r="N35" s="2" t="s">
        <v>57</v>
      </c>
      <c r="O35" s="2">
        <v>4</v>
      </c>
      <c r="P35" s="2">
        <v>4</v>
      </c>
      <c r="Q35" s="2">
        <v>3</v>
      </c>
      <c r="R35" s="2">
        <v>6</v>
      </c>
      <c r="S35" s="2">
        <v>8</v>
      </c>
      <c r="T35" s="2" t="s">
        <v>58</v>
      </c>
      <c r="U35" s="2" t="s">
        <v>189</v>
      </c>
      <c r="AK35" s="2" t="s">
        <v>111</v>
      </c>
      <c r="AL35" s="2" t="s">
        <v>75</v>
      </c>
      <c r="AM35" s="2" t="s">
        <v>136</v>
      </c>
      <c r="AN35" s="2" t="s">
        <v>90</v>
      </c>
      <c r="AO35" s="2">
        <v>3</v>
      </c>
      <c r="AP35" s="2" t="s">
        <v>53</v>
      </c>
      <c r="AV35" s="2">
        <v>5</v>
      </c>
      <c r="AW35" s="2">
        <v>4</v>
      </c>
      <c r="AX35" s="2" t="s">
        <v>65</v>
      </c>
      <c r="AY35" s="2" t="s">
        <v>55</v>
      </c>
      <c r="BA35" s="2">
        <v>7</v>
      </c>
      <c r="BB35" s="2">
        <v>6</v>
      </c>
      <c r="BC35" s="2">
        <v>5</v>
      </c>
      <c r="BD35" s="2">
        <v>4</v>
      </c>
      <c r="BE35" s="2">
        <v>7</v>
      </c>
      <c r="BF35" s="2" t="s">
        <v>68</v>
      </c>
      <c r="BH35" s="2" t="s">
        <v>190</v>
      </c>
    </row>
    <row r="36" spans="1:60" ht="15.75" customHeight="1" x14ac:dyDescent="0.15">
      <c r="A36">
        <v>35</v>
      </c>
      <c r="B36" s="3">
        <v>44000.687526493057</v>
      </c>
      <c r="C36" s="2">
        <v>20</v>
      </c>
      <c r="D36" s="2" t="s">
        <v>114</v>
      </c>
      <c r="E36" s="2" t="s">
        <v>50</v>
      </c>
      <c r="F36" s="2" t="s">
        <v>80</v>
      </c>
      <c r="G36" s="2" t="s">
        <v>52</v>
      </c>
      <c r="H36" s="2">
        <v>2</v>
      </c>
      <c r="I36" s="2" t="s">
        <v>72</v>
      </c>
      <c r="J36" s="2" t="s">
        <v>54</v>
      </c>
      <c r="K36" s="2">
        <v>1</v>
      </c>
      <c r="L36" s="2" t="s">
        <v>82</v>
      </c>
      <c r="M36" s="2" t="s">
        <v>56</v>
      </c>
      <c r="N36" s="2" t="s">
        <v>57</v>
      </c>
      <c r="O36" s="2">
        <v>8</v>
      </c>
      <c r="P36" s="2">
        <v>7</v>
      </c>
      <c r="Q36" s="2">
        <v>6</v>
      </c>
      <c r="R36" s="2">
        <v>10</v>
      </c>
      <c r="S36" s="2">
        <v>9</v>
      </c>
      <c r="T36" s="2" t="s">
        <v>173</v>
      </c>
      <c r="AK36" s="2" t="s">
        <v>74</v>
      </c>
      <c r="AL36" s="2" t="s">
        <v>75</v>
      </c>
      <c r="AM36" s="2" t="s">
        <v>164</v>
      </c>
      <c r="AN36" s="2" t="s">
        <v>112</v>
      </c>
      <c r="AO36" s="2">
        <v>6</v>
      </c>
      <c r="AP36" s="2" t="s">
        <v>53</v>
      </c>
      <c r="AV36" s="2">
        <v>8</v>
      </c>
      <c r="AW36" s="2">
        <v>6</v>
      </c>
      <c r="AX36" s="2" t="s">
        <v>91</v>
      </c>
      <c r="AY36" s="2" t="s">
        <v>92</v>
      </c>
      <c r="BA36" s="2">
        <v>4</v>
      </c>
      <c r="BB36" s="2">
        <v>5</v>
      </c>
      <c r="BC36" s="2">
        <v>4</v>
      </c>
      <c r="BD36" s="2">
        <v>3</v>
      </c>
      <c r="BE36" s="2">
        <v>7</v>
      </c>
      <c r="BF36" s="2" t="s">
        <v>68</v>
      </c>
      <c r="BH36" s="2" t="s">
        <v>167</v>
      </c>
    </row>
    <row r="37" spans="1:60" ht="15.75" customHeight="1" x14ac:dyDescent="0.15">
      <c r="A37">
        <v>36</v>
      </c>
      <c r="B37" s="3">
        <v>44000.687561273153</v>
      </c>
      <c r="C37" s="2">
        <v>21</v>
      </c>
      <c r="D37" s="2" t="s">
        <v>103</v>
      </c>
      <c r="E37" s="2" t="s">
        <v>50</v>
      </c>
      <c r="F37" s="2" t="s">
        <v>80</v>
      </c>
      <c r="G37" s="2" t="s">
        <v>52</v>
      </c>
      <c r="H37" s="2">
        <v>2</v>
      </c>
      <c r="I37" s="2" t="s">
        <v>72</v>
      </c>
      <c r="J37" s="2" t="s">
        <v>54</v>
      </c>
      <c r="K37" s="2">
        <v>3</v>
      </c>
      <c r="L37" s="2" t="s">
        <v>92</v>
      </c>
      <c r="M37" s="2" t="s">
        <v>83</v>
      </c>
      <c r="Z37" s="2" t="s">
        <v>191</v>
      </c>
      <c r="AA37" s="2">
        <v>7</v>
      </c>
      <c r="AB37" s="2">
        <v>6</v>
      </c>
      <c r="AC37" s="2">
        <v>6</v>
      </c>
      <c r="AD37" s="2">
        <v>9</v>
      </c>
      <c r="AE37" s="2">
        <v>7</v>
      </c>
      <c r="AF37" s="2" t="s">
        <v>85</v>
      </c>
      <c r="AG37" s="2" t="s">
        <v>53</v>
      </c>
      <c r="AH37" s="2" t="s">
        <v>147</v>
      </c>
      <c r="AI37" s="2" t="s">
        <v>192</v>
      </c>
      <c r="AK37" s="2" t="s">
        <v>60</v>
      </c>
      <c r="AL37" s="2" t="s">
        <v>61</v>
      </c>
      <c r="AR37" s="2" t="s">
        <v>185</v>
      </c>
      <c r="AS37" s="2" t="s">
        <v>125</v>
      </c>
      <c r="AT37" s="2" t="s">
        <v>53</v>
      </c>
      <c r="AV37" s="2">
        <v>6</v>
      </c>
      <c r="AW37" s="2">
        <v>4</v>
      </c>
      <c r="AX37" s="2" t="s">
        <v>100</v>
      </c>
      <c r="AY37" s="2" t="s">
        <v>66</v>
      </c>
      <c r="BA37" s="2">
        <v>7</v>
      </c>
      <c r="BB37" s="2">
        <v>4</v>
      </c>
      <c r="BC37" s="2">
        <v>3</v>
      </c>
      <c r="BD37" s="2">
        <v>4</v>
      </c>
      <c r="BE37" s="2">
        <v>6</v>
      </c>
      <c r="BF37" s="2" t="s">
        <v>68</v>
      </c>
      <c r="BH37" s="2" t="s">
        <v>193</v>
      </c>
    </row>
    <row r="38" spans="1:60" ht="15.75" customHeight="1" x14ac:dyDescent="0.15">
      <c r="A38">
        <v>37</v>
      </c>
      <c r="B38" s="3">
        <v>44000.687584212967</v>
      </c>
      <c r="C38" s="2">
        <v>22</v>
      </c>
      <c r="D38" s="2" t="s">
        <v>114</v>
      </c>
      <c r="E38" s="2" t="s">
        <v>50</v>
      </c>
      <c r="F38" s="2" t="s">
        <v>80</v>
      </c>
      <c r="G38" s="2" t="s">
        <v>52</v>
      </c>
      <c r="H38" s="2">
        <v>3</v>
      </c>
      <c r="I38" s="2" t="s">
        <v>53</v>
      </c>
      <c r="J38" s="2" t="s">
        <v>54</v>
      </c>
      <c r="K38" s="2">
        <v>1</v>
      </c>
      <c r="L38" s="2" t="s">
        <v>92</v>
      </c>
      <c r="M38" s="2" t="s">
        <v>56</v>
      </c>
      <c r="N38" s="2" t="s">
        <v>160</v>
      </c>
      <c r="O38" s="2">
        <v>7</v>
      </c>
      <c r="P38" s="2">
        <v>7</v>
      </c>
      <c r="Q38" s="2">
        <v>6</v>
      </c>
      <c r="R38" s="2">
        <v>10</v>
      </c>
      <c r="S38" s="2">
        <v>6</v>
      </c>
      <c r="T38" s="2" t="s">
        <v>58</v>
      </c>
      <c r="AK38" s="2" t="s">
        <v>74</v>
      </c>
      <c r="AL38" s="2" t="s">
        <v>75</v>
      </c>
      <c r="AM38" s="2" t="s">
        <v>141</v>
      </c>
      <c r="AN38" s="2" t="s">
        <v>112</v>
      </c>
      <c r="AO38" s="2">
        <v>6</v>
      </c>
      <c r="AP38" s="2" t="s">
        <v>86</v>
      </c>
      <c r="AV38" s="2">
        <v>9</v>
      </c>
      <c r="AW38" s="2">
        <v>5</v>
      </c>
      <c r="AX38" s="2" t="s">
        <v>65</v>
      </c>
      <c r="AY38" s="2" t="s">
        <v>55</v>
      </c>
      <c r="BA38" s="2">
        <v>6</v>
      </c>
      <c r="BB38" s="2">
        <v>6</v>
      </c>
      <c r="BC38" s="2">
        <v>4</v>
      </c>
      <c r="BD38" s="2">
        <v>2</v>
      </c>
      <c r="BE38" s="2">
        <v>3</v>
      </c>
      <c r="BF38" s="2" t="s">
        <v>68</v>
      </c>
      <c r="BH38" s="2" t="s">
        <v>183</v>
      </c>
    </row>
    <row r="39" spans="1:60" ht="15.75" customHeight="1" x14ac:dyDescent="0.15">
      <c r="A39">
        <v>38</v>
      </c>
      <c r="B39" s="3">
        <v>44000.687634895832</v>
      </c>
      <c r="C39" s="2">
        <v>22</v>
      </c>
      <c r="D39" s="2" t="s">
        <v>49</v>
      </c>
      <c r="E39" s="2" t="s">
        <v>50</v>
      </c>
      <c r="F39" s="2" t="s">
        <v>80</v>
      </c>
      <c r="G39" s="2" t="s">
        <v>52</v>
      </c>
      <c r="H39" s="2">
        <v>3</v>
      </c>
      <c r="I39" s="2" t="s">
        <v>72</v>
      </c>
      <c r="J39" s="2" t="s">
        <v>54</v>
      </c>
      <c r="K39" s="2">
        <v>5</v>
      </c>
      <c r="L39" s="2" t="s">
        <v>106</v>
      </c>
      <c r="M39" s="2" t="s">
        <v>56</v>
      </c>
      <c r="N39" s="2" t="s">
        <v>194</v>
      </c>
      <c r="O39" s="2">
        <v>6</v>
      </c>
      <c r="P39" s="2">
        <v>7</v>
      </c>
      <c r="Q39" s="2">
        <v>6</v>
      </c>
      <c r="R39" s="2">
        <v>6</v>
      </c>
      <c r="S39" s="2">
        <v>8</v>
      </c>
      <c r="T39" s="2" t="s">
        <v>161</v>
      </c>
      <c r="AK39" s="2" t="s">
        <v>98</v>
      </c>
      <c r="AL39" s="2" t="s">
        <v>75</v>
      </c>
      <c r="AM39" s="2" t="s">
        <v>195</v>
      </c>
      <c r="AN39" s="2" t="s">
        <v>196</v>
      </c>
      <c r="AO39" s="2">
        <v>9</v>
      </c>
      <c r="AP39" s="2" t="s">
        <v>86</v>
      </c>
      <c r="AQ39" s="2" t="s">
        <v>197</v>
      </c>
      <c r="AV39" s="2">
        <v>7</v>
      </c>
      <c r="AW39" s="2">
        <v>4</v>
      </c>
      <c r="AX39" s="2" t="s">
        <v>100</v>
      </c>
      <c r="AY39" s="2" t="s">
        <v>106</v>
      </c>
      <c r="BA39" s="2">
        <v>5</v>
      </c>
      <c r="BB39" s="2">
        <v>2</v>
      </c>
      <c r="BC39" s="2">
        <v>7</v>
      </c>
      <c r="BD39" s="2">
        <v>7</v>
      </c>
      <c r="BE39" s="2">
        <v>9</v>
      </c>
      <c r="BF39" s="2" t="s">
        <v>68</v>
      </c>
      <c r="BG39" s="2" t="s">
        <v>198</v>
      </c>
      <c r="BH39" s="2" t="s">
        <v>118</v>
      </c>
    </row>
    <row r="40" spans="1:60" ht="15.75" customHeight="1" x14ac:dyDescent="0.15">
      <c r="A40">
        <v>39</v>
      </c>
      <c r="B40" s="3">
        <v>44000.687990729166</v>
      </c>
      <c r="C40" s="2">
        <v>20</v>
      </c>
      <c r="D40" s="2" t="s">
        <v>103</v>
      </c>
      <c r="E40" s="2" t="s">
        <v>199</v>
      </c>
      <c r="F40" s="2" t="s">
        <v>80</v>
      </c>
      <c r="G40" s="2" t="s">
        <v>52</v>
      </c>
      <c r="H40" s="2">
        <v>1</v>
      </c>
      <c r="I40" s="2" t="s">
        <v>53</v>
      </c>
      <c r="J40" s="2" t="s">
        <v>54</v>
      </c>
      <c r="K40" s="2">
        <v>3</v>
      </c>
      <c r="L40" s="2" t="s">
        <v>55</v>
      </c>
      <c r="M40" s="2" t="s">
        <v>200</v>
      </c>
      <c r="V40" s="2" t="s">
        <v>201</v>
      </c>
      <c r="W40" s="2" t="s">
        <v>53</v>
      </c>
      <c r="X40" s="2" t="s">
        <v>128</v>
      </c>
      <c r="AK40" s="2" t="s">
        <v>98</v>
      </c>
      <c r="AL40" s="2" t="s">
        <v>61</v>
      </c>
      <c r="AR40" s="2" t="s">
        <v>124</v>
      </c>
      <c r="AS40" s="2" t="s">
        <v>125</v>
      </c>
      <c r="AT40" s="2" t="s">
        <v>72</v>
      </c>
      <c r="AV40" s="2">
        <v>2</v>
      </c>
      <c r="AW40" s="2">
        <v>1</v>
      </c>
      <c r="AX40" s="2" t="s">
        <v>100</v>
      </c>
      <c r="AY40" s="2" t="s">
        <v>106</v>
      </c>
      <c r="AZ40" s="2" t="s">
        <v>202</v>
      </c>
      <c r="BA40" s="2">
        <v>9</v>
      </c>
      <c r="BB40" s="2">
        <v>9</v>
      </c>
      <c r="BC40" s="2">
        <v>8</v>
      </c>
      <c r="BD40" s="2">
        <v>7</v>
      </c>
      <c r="BE40" s="2">
        <v>9</v>
      </c>
      <c r="BF40" s="2" t="s">
        <v>86</v>
      </c>
      <c r="BH40" s="2" t="s">
        <v>102</v>
      </c>
    </row>
    <row r="41" spans="1:60" ht="15.75" customHeight="1" x14ac:dyDescent="0.15">
      <c r="A41">
        <v>40</v>
      </c>
      <c r="B41" s="3">
        <v>44000.688015358799</v>
      </c>
      <c r="C41" s="2">
        <v>20</v>
      </c>
      <c r="D41" s="2" t="s">
        <v>114</v>
      </c>
      <c r="E41" s="2" t="s">
        <v>50</v>
      </c>
      <c r="F41" s="2" t="s">
        <v>80</v>
      </c>
      <c r="G41" s="2" t="s">
        <v>52</v>
      </c>
      <c r="H41" s="2">
        <v>2</v>
      </c>
      <c r="I41" s="2" t="s">
        <v>72</v>
      </c>
      <c r="J41" s="2" t="s">
        <v>54</v>
      </c>
      <c r="K41" s="2">
        <v>2</v>
      </c>
      <c r="L41" s="2" t="s">
        <v>92</v>
      </c>
      <c r="M41" s="2" t="s">
        <v>83</v>
      </c>
      <c r="Z41" s="2" t="s">
        <v>120</v>
      </c>
      <c r="AA41" s="2">
        <v>7</v>
      </c>
      <c r="AB41" s="2">
        <v>5</v>
      </c>
      <c r="AC41" s="2">
        <v>6</v>
      </c>
      <c r="AD41" s="2">
        <v>8</v>
      </c>
      <c r="AE41" s="2">
        <v>6</v>
      </c>
      <c r="AF41" s="2" t="s">
        <v>85</v>
      </c>
      <c r="AG41" s="2" t="s">
        <v>53</v>
      </c>
      <c r="AH41" s="2" t="s">
        <v>87</v>
      </c>
      <c r="AI41" s="2" t="s">
        <v>203</v>
      </c>
      <c r="AK41" s="2" t="s">
        <v>60</v>
      </c>
      <c r="AL41" s="2" t="s">
        <v>61</v>
      </c>
      <c r="AR41" s="2" t="s">
        <v>124</v>
      </c>
      <c r="AS41" s="2" t="s">
        <v>125</v>
      </c>
      <c r="AT41" s="2" t="s">
        <v>72</v>
      </c>
      <c r="AV41" s="2">
        <v>7</v>
      </c>
      <c r="AW41" s="2">
        <v>6</v>
      </c>
      <c r="AX41" s="2" t="s">
        <v>91</v>
      </c>
      <c r="AY41" s="2" t="s">
        <v>55</v>
      </c>
      <c r="BA41" s="2">
        <v>3</v>
      </c>
      <c r="BB41" s="2">
        <v>4</v>
      </c>
      <c r="BC41" s="2">
        <v>5</v>
      </c>
      <c r="BD41" s="2">
        <v>4</v>
      </c>
      <c r="BE41" s="2">
        <v>4</v>
      </c>
      <c r="BF41" s="2" t="s">
        <v>68</v>
      </c>
      <c r="BG41" s="2" t="s">
        <v>204</v>
      </c>
      <c r="BH41" s="2" t="s">
        <v>102</v>
      </c>
    </row>
    <row r="42" spans="1:60" ht="13" x14ac:dyDescent="0.15">
      <c r="A42">
        <v>41</v>
      </c>
      <c r="B42" s="3">
        <v>44000.688057847219</v>
      </c>
      <c r="C42" s="2">
        <v>20</v>
      </c>
      <c r="D42" s="2" t="s">
        <v>114</v>
      </c>
      <c r="E42" s="2" t="s">
        <v>71</v>
      </c>
      <c r="F42" s="2" t="s">
        <v>80</v>
      </c>
      <c r="G42" s="2" t="s">
        <v>52</v>
      </c>
      <c r="H42" s="2">
        <v>2</v>
      </c>
      <c r="I42" s="2" t="s">
        <v>72</v>
      </c>
      <c r="J42" s="2" t="s">
        <v>54</v>
      </c>
      <c r="K42" s="2">
        <v>3</v>
      </c>
      <c r="L42" s="2" t="s">
        <v>82</v>
      </c>
      <c r="M42" s="2" t="s">
        <v>56</v>
      </c>
      <c r="N42" s="2" t="s">
        <v>57</v>
      </c>
      <c r="O42" s="2">
        <v>6</v>
      </c>
      <c r="P42" s="2">
        <v>6</v>
      </c>
      <c r="Q42" s="2">
        <v>4</v>
      </c>
      <c r="R42" s="2">
        <v>8</v>
      </c>
      <c r="S42" s="2">
        <v>9</v>
      </c>
      <c r="T42" s="2" t="s">
        <v>58</v>
      </c>
      <c r="U42" s="2" t="s">
        <v>205</v>
      </c>
      <c r="AK42" s="2" t="s">
        <v>89</v>
      </c>
      <c r="AL42" s="2" t="s">
        <v>75</v>
      </c>
      <c r="AM42" s="2" t="s">
        <v>104</v>
      </c>
      <c r="AN42" s="2" t="s">
        <v>77</v>
      </c>
      <c r="AO42" s="2">
        <v>5</v>
      </c>
      <c r="AP42" s="2" t="s">
        <v>53</v>
      </c>
      <c r="AV42" s="2">
        <v>9</v>
      </c>
      <c r="AW42" s="2">
        <v>8</v>
      </c>
      <c r="AX42" s="2" t="s">
        <v>91</v>
      </c>
      <c r="AY42" s="2" t="s">
        <v>92</v>
      </c>
      <c r="BA42" s="2">
        <v>7</v>
      </c>
      <c r="BB42" s="2">
        <v>7</v>
      </c>
      <c r="BC42" s="2">
        <v>6</v>
      </c>
      <c r="BD42" s="2">
        <v>8</v>
      </c>
      <c r="BE42" s="2">
        <v>6</v>
      </c>
      <c r="BF42" s="2" t="s">
        <v>68</v>
      </c>
      <c r="BH42" s="2" t="s">
        <v>102</v>
      </c>
    </row>
    <row r="43" spans="1:60" ht="13" x14ac:dyDescent="0.15">
      <c r="A43">
        <v>42</v>
      </c>
      <c r="B43" s="3">
        <v>44000.688213078705</v>
      </c>
      <c r="C43" s="2">
        <v>20</v>
      </c>
      <c r="D43" s="2" t="s">
        <v>114</v>
      </c>
      <c r="E43" s="2" t="s">
        <v>50</v>
      </c>
      <c r="F43" s="2" t="s">
        <v>80</v>
      </c>
      <c r="G43" s="2" t="s">
        <v>52</v>
      </c>
      <c r="H43" s="2">
        <v>2</v>
      </c>
      <c r="I43" s="2" t="s">
        <v>72</v>
      </c>
      <c r="J43" s="2" t="s">
        <v>54</v>
      </c>
      <c r="K43" s="2">
        <v>2</v>
      </c>
      <c r="L43" s="2" t="s">
        <v>55</v>
      </c>
      <c r="M43" s="2" t="s">
        <v>56</v>
      </c>
      <c r="N43" s="2" t="s">
        <v>135</v>
      </c>
      <c r="O43" s="2">
        <v>6</v>
      </c>
      <c r="P43" s="2">
        <v>8</v>
      </c>
      <c r="Q43" s="2">
        <v>7</v>
      </c>
      <c r="R43" s="2">
        <v>8</v>
      </c>
      <c r="S43" s="2">
        <v>7</v>
      </c>
      <c r="T43" s="2" t="s">
        <v>58</v>
      </c>
      <c r="AK43" s="2" t="s">
        <v>98</v>
      </c>
      <c r="AL43" s="2" t="s">
        <v>75</v>
      </c>
      <c r="AM43" s="2" t="s">
        <v>104</v>
      </c>
      <c r="AN43" s="2" t="s">
        <v>77</v>
      </c>
      <c r="AO43" s="2">
        <v>4</v>
      </c>
      <c r="AP43" s="2" t="s">
        <v>86</v>
      </c>
      <c r="AQ43" s="2" t="s">
        <v>206</v>
      </c>
      <c r="AV43" s="2">
        <v>8</v>
      </c>
      <c r="AW43" s="2">
        <v>6</v>
      </c>
      <c r="AX43" s="2" t="s">
        <v>91</v>
      </c>
      <c r="AY43" s="2" t="s">
        <v>66</v>
      </c>
      <c r="AZ43" s="2" t="s">
        <v>207</v>
      </c>
      <c r="BA43" s="2">
        <v>6</v>
      </c>
      <c r="BB43" s="2">
        <v>3</v>
      </c>
      <c r="BC43" s="2">
        <v>2</v>
      </c>
      <c r="BD43" s="2">
        <v>2</v>
      </c>
      <c r="BE43" s="2">
        <v>6</v>
      </c>
      <c r="BF43" s="2" t="s">
        <v>68</v>
      </c>
      <c r="BG43" s="2" t="s">
        <v>208</v>
      </c>
      <c r="BH43" s="2" t="s">
        <v>167</v>
      </c>
    </row>
    <row r="44" spans="1:60" ht="13" x14ac:dyDescent="0.15">
      <c r="A44">
        <v>43</v>
      </c>
      <c r="B44" s="3">
        <v>44000.68830616898</v>
      </c>
      <c r="C44" s="2">
        <v>19</v>
      </c>
      <c r="D44" s="2" t="s">
        <v>103</v>
      </c>
      <c r="E44" s="2" t="s">
        <v>50</v>
      </c>
      <c r="F44" s="2" t="s">
        <v>80</v>
      </c>
      <c r="G44" s="2" t="s">
        <v>52</v>
      </c>
      <c r="H44" s="2">
        <v>1</v>
      </c>
      <c r="I44" s="2" t="s">
        <v>72</v>
      </c>
      <c r="J44" s="2" t="s">
        <v>54</v>
      </c>
      <c r="K44" s="2">
        <v>2</v>
      </c>
      <c r="L44" s="2" t="s">
        <v>116</v>
      </c>
      <c r="M44" s="2" t="s">
        <v>83</v>
      </c>
      <c r="Z44" s="2" t="s">
        <v>138</v>
      </c>
      <c r="AA44" s="2">
        <v>7</v>
      </c>
      <c r="AB44" s="2">
        <v>7</v>
      </c>
      <c r="AC44" s="2">
        <v>7</v>
      </c>
      <c r="AD44" s="2">
        <v>8</v>
      </c>
      <c r="AE44" s="2">
        <v>8</v>
      </c>
      <c r="AF44" s="2" t="s">
        <v>85</v>
      </c>
      <c r="AG44" s="2" t="s">
        <v>53</v>
      </c>
      <c r="AH44" s="2" t="s">
        <v>147</v>
      </c>
      <c r="AI44" s="2" t="s">
        <v>209</v>
      </c>
      <c r="AK44" s="2" t="s">
        <v>74</v>
      </c>
      <c r="AL44" s="2" t="s">
        <v>75</v>
      </c>
      <c r="AM44" s="2" t="s">
        <v>76</v>
      </c>
      <c r="AN44" s="2" t="s">
        <v>112</v>
      </c>
      <c r="AO44" s="2">
        <v>7</v>
      </c>
      <c r="AP44" s="2" t="s">
        <v>53</v>
      </c>
      <c r="AV44" s="2">
        <v>7</v>
      </c>
      <c r="AW44" s="2">
        <v>6</v>
      </c>
      <c r="AX44" s="2" t="s">
        <v>91</v>
      </c>
      <c r="AY44" s="2" t="s">
        <v>55</v>
      </c>
      <c r="BA44" s="2">
        <v>7</v>
      </c>
      <c r="BB44" s="2">
        <v>8</v>
      </c>
      <c r="BC44" s="2">
        <v>6</v>
      </c>
      <c r="BD44" s="2">
        <v>6</v>
      </c>
      <c r="BE44" s="2">
        <v>8</v>
      </c>
      <c r="BF44" s="2" t="s">
        <v>68</v>
      </c>
      <c r="BH44" s="2" t="s">
        <v>102</v>
      </c>
    </row>
    <row r="45" spans="1:60" ht="13" x14ac:dyDescent="0.15">
      <c r="A45">
        <v>44</v>
      </c>
      <c r="B45" s="3">
        <v>44000.688820196759</v>
      </c>
      <c r="C45" s="2">
        <v>21</v>
      </c>
      <c r="D45" s="2" t="s">
        <v>103</v>
      </c>
      <c r="E45" s="2" t="s">
        <v>50</v>
      </c>
      <c r="F45" s="2" t="s">
        <v>80</v>
      </c>
      <c r="G45" s="2" t="s">
        <v>52</v>
      </c>
      <c r="H45" s="2">
        <v>3</v>
      </c>
      <c r="I45" s="2" t="s">
        <v>72</v>
      </c>
      <c r="J45" s="2" t="s">
        <v>54</v>
      </c>
      <c r="K45" s="2">
        <v>3</v>
      </c>
      <c r="L45" s="2" t="s">
        <v>210</v>
      </c>
      <c r="M45" s="2" t="s">
        <v>83</v>
      </c>
      <c r="Z45" s="2" t="s">
        <v>191</v>
      </c>
      <c r="AA45" s="2">
        <v>6</v>
      </c>
      <c r="AB45" s="2">
        <v>8</v>
      </c>
      <c r="AC45" s="2">
        <v>5</v>
      </c>
      <c r="AD45" s="2">
        <v>8</v>
      </c>
      <c r="AE45" s="2">
        <v>9</v>
      </c>
      <c r="AF45" s="2" t="s">
        <v>85</v>
      </c>
      <c r="AG45" s="2" t="s">
        <v>86</v>
      </c>
      <c r="AH45" s="2" t="s">
        <v>87</v>
      </c>
      <c r="AI45" s="2" t="s">
        <v>211</v>
      </c>
      <c r="AK45" s="2" t="s">
        <v>74</v>
      </c>
      <c r="AL45" s="2" t="s">
        <v>75</v>
      </c>
      <c r="AM45" s="2" t="s">
        <v>76</v>
      </c>
      <c r="AN45" s="2" t="s">
        <v>90</v>
      </c>
      <c r="AO45" s="2">
        <v>3</v>
      </c>
      <c r="AP45" s="2" t="s">
        <v>53</v>
      </c>
      <c r="AV45" s="2">
        <v>8</v>
      </c>
      <c r="AW45" s="2">
        <v>5</v>
      </c>
      <c r="AX45" s="2" t="s">
        <v>91</v>
      </c>
      <c r="AY45" s="2" t="s">
        <v>55</v>
      </c>
      <c r="BA45" s="2">
        <v>2</v>
      </c>
      <c r="BB45" s="2">
        <v>3</v>
      </c>
      <c r="BC45" s="2">
        <v>2</v>
      </c>
      <c r="BD45" s="2">
        <v>4</v>
      </c>
      <c r="BE45" s="2">
        <v>6</v>
      </c>
      <c r="BF45" s="2" t="s">
        <v>68</v>
      </c>
      <c r="BH45" s="2" t="s">
        <v>126</v>
      </c>
    </row>
    <row r="46" spans="1:60" ht="13" x14ac:dyDescent="0.15">
      <c r="A46">
        <v>45</v>
      </c>
      <c r="B46" s="3">
        <v>44000.689267222224</v>
      </c>
      <c r="C46" s="2">
        <v>21</v>
      </c>
      <c r="D46" s="2" t="s">
        <v>103</v>
      </c>
      <c r="E46" s="2" t="s">
        <v>50</v>
      </c>
      <c r="F46" s="2" t="s">
        <v>80</v>
      </c>
      <c r="G46" s="2" t="s">
        <v>52</v>
      </c>
      <c r="H46" s="2">
        <v>3</v>
      </c>
      <c r="I46" s="2" t="s">
        <v>72</v>
      </c>
      <c r="J46" s="2" t="s">
        <v>54</v>
      </c>
      <c r="K46" s="2">
        <v>2</v>
      </c>
      <c r="L46" s="2" t="s">
        <v>116</v>
      </c>
      <c r="M46" s="2" t="s">
        <v>56</v>
      </c>
      <c r="N46" s="2" t="s">
        <v>212</v>
      </c>
      <c r="O46" s="2">
        <v>8</v>
      </c>
      <c r="P46" s="2">
        <v>6</v>
      </c>
      <c r="Q46" s="2">
        <v>4</v>
      </c>
      <c r="R46" s="2">
        <v>9</v>
      </c>
      <c r="S46" s="2">
        <v>8</v>
      </c>
      <c r="T46" s="2" t="s">
        <v>58</v>
      </c>
      <c r="AK46" s="2" t="s">
        <v>74</v>
      </c>
      <c r="AL46" s="2" t="s">
        <v>75</v>
      </c>
      <c r="AM46" s="2" t="s">
        <v>213</v>
      </c>
      <c r="AN46" s="2" t="s">
        <v>90</v>
      </c>
      <c r="AO46" s="2">
        <v>9</v>
      </c>
      <c r="AP46" s="2" t="s">
        <v>86</v>
      </c>
      <c r="AV46" s="2">
        <v>9</v>
      </c>
      <c r="AW46" s="2">
        <v>7</v>
      </c>
      <c r="AX46" s="2" t="s">
        <v>65</v>
      </c>
      <c r="AY46" s="2" t="s">
        <v>55</v>
      </c>
      <c r="AZ46" s="2" t="s">
        <v>214</v>
      </c>
      <c r="BA46" s="2">
        <v>6</v>
      </c>
      <c r="BB46" s="2">
        <v>7</v>
      </c>
      <c r="BC46" s="2">
        <v>5</v>
      </c>
      <c r="BD46" s="2">
        <v>8</v>
      </c>
      <c r="BE46" s="2">
        <v>9</v>
      </c>
      <c r="BF46" s="2" t="s">
        <v>72</v>
      </c>
      <c r="BH46" s="2" t="s">
        <v>102</v>
      </c>
    </row>
    <row r="47" spans="1:60" ht="13" x14ac:dyDescent="0.15">
      <c r="A47">
        <v>46</v>
      </c>
      <c r="B47" s="3">
        <v>44000.689639652774</v>
      </c>
      <c r="C47" s="2">
        <v>23</v>
      </c>
      <c r="D47" s="2" t="s">
        <v>114</v>
      </c>
      <c r="E47" s="2" t="s">
        <v>50</v>
      </c>
      <c r="F47" s="2" t="s">
        <v>51</v>
      </c>
      <c r="G47" s="2" t="s">
        <v>52</v>
      </c>
      <c r="H47" s="2">
        <v>5</v>
      </c>
      <c r="I47" s="2" t="s">
        <v>53</v>
      </c>
      <c r="J47" s="2" t="s">
        <v>73</v>
      </c>
      <c r="AK47" s="2" t="s">
        <v>123</v>
      </c>
      <c r="AL47" s="2" t="s">
        <v>61</v>
      </c>
      <c r="AR47" s="2" t="s">
        <v>62</v>
      </c>
      <c r="AS47" s="2" t="s">
        <v>125</v>
      </c>
      <c r="AT47" s="2" t="s">
        <v>53</v>
      </c>
      <c r="AV47" s="2">
        <v>8</v>
      </c>
      <c r="AW47" s="2">
        <v>8</v>
      </c>
      <c r="AX47" s="2" t="s">
        <v>91</v>
      </c>
      <c r="AY47" s="2" t="s">
        <v>55</v>
      </c>
      <c r="AZ47" s="2" t="s">
        <v>215</v>
      </c>
      <c r="BA47" s="2">
        <v>7</v>
      </c>
      <c r="BB47" s="2">
        <v>10</v>
      </c>
      <c r="BC47" s="2">
        <v>8</v>
      </c>
      <c r="BD47" s="2">
        <v>9</v>
      </c>
      <c r="BE47" s="2">
        <v>8</v>
      </c>
      <c r="BF47" s="2" t="s">
        <v>68</v>
      </c>
      <c r="BH47" s="2" t="s">
        <v>190</v>
      </c>
    </row>
    <row r="48" spans="1:60" ht="13" x14ac:dyDescent="0.15">
      <c r="A48">
        <v>47</v>
      </c>
      <c r="B48" s="3">
        <v>44000.689927812498</v>
      </c>
      <c r="C48" s="2">
        <v>19</v>
      </c>
      <c r="D48" s="2" t="s">
        <v>114</v>
      </c>
      <c r="E48" s="2" t="s">
        <v>50</v>
      </c>
      <c r="F48" s="2" t="s">
        <v>80</v>
      </c>
      <c r="G48" s="2" t="s">
        <v>52</v>
      </c>
      <c r="H48" s="2">
        <v>1</v>
      </c>
      <c r="I48" s="2" t="s">
        <v>72</v>
      </c>
      <c r="J48" s="2" t="s">
        <v>54</v>
      </c>
      <c r="K48" s="2">
        <v>3</v>
      </c>
      <c r="L48" s="2" t="s">
        <v>116</v>
      </c>
      <c r="M48" s="2" t="s">
        <v>83</v>
      </c>
      <c r="Z48" s="2" t="s">
        <v>138</v>
      </c>
      <c r="AA48" s="2">
        <v>6</v>
      </c>
      <c r="AB48" s="2">
        <v>3</v>
      </c>
      <c r="AC48" s="2">
        <v>3</v>
      </c>
      <c r="AD48" s="2">
        <v>7</v>
      </c>
      <c r="AE48" s="2">
        <v>7</v>
      </c>
      <c r="AF48" s="2" t="s">
        <v>85</v>
      </c>
      <c r="AG48" s="2" t="s">
        <v>86</v>
      </c>
      <c r="AH48" s="2" t="s">
        <v>132</v>
      </c>
      <c r="AI48" s="2" t="s">
        <v>155</v>
      </c>
      <c r="AK48" s="2" t="s">
        <v>60</v>
      </c>
      <c r="AL48" s="2" t="s">
        <v>75</v>
      </c>
      <c r="AM48" s="2" t="s">
        <v>76</v>
      </c>
      <c r="AN48" s="2" t="s">
        <v>90</v>
      </c>
      <c r="AO48" s="2">
        <v>6</v>
      </c>
      <c r="AP48" s="2" t="s">
        <v>86</v>
      </c>
      <c r="AV48" s="2">
        <v>6</v>
      </c>
      <c r="AW48" s="2">
        <v>6</v>
      </c>
      <c r="AX48" s="2" t="s">
        <v>91</v>
      </c>
      <c r="AY48" s="2" t="s">
        <v>55</v>
      </c>
      <c r="BA48" s="2">
        <v>7</v>
      </c>
      <c r="BB48" s="2">
        <v>7</v>
      </c>
      <c r="BC48" s="2">
        <v>2</v>
      </c>
      <c r="BD48" s="2">
        <v>4</v>
      </c>
      <c r="BE48" s="2">
        <v>5</v>
      </c>
      <c r="BF48" s="2" t="s">
        <v>86</v>
      </c>
      <c r="BH48" s="2" t="s">
        <v>102</v>
      </c>
    </row>
    <row r="49" spans="1:60" ht="13" x14ac:dyDescent="0.15">
      <c r="A49">
        <v>48</v>
      </c>
      <c r="B49" s="3">
        <v>44000.690177581018</v>
      </c>
      <c r="C49" s="2">
        <v>20</v>
      </c>
      <c r="D49" s="2" t="s">
        <v>93</v>
      </c>
      <c r="E49" s="2" t="s">
        <v>50</v>
      </c>
      <c r="F49" s="2" t="s">
        <v>80</v>
      </c>
      <c r="G49" s="2" t="s">
        <v>52</v>
      </c>
      <c r="H49" s="2">
        <v>2</v>
      </c>
      <c r="I49" s="2" t="s">
        <v>72</v>
      </c>
      <c r="J49" s="2" t="s">
        <v>54</v>
      </c>
      <c r="K49" s="2">
        <v>2</v>
      </c>
      <c r="L49" s="2" t="s">
        <v>66</v>
      </c>
      <c r="M49" s="2" t="s">
        <v>83</v>
      </c>
      <c r="Z49" s="2" t="s">
        <v>138</v>
      </c>
      <c r="AA49" s="2">
        <v>8</v>
      </c>
      <c r="AB49" s="2">
        <v>8</v>
      </c>
      <c r="AC49" s="2">
        <v>8</v>
      </c>
      <c r="AD49" s="2">
        <v>8</v>
      </c>
      <c r="AE49" s="2">
        <v>7</v>
      </c>
      <c r="AF49" s="2" t="s">
        <v>121</v>
      </c>
      <c r="AG49" s="2" t="s">
        <v>53</v>
      </c>
      <c r="AH49" s="2" t="s">
        <v>147</v>
      </c>
      <c r="AI49" s="2" t="s">
        <v>216</v>
      </c>
      <c r="AK49" s="2" t="s">
        <v>98</v>
      </c>
      <c r="AL49" s="2" t="s">
        <v>75</v>
      </c>
      <c r="AM49" s="2" t="s">
        <v>164</v>
      </c>
      <c r="AN49" s="2" t="s">
        <v>77</v>
      </c>
      <c r="AO49" s="2">
        <v>6</v>
      </c>
      <c r="AP49" s="2" t="s">
        <v>72</v>
      </c>
      <c r="AV49" s="2">
        <v>8</v>
      </c>
      <c r="AW49" s="2">
        <v>6</v>
      </c>
      <c r="AX49" s="2" t="s">
        <v>91</v>
      </c>
      <c r="AY49" s="2" t="s">
        <v>106</v>
      </c>
      <c r="BA49" s="2">
        <v>4</v>
      </c>
      <c r="BB49" s="2">
        <v>6</v>
      </c>
      <c r="BC49" s="2">
        <v>5</v>
      </c>
      <c r="BD49" s="2">
        <v>7</v>
      </c>
      <c r="BE49" s="2">
        <v>7</v>
      </c>
      <c r="BF49" s="2" t="s">
        <v>86</v>
      </c>
      <c r="BH49" s="2" t="s">
        <v>217</v>
      </c>
    </row>
    <row r="50" spans="1:60" ht="13" x14ac:dyDescent="0.15">
      <c r="A50">
        <v>49</v>
      </c>
      <c r="B50" s="3">
        <v>44000.690503043981</v>
      </c>
      <c r="C50" s="2">
        <v>28</v>
      </c>
      <c r="D50" s="2" t="s">
        <v>103</v>
      </c>
      <c r="E50" s="2" t="s">
        <v>50</v>
      </c>
      <c r="F50" s="2" t="s">
        <v>51</v>
      </c>
      <c r="G50" s="2" t="s">
        <v>52</v>
      </c>
      <c r="H50" s="2">
        <v>5</v>
      </c>
      <c r="I50" s="2" t="s">
        <v>53</v>
      </c>
      <c r="J50" s="2" t="s">
        <v>73</v>
      </c>
      <c r="AK50" s="2" t="s">
        <v>74</v>
      </c>
      <c r="AL50" s="2" t="s">
        <v>75</v>
      </c>
      <c r="AM50" s="2" t="s">
        <v>76</v>
      </c>
      <c r="AN50" s="2" t="s">
        <v>90</v>
      </c>
      <c r="AO50" s="2">
        <v>4</v>
      </c>
      <c r="AP50" s="2" t="s">
        <v>53</v>
      </c>
      <c r="AV50" s="2">
        <v>6</v>
      </c>
      <c r="AW50" s="2">
        <v>3</v>
      </c>
      <c r="AX50" s="2" t="s">
        <v>65</v>
      </c>
      <c r="AY50" s="2" t="s">
        <v>92</v>
      </c>
      <c r="BA50" s="2">
        <v>6</v>
      </c>
      <c r="BB50" s="2">
        <v>4</v>
      </c>
      <c r="BC50" s="2">
        <v>1</v>
      </c>
      <c r="BD50" s="2">
        <v>5</v>
      </c>
      <c r="BE50" s="2">
        <v>7</v>
      </c>
      <c r="BF50" s="2" t="s">
        <v>68</v>
      </c>
      <c r="BH50" s="2" t="s">
        <v>102</v>
      </c>
    </row>
    <row r="51" spans="1:60" ht="13" x14ac:dyDescent="0.15">
      <c r="A51">
        <v>50</v>
      </c>
      <c r="B51" s="3">
        <v>44000.690912719903</v>
      </c>
      <c r="C51" s="2">
        <v>19</v>
      </c>
      <c r="D51" s="2" t="s">
        <v>114</v>
      </c>
      <c r="E51" s="2" t="s">
        <v>50</v>
      </c>
      <c r="F51" s="2" t="s">
        <v>80</v>
      </c>
      <c r="G51" s="2" t="s">
        <v>52</v>
      </c>
      <c r="H51" s="2">
        <v>1</v>
      </c>
      <c r="I51" s="2" t="s">
        <v>53</v>
      </c>
      <c r="J51" s="2" t="s">
        <v>54</v>
      </c>
      <c r="K51" s="2">
        <v>3</v>
      </c>
      <c r="L51" s="2" t="s">
        <v>218</v>
      </c>
      <c r="M51" s="2" t="s">
        <v>56</v>
      </c>
      <c r="N51" s="2" t="s">
        <v>219</v>
      </c>
      <c r="O51" s="2">
        <v>6</v>
      </c>
      <c r="P51" s="2">
        <v>6</v>
      </c>
      <c r="Q51" s="2">
        <v>9</v>
      </c>
      <c r="R51" s="2">
        <v>9</v>
      </c>
      <c r="S51" s="2">
        <v>9</v>
      </c>
      <c r="T51" s="2" t="s">
        <v>109</v>
      </c>
      <c r="U51" s="2" t="s">
        <v>220</v>
      </c>
      <c r="AK51" s="2" t="s">
        <v>123</v>
      </c>
      <c r="AL51" s="2" t="s">
        <v>75</v>
      </c>
      <c r="AM51" s="2" t="s">
        <v>76</v>
      </c>
      <c r="AN51" s="2" t="s">
        <v>77</v>
      </c>
      <c r="AO51" s="2">
        <v>7</v>
      </c>
      <c r="AP51" s="2" t="s">
        <v>53</v>
      </c>
      <c r="AV51" s="2">
        <v>7</v>
      </c>
      <c r="AW51" s="2">
        <v>6</v>
      </c>
      <c r="AX51" s="2" t="s">
        <v>100</v>
      </c>
      <c r="AY51" s="2" t="s">
        <v>92</v>
      </c>
      <c r="BA51" s="2">
        <v>9</v>
      </c>
      <c r="BB51" s="2">
        <v>9</v>
      </c>
      <c r="BC51" s="2">
        <v>9</v>
      </c>
      <c r="BD51" s="2">
        <v>9</v>
      </c>
      <c r="BE51" s="2">
        <v>9</v>
      </c>
      <c r="BF51" s="2" t="s">
        <v>68</v>
      </c>
      <c r="BH51" s="2" t="s">
        <v>126</v>
      </c>
    </row>
    <row r="52" spans="1:60" ht="13" x14ac:dyDescent="0.15">
      <c r="A52">
        <v>51</v>
      </c>
      <c r="B52" s="3">
        <v>44000.690920879628</v>
      </c>
      <c r="C52" s="2">
        <v>22</v>
      </c>
      <c r="D52" s="2" t="s">
        <v>114</v>
      </c>
      <c r="E52" s="2" t="s">
        <v>50</v>
      </c>
      <c r="F52" s="2" t="s">
        <v>80</v>
      </c>
      <c r="G52" s="2" t="s">
        <v>52</v>
      </c>
      <c r="H52" s="2">
        <v>1</v>
      </c>
      <c r="I52" s="2" t="s">
        <v>53</v>
      </c>
      <c r="J52" s="2" t="s">
        <v>54</v>
      </c>
      <c r="K52" s="2">
        <v>3</v>
      </c>
      <c r="L52" s="2" t="s">
        <v>92</v>
      </c>
      <c r="M52" s="2" t="s">
        <v>56</v>
      </c>
      <c r="N52" s="2" t="s">
        <v>212</v>
      </c>
      <c r="O52" s="2">
        <v>8</v>
      </c>
      <c r="P52" s="2">
        <v>7</v>
      </c>
      <c r="Q52" s="2">
        <v>6</v>
      </c>
      <c r="R52" s="2">
        <v>8</v>
      </c>
      <c r="S52" s="2">
        <v>6</v>
      </c>
      <c r="T52" s="2" t="s">
        <v>173</v>
      </c>
      <c r="AK52" s="2" t="s">
        <v>60</v>
      </c>
      <c r="AL52" s="2" t="s">
        <v>75</v>
      </c>
      <c r="AM52" s="2" t="s">
        <v>104</v>
      </c>
      <c r="AN52" s="2" t="s">
        <v>77</v>
      </c>
      <c r="AO52" s="2">
        <v>6</v>
      </c>
      <c r="AP52" s="2" t="s">
        <v>53</v>
      </c>
      <c r="AV52" s="2">
        <v>6</v>
      </c>
      <c r="AW52" s="2">
        <v>5</v>
      </c>
      <c r="AX52" s="2" t="s">
        <v>65</v>
      </c>
      <c r="AY52" s="2" t="s">
        <v>55</v>
      </c>
      <c r="BA52" s="2">
        <v>6</v>
      </c>
      <c r="BB52" s="2">
        <v>5</v>
      </c>
      <c r="BC52" s="2">
        <v>4</v>
      </c>
      <c r="BD52" s="2">
        <v>4</v>
      </c>
      <c r="BE52" s="2">
        <v>5</v>
      </c>
      <c r="BF52" s="2" t="s">
        <v>68</v>
      </c>
      <c r="BH52" s="2" t="s">
        <v>145</v>
      </c>
    </row>
    <row r="53" spans="1:60" ht="13" x14ac:dyDescent="0.15">
      <c r="A53">
        <v>52</v>
      </c>
      <c r="B53" s="3">
        <v>44000.690962453707</v>
      </c>
      <c r="C53" s="2">
        <v>30</v>
      </c>
      <c r="D53" s="2" t="s">
        <v>114</v>
      </c>
      <c r="E53" s="2" t="s">
        <v>50</v>
      </c>
      <c r="F53" s="2" t="s">
        <v>80</v>
      </c>
      <c r="G53" s="2" t="s">
        <v>81</v>
      </c>
      <c r="J53" s="2" t="s">
        <v>73</v>
      </c>
      <c r="AK53" s="2" t="s">
        <v>74</v>
      </c>
      <c r="AL53" s="2" t="s">
        <v>75</v>
      </c>
      <c r="AM53" s="2" t="s">
        <v>76</v>
      </c>
      <c r="AN53" s="2" t="s">
        <v>90</v>
      </c>
      <c r="AO53" s="2">
        <v>5</v>
      </c>
      <c r="AP53" s="2" t="s">
        <v>86</v>
      </c>
      <c r="AQ53" s="2" t="s">
        <v>221</v>
      </c>
      <c r="AV53" s="2">
        <v>4</v>
      </c>
      <c r="AW53" s="2">
        <v>4</v>
      </c>
      <c r="AX53" s="2" t="s">
        <v>91</v>
      </c>
      <c r="AY53" s="2" t="s">
        <v>116</v>
      </c>
      <c r="AZ53" s="2" t="s">
        <v>222</v>
      </c>
      <c r="BA53" s="2">
        <v>7</v>
      </c>
      <c r="BB53" s="2">
        <v>4</v>
      </c>
      <c r="BC53" s="2">
        <v>3</v>
      </c>
      <c r="BD53" s="2">
        <v>2</v>
      </c>
      <c r="BE53" s="2">
        <v>8</v>
      </c>
      <c r="BF53" s="2" t="s">
        <v>86</v>
      </c>
    </row>
    <row r="54" spans="1:60" ht="13" x14ac:dyDescent="0.15">
      <c r="A54">
        <v>53</v>
      </c>
      <c r="B54" s="3">
        <v>44000.69108665509</v>
      </c>
      <c r="C54" s="2">
        <v>19</v>
      </c>
      <c r="D54" s="2" t="s">
        <v>114</v>
      </c>
      <c r="E54" s="2" t="s">
        <v>223</v>
      </c>
      <c r="F54" s="2" t="s">
        <v>80</v>
      </c>
      <c r="G54" s="2" t="s">
        <v>52</v>
      </c>
      <c r="H54" s="2">
        <v>1</v>
      </c>
      <c r="I54" s="2" t="s">
        <v>53</v>
      </c>
      <c r="J54" s="2" t="s">
        <v>73</v>
      </c>
      <c r="AK54" s="2" t="s">
        <v>98</v>
      </c>
      <c r="AL54" s="2" t="s">
        <v>61</v>
      </c>
      <c r="AR54" s="2" t="s">
        <v>224</v>
      </c>
      <c r="AS54" s="2" t="s">
        <v>225</v>
      </c>
      <c r="AT54" s="2" t="s">
        <v>53</v>
      </c>
      <c r="AV54" s="2">
        <v>5</v>
      </c>
      <c r="AW54" s="2">
        <v>5</v>
      </c>
      <c r="AX54" s="2" t="s">
        <v>65</v>
      </c>
      <c r="AY54" s="2" t="s">
        <v>66</v>
      </c>
      <c r="BA54" s="2">
        <v>6</v>
      </c>
      <c r="BB54" s="2">
        <v>5</v>
      </c>
      <c r="BC54" s="2">
        <v>6</v>
      </c>
      <c r="BD54" s="2">
        <v>7</v>
      </c>
      <c r="BE54" s="2">
        <v>7</v>
      </c>
      <c r="BF54" s="2" t="s">
        <v>68</v>
      </c>
      <c r="BH54" s="2" t="s">
        <v>102</v>
      </c>
    </row>
    <row r="55" spans="1:60" ht="13" x14ac:dyDescent="0.15">
      <c r="A55">
        <v>54</v>
      </c>
      <c r="B55" s="3">
        <v>44000.691366087965</v>
      </c>
      <c r="C55" s="2">
        <v>19</v>
      </c>
      <c r="D55" s="2" t="s">
        <v>114</v>
      </c>
      <c r="E55" s="2" t="s">
        <v>50</v>
      </c>
      <c r="F55" s="2" t="s">
        <v>80</v>
      </c>
      <c r="G55" s="2" t="s">
        <v>52</v>
      </c>
      <c r="H55" s="2">
        <v>1</v>
      </c>
      <c r="I55" s="2" t="s">
        <v>72</v>
      </c>
      <c r="J55" s="2" t="s">
        <v>54</v>
      </c>
      <c r="K55" s="2">
        <v>2</v>
      </c>
      <c r="L55" s="2" t="s">
        <v>55</v>
      </c>
      <c r="M55" s="2" t="s">
        <v>56</v>
      </c>
      <c r="N55" s="2" t="s">
        <v>172</v>
      </c>
      <c r="O55" s="2">
        <v>7</v>
      </c>
      <c r="P55" s="2">
        <v>5</v>
      </c>
      <c r="Q55" s="2">
        <v>7</v>
      </c>
      <c r="R55" s="2">
        <v>8</v>
      </c>
      <c r="S55" s="2">
        <v>9</v>
      </c>
      <c r="T55" s="2" t="s">
        <v>58</v>
      </c>
      <c r="AK55" s="2" t="s">
        <v>98</v>
      </c>
      <c r="AL55" s="2" t="s">
        <v>61</v>
      </c>
      <c r="AR55" s="2" t="s">
        <v>124</v>
      </c>
      <c r="AS55" s="2" t="s">
        <v>125</v>
      </c>
      <c r="AT55" s="2" t="s">
        <v>72</v>
      </c>
      <c r="AV55" s="2">
        <v>7</v>
      </c>
      <c r="AW55" s="2">
        <v>5</v>
      </c>
      <c r="AX55" s="2" t="s">
        <v>91</v>
      </c>
      <c r="AY55" s="2" t="s">
        <v>66</v>
      </c>
      <c r="BA55" s="2">
        <v>7</v>
      </c>
      <c r="BB55" s="2">
        <v>5</v>
      </c>
      <c r="BC55" s="2">
        <v>7</v>
      </c>
      <c r="BD55" s="2">
        <v>5</v>
      </c>
      <c r="BE55" s="2">
        <v>7</v>
      </c>
      <c r="BF55" s="2" t="s">
        <v>68</v>
      </c>
      <c r="BH55" s="2" t="s">
        <v>102</v>
      </c>
    </row>
    <row r="56" spans="1:60" ht="13" x14ac:dyDescent="0.15">
      <c r="A56">
        <v>55</v>
      </c>
      <c r="B56" s="3">
        <v>44000.69227133102</v>
      </c>
      <c r="C56" s="2">
        <v>19</v>
      </c>
      <c r="D56" s="2" t="s">
        <v>103</v>
      </c>
      <c r="E56" s="2" t="s">
        <v>50</v>
      </c>
      <c r="F56" s="2" t="s">
        <v>80</v>
      </c>
      <c r="G56" s="2" t="s">
        <v>52</v>
      </c>
      <c r="H56" s="2">
        <v>2</v>
      </c>
      <c r="I56" s="2" t="s">
        <v>53</v>
      </c>
      <c r="J56" s="2" t="s">
        <v>54</v>
      </c>
      <c r="K56" s="2">
        <v>4</v>
      </c>
      <c r="L56" s="2" t="s">
        <v>55</v>
      </c>
      <c r="M56" s="2" t="s">
        <v>83</v>
      </c>
      <c r="Z56" s="2" t="s">
        <v>156</v>
      </c>
      <c r="AA56" s="2">
        <v>5</v>
      </c>
      <c r="AB56" s="2">
        <v>8</v>
      </c>
      <c r="AC56" s="2">
        <v>8</v>
      </c>
      <c r="AD56" s="2">
        <v>8</v>
      </c>
      <c r="AE56" s="2">
        <v>9</v>
      </c>
      <c r="AF56" s="2" t="s">
        <v>109</v>
      </c>
      <c r="AG56" s="2" t="s">
        <v>53</v>
      </c>
      <c r="AH56" s="2" t="s">
        <v>87</v>
      </c>
      <c r="AI56" s="2" t="s">
        <v>226</v>
      </c>
      <c r="AK56" s="2" t="s">
        <v>74</v>
      </c>
      <c r="AL56" s="2" t="s">
        <v>61</v>
      </c>
      <c r="AR56" s="2" t="s">
        <v>124</v>
      </c>
      <c r="AS56" s="2" t="s">
        <v>125</v>
      </c>
      <c r="AT56" s="2" t="s">
        <v>53</v>
      </c>
      <c r="AV56" s="2">
        <v>8</v>
      </c>
      <c r="AW56" s="2">
        <v>8</v>
      </c>
      <c r="AX56" s="2" t="s">
        <v>91</v>
      </c>
      <c r="AY56" s="2" t="s">
        <v>66</v>
      </c>
      <c r="BA56" s="2">
        <v>5</v>
      </c>
      <c r="BB56" s="2">
        <v>5</v>
      </c>
      <c r="BC56" s="2">
        <v>5</v>
      </c>
      <c r="BD56" s="2">
        <v>7</v>
      </c>
      <c r="BE56" s="2">
        <v>7</v>
      </c>
      <c r="BF56" s="2" t="s">
        <v>68</v>
      </c>
      <c r="BH56" s="2" t="s">
        <v>102</v>
      </c>
    </row>
    <row r="57" spans="1:60" ht="13" x14ac:dyDescent="0.15">
      <c r="A57">
        <v>56</v>
      </c>
      <c r="B57" s="3">
        <v>44000.692437372687</v>
      </c>
      <c r="C57" s="2">
        <v>24</v>
      </c>
      <c r="D57" s="2" t="s">
        <v>114</v>
      </c>
      <c r="E57" s="2" t="s">
        <v>50</v>
      </c>
      <c r="F57" s="2" t="s">
        <v>51</v>
      </c>
      <c r="G57" s="2" t="s">
        <v>52</v>
      </c>
      <c r="H57" s="2">
        <v>5</v>
      </c>
      <c r="I57" s="2" t="s">
        <v>72</v>
      </c>
      <c r="J57" s="2" t="s">
        <v>73</v>
      </c>
      <c r="AK57" s="2" t="s">
        <v>98</v>
      </c>
      <c r="AL57" s="2" t="s">
        <v>61</v>
      </c>
      <c r="AR57" s="2" t="s">
        <v>124</v>
      </c>
      <c r="AS57" s="2" t="s">
        <v>171</v>
      </c>
      <c r="AT57" s="2" t="s">
        <v>53</v>
      </c>
      <c r="AU57" s="2" t="s">
        <v>227</v>
      </c>
      <c r="AV57" s="2">
        <v>4</v>
      </c>
      <c r="AW57" s="2">
        <v>2</v>
      </c>
      <c r="AX57" s="2" t="s">
        <v>91</v>
      </c>
      <c r="AY57" s="2" t="s">
        <v>66</v>
      </c>
      <c r="BA57" s="2">
        <v>5</v>
      </c>
      <c r="BB57" s="2">
        <v>3</v>
      </c>
      <c r="BC57" s="2">
        <v>4</v>
      </c>
      <c r="BD57" s="2">
        <v>4</v>
      </c>
      <c r="BE57" s="2">
        <v>6</v>
      </c>
      <c r="BF57" s="2" t="s">
        <v>68</v>
      </c>
      <c r="BH57" s="2" t="s">
        <v>118</v>
      </c>
    </row>
    <row r="58" spans="1:60" ht="13" x14ac:dyDescent="0.15">
      <c r="A58">
        <v>57</v>
      </c>
      <c r="B58" s="3">
        <v>44000.692490844907</v>
      </c>
      <c r="C58" s="2">
        <v>20</v>
      </c>
      <c r="D58" s="2" t="s">
        <v>114</v>
      </c>
      <c r="E58" s="2" t="s">
        <v>50</v>
      </c>
      <c r="F58" s="2" t="s">
        <v>80</v>
      </c>
      <c r="G58" s="2" t="s">
        <v>52</v>
      </c>
      <c r="H58" s="2">
        <v>2</v>
      </c>
      <c r="I58" s="2" t="s">
        <v>72</v>
      </c>
      <c r="J58" s="2" t="s">
        <v>54</v>
      </c>
      <c r="K58" s="2">
        <v>2</v>
      </c>
      <c r="L58" s="2" t="s">
        <v>210</v>
      </c>
      <c r="M58" s="2" t="s">
        <v>83</v>
      </c>
      <c r="Z58" s="2" t="s">
        <v>228</v>
      </c>
      <c r="AA58" s="2">
        <v>3</v>
      </c>
      <c r="AB58" s="2">
        <v>6</v>
      </c>
      <c r="AC58" s="2">
        <v>6</v>
      </c>
      <c r="AD58" s="2">
        <v>8</v>
      </c>
      <c r="AE58" s="2">
        <v>9</v>
      </c>
      <c r="AF58" s="2" t="s">
        <v>85</v>
      </c>
      <c r="AG58" s="2" t="s">
        <v>53</v>
      </c>
      <c r="AH58" s="2" t="s">
        <v>95</v>
      </c>
      <c r="AI58" s="2" t="s">
        <v>229</v>
      </c>
      <c r="AK58" s="2" t="s">
        <v>89</v>
      </c>
      <c r="AL58" s="2" t="s">
        <v>61</v>
      </c>
      <c r="AR58" s="2" t="s">
        <v>124</v>
      </c>
      <c r="AS58" s="2" t="s">
        <v>125</v>
      </c>
      <c r="AT58" s="2" t="s">
        <v>72</v>
      </c>
      <c r="AV58" s="2">
        <v>8</v>
      </c>
      <c r="AW58" s="2">
        <v>7</v>
      </c>
      <c r="AX58" s="2" t="s">
        <v>65</v>
      </c>
      <c r="AY58" s="2" t="s">
        <v>92</v>
      </c>
      <c r="BA58" s="2">
        <v>7</v>
      </c>
      <c r="BB58" s="2">
        <v>4</v>
      </c>
      <c r="BC58" s="2">
        <v>4</v>
      </c>
      <c r="BD58" s="2">
        <v>2</v>
      </c>
      <c r="BE58" s="2">
        <v>6</v>
      </c>
      <c r="BF58" s="2" t="s">
        <v>68</v>
      </c>
      <c r="BH58" s="2" t="s">
        <v>230</v>
      </c>
    </row>
    <row r="59" spans="1:60" ht="13" x14ac:dyDescent="0.15">
      <c r="A59">
        <v>58</v>
      </c>
      <c r="B59" s="3">
        <v>44000.692715787038</v>
      </c>
      <c r="C59" s="2">
        <v>23</v>
      </c>
      <c r="D59" s="2" t="s">
        <v>114</v>
      </c>
      <c r="E59" s="2" t="s">
        <v>50</v>
      </c>
      <c r="F59" s="2" t="s">
        <v>51</v>
      </c>
      <c r="G59" s="2" t="s">
        <v>52</v>
      </c>
      <c r="H59" s="2">
        <v>3</v>
      </c>
      <c r="I59" s="2" t="s">
        <v>72</v>
      </c>
      <c r="J59" s="2" t="s">
        <v>73</v>
      </c>
      <c r="AK59" s="2" t="s">
        <v>60</v>
      </c>
      <c r="AL59" s="2" t="s">
        <v>61</v>
      </c>
      <c r="AR59" s="2" t="s">
        <v>185</v>
      </c>
      <c r="AS59" s="2" t="s">
        <v>125</v>
      </c>
      <c r="AT59" s="2" t="s">
        <v>53</v>
      </c>
      <c r="AU59" s="2" t="s">
        <v>231</v>
      </c>
      <c r="AV59" s="2">
        <v>5</v>
      </c>
      <c r="AW59" s="2">
        <v>6</v>
      </c>
      <c r="AX59" s="2" t="s">
        <v>91</v>
      </c>
      <c r="AY59" s="2" t="s">
        <v>92</v>
      </c>
      <c r="BA59" s="2">
        <v>9</v>
      </c>
      <c r="BB59" s="2">
        <v>9</v>
      </c>
      <c r="BC59" s="2">
        <v>4</v>
      </c>
      <c r="BD59" s="2">
        <v>5</v>
      </c>
      <c r="BE59" s="2">
        <v>6</v>
      </c>
      <c r="BF59" s="2" t="s">
        <v>86</v>
      </c>
      <c r="BH59" s="2" t="s">
        <v>126</v>
      </c>
    </row>
    <row r="60" spans="1:60" ht="13" x14ac:dyDescent="0.15">
      <c r="A60">
        <v>59</v>
      </c>
      <c r="B60" s="3">
        <v>44000.692979756946</v>
      </c>
      <c r="C60" s="2">
        <v>21</v>
      </c>
      <c r="D60" s="2" t="s">
        <v>93</v>
      </c>
      <c r="E60" s="2" t="s">
        <v>232</v>
      </c>
      <c r="F60" s="2" t="s">
        <v>80</v>
      </c>
      <c r="G60" s="2" t="s">
        <v>52</v>
      </c>
      <c r="H60" s="2">
        <v>1</v>
      </c>
      <c r="I60" s="2" t="s">
        <v>72</v>
      </c>
      <c r="J60" s="2" t="s">
        <v>54</v>
      </c>
      <c r="K60" s="2">
        <v>3</v>
      </c>
      <c r="L60" s="2" t="s">
        <v>116</v>
      </c>
      <c r="M60" s="2" t="s">
        <v>83</v>
      </c>
      <c r="Z60" s="2" t="s">
        <v>120</v>
      </c>
      <c r="AA60" s="2">
        <v>4</v>
      </c>
      <c r="AB60" s="2">
        <v>9</v>
      </c>
      <c r="AC60" s="2">
        <v>6</v>
      </c>
      <c r="AD60" s="2">
        <v>9</v>
      </c>
      <c r="AE60" s="2">
        <v>8</v>
      </c>
      <c r="AF60" s="2" t="s">
        <v>121</v>
      </c>
      <c r="AG60" s="2" t="s">
        <v>86</v>
      </c>
      <c r="AH60" s="2" t="s">
        <v>95</v>
      </c>
      <c r="AI60" s="2" t="s">
        <v>233</v>
      </c>
      <c r="AK60" s="2" t="s">
        <v>74</v>
      </c>
      <c r="AL60" s="2" t="s">
        <v>75</v>
      </c>
      <c r="AM60" s="2" t="s">
        <v>213</v>
      </c>
      <c r="AN60" s="2" t="s">
        <v>112</v>
      </c>
      <c r="AO60" s="2">
        <v>9</v>
      </c>
      <c r="AP60" s="2" t="s">
        <v>53</v>
      </c>
      <c r="AV60" s="2">
        <v>6</v>
      </c>
      <c r="AW60" s="2">
        <v>4</v>
      </c>
      <c r="AX60" s="2" t="s">
        <v>91</v>
      </c>
      <c r="AY60" s="2" t="s">
        <v>55</v>
      </c>
      <c r="BA60" s="2">
        <v>7</v>
      </c>
      <c r="BB60" s="2">
        <v>7</v>
      </c>
      <c r="BC60" s="2">
        <v>3</v>
      </c>
      <c r="BD60" s="2">
        <v>3</v>
      </c>
      <c r="BE60" s="2">
        <v>8</v>
      </c>
      <c r="BF60" s="2" t="s">
        <v>68</v>
      </c>
      <c r="BH60" s="2" t="s">
        <v>190</v>
      </c>
    </row>
    <row r="61" spans="1:60" ht="13" x14ac:dyDescent="0.15">
      <c r="A61">
        <v>60</v>
      </c>
      <c r="B61" s="3">
        <v>44000.693077581018</v>
      </c>
      <c r="C61" s="2">
        <v>22</v>
      </c>
      <c r="D61" s="2" t="s">
        <v>114</v>
      </c>
      <c r="E61" s="2" t="s">
        <v>50</v>
      </c>
      <c r="F61" s="2" t="s">
        <v>51</v>
      </c>
      <c r="G61" s="2" t="s">
        <v>52</v>
      </c>
      <c r="H61" s="2">
        <v>2</v>
      </c>
      <c r="I61" s="2" t="s">
        <v>72</v>
      </c>
      <c r="J61" s="2" t="s">
        <v>73</v>
      </c>
      <c r="AK61" s="2" t="s">
        <v>89</v>
      </c>
      <c r="AL61" s="2" t="s">
        <v>75</v>
      </c>
      <c r="AM61" s="2" t="s">
        <v>76</v>
      </c>
      <c r="AN61" s="2" t="s">
        <v>90</v>
      </c>
      <c r="AO61" s="2">
        <v>6</v>
      </c>
      <c r="AP61" s="2" t="s">
        <v>53</v>
      </c>
      <c r="AV61" s="2">
        <v>7</v>
      </c>
      <c r="AW61" s="2">
        <v>6</v>
      </c>
      <c r="AX61" s="2" t="s">
        <v>91</v>
      </c>
      <c r="AY61" s="2" t="s">
        <v>55</v>
      </c>
      <c r="BA61" s="2">
        <v>6</v>
      </c>
      <c r="BB61" s="2">
        <v>7</v>
      </c>
      <c r="BC61" s="2">
        <v>7</v>
      </c>
      <c r="BD61" s="2">
        <v>5</v>
      </c>
      <c r="BE61" s="2">
        <v>7</v>
      </c>
      <c r="BF61" s="2" t="s">
        <v>68</v>
      </c>
      <c r="BH61" s="2" t="s">
        <v>126</v>
      </c>
    </row>
    <row r="62" spans="1:60" ht="13" x14ac:dyDescent="0.15">
      <c r="A62">
        <v>61</v>
      </c>
      <c r="B62" s="3">
        <v>44000.693268703704</v>
      </c>
      <c r="C62" s="2">
        <v>22</v>
      </c>
      <c r="D62" s="2" t="s">
        <v>114</v>
      </c>
      <c r="E62" s="2" t="s">
        <v>50</v>
      </c>
      <c r="F62" s="2" t="s">
        <v>51</v>
      </c>
      <c r="G62" s="2" t="s">
        <v>52</v>
      </c>
      <c r="H62" s="2">
        <v>3</v>
      </c>
      <c r="I62" s="2" t="s">
        <v>72</v>
      </c>
      <c r="J62" s="2" t="s">
        <v>54</v>
      </c>
      <c r="K62" s="2">
        <v>5</v>
      </c>
      <c r="L62" s="2" t="s">
        <v>55</v>
      </c>
      <c r="M62" s="2" t="s">
        <v>200</v>
      </c>
      <c r="V62" s="2" t="s">
        <v>234</v>
      </c>
      <c r="W62" s="2" t="s">
        <v>86</v>
      </c>
      <c r="X62" s="2" t="s">
        <v>128</v>
      </c>
      <c r="AK62" s="2" t="s">
        <v>74</v>
      </c>
      <c r="AL62" s="2" t="s">
        <v>61</v>
      </c>
      <c r="AR62" s="2" t="s">
        <v>185</v>
      </c>
      <c r="AS62" s="2" t="s">
        <v>225</v>
      </c>
      <c r="AT62" s="2" t="s">
        <v>53</v>
      </c>
      <c r="AV62" s="2">
        <v>6</v>
      </c>
      <c r="AW62" s="2">
        <v>5</v>
      </c>
      <c r="AX62" s="2" t="s">
        <v>91</v>
      </c>
      <c r="AY62" s="2" t="s">
        <v>55</v>
      </c>
      <c r="BA62" s="2">
        <v>4</v>
      </c>
      <c r="BB62" s="2">
        <v>6</v>
      </c>
      <c r="BC62" s="2">
        <v>6</v>
      </c>
      <c r="BD62" s="2">
        <v>3</v>
      </c>
      <c r="BE62" s="2">
        <v>6</v>
      </c>
      <c r="BF62" s="2" t="s">
        <v>68</v>
      </c>
      <c r="BH62" s="2" t="s">
        <v>126</v>
      </c>
    </row>
    <row r="63" spans="1:60" ht="13" x14ac:dyDescent="0.15">
      <c r="A63">
        <v>62</v>
      </c>
      <c r="B63" s="3">
        <v>44000.693326296299</v>
      </c>
      <c r="C63" s="2">
        <v>24</v>
      </c>
      <c r="D63" s="2" t="s">
        <v>114</v>
      </c>
      <c r="E63" s="2" t="s">
        <v>50</v>
      </c>
      <c r="F63" s="2" t="s">
        <v>80</v>
      </c>
      <c r="G63" s="2" t="s">
        <v>52</v>
      </c>
      <c r="H63" s="2">
        <v>3</v>
      </c>
      <c r="I63" s="2" t="s">
        <v>72</v>
      </c>
      <c r="J63" s="2" t="s">
        <v>54</v>
      </c>
      <c r="K63" s="2">
        <v>3</v>
      </c>
      <c r="L63" s="2" t="s">
        <v>116</v>
      </c>
      <c r="M63" s="2" t="s">
        <v>83</v>
      </c>
      <c r="Z63" s="2" t="s">
        <v>138</v>
      </c>
      <c r="AA63" s="2">
        <v>7</v>
      </c>
      <c r="AB63" s="2">
        <v>7</v>
      </c>
      <c r="AC63" s="2">
        <v>6</v>
      </c>
      <c r="AD63" s="2">
        <v>8</v>
      </c>
      <c r="AE63" s="2">
        <v>9</v>
      </c>
      <c r="AF63" s="2" t="s">
        <v>109</v>
      </c>
      <c r="AG63" s="2" t="s">
        <v>53</v>
      </c>
      <c r="AH63" s="2" t="s">
        <v>95</v>
      </c>
      <c r="AI63" s="2" t="s">
        <v>235</v>
      </c>
      <c r="AJ63" s="2" t="s">
        <v>236</v>
      </c>
      <c r="AK63" s="2" t="s">
        <v>89</v>
      </c>
      <c r="AL63" s="2" t="s">
        <v>61</v>
      </c>
      <c r="AR63" s="2" t="s">
        <v>124</v>
      </c>
      <c r="AS63" s="2" t="s">
        <v>125</v>
      </c>
      <c r="AT63" s="2" t="s">
        <v>53</v>
      </c>
      <c r="AV63" s="2">
        <v>9</v>
      </c>
      <c r="AW63" s="2">
        <v>5</v>
      </c>
      <c r="AX63" s="2" t="s">
        <v>65</v>
      </c>
      <c r="AY63" s="2" t="s">
        <v>55</v>
      </c>
      <c r="AZ63" s="2" t="s">
        <v>237</v>
      </c>
      <c r="BA63" s="2">
        <v>10</v>
      </c>
      <c r="BB63" s="2">
        <v>7</v>
      </c>
      <c r="BC63" s="2">
        <v>3</v>
      </c>
      <c r="BD63" s="2">
        <v>5</v>
      </c>
      <c r="BE63" s="2">
        <v>8</v>
      </c>
      <c r="BF63" s="2" t="s">
        <v>68</v>
      </c>
      <c r="BH63" s="2" t="s">
        <v>102</v>
      </c>
    </row>
    <row r="64" spans="1:60" ht="13" x14ac:dyDescent="0.15">
      <c r="A64">
        <v>63</v>
      </c>
      <c r="B64" s="3">
        <v>44000.693616770834</v>
      </c>
      <c r="C64" s="2">
        <v>23</v>
      </c>
      <c r="D64" s="2" t="s">
        <v>70</v>
      </c>
      <c r="E64" s="2" t="s">
        <v>50</v>
      </c>
      <c r="F64" s="2" t="s">
        <v>80</v>
      </c>
      <c r="G64" s="2" t="s">
        <v>52</v>
      </c>
      <c r="H64" s="2">
        <v>2</v>
      </c>
      <c r="I64" s="2" t="s">
        <v>72</v>
      </c>
      <c r="J64" s="2" t="s">
        <v>54</v>
      </c>
      <c r="K64" s="2">
        <v>4</v>
      </c>
      <c r="L64" s="2" t="s">
        <v>55</v>
      </c>
      <c r="M64" s="2" t="s">
        <v>83</v>
      </c>
      <c r="Z64" s="2" t="s">
        <v>191</v>
      </c>
      <c r="AA64" s="2">
        <v>7</v>
      </c>
      <c r="AB64" s="2">
        <v>6</v>
      </c>
      <c r="AC64" s="2">
        <v>4</v>
      </c>
      <c r="AD64" s="2">
        <v>8</v>
      </c>
      <c r="AE64" s="2">
        <v>2</v>
      </c>
      <c r="AF64" s="2" t="s">
        <v>85</v>
      </c>
      <c r="AG64" s="2" t="s">
        <v>86</v>
      </c>
      <c r="AH64" s="2" t="s">
        <v>132</v>
      </c>
      <c r="AI64" s="2" t="s">
        <v>238</v>
      </c>
      <c r="AK64" s="2" t="s">
        <v>60</v>
      </c>
      <c r="AL64" s="2" t="s">
        <v>75</v>
      </c>
      <c r="AM64" s="2" t="s">
        <v>239</v>
      </c>
      <c r="AN64" s="2" t="s">
        <v>90</v>
      </c>
      <c r="AO64" s="2">
        <v>5</v>
      </c>
      <c r="AP64" s="2" t="s">
        <v>86</v>
      </c>
      <c r="AV64" s="2">
        <v>7</v>
      </c>
      <c r="AW64" s="2">
        <v>5</v>
      </c>
      <c r="AX64" s="2" t="s">
        <v>91</v>
      </c>
      <c r="AY64" s="2" t="s">
        <v>66</v>
      </c>
      <c r="BA64" s="2">
        <v>9</v>
      </c>
      <c r="BB64" s="2">
        <v>5</v>
      </c>
      <c r="BC64" s="2">
        <v>5</v>
      </c>
      <c r="BD64" s="2">
        <v>5</v>
      </c>
      <c r="BE64" s="2">
        <v>7</v>
      </c>
      <c r="BF64" s="2" t="s">
        <v>68</v>
      </c>
      <c r="BH64" s="2" t="s">
        <v>118</v>
      </c>
    </row>
    <row r="65" spans="1:60" ht="13" x14ac:dyDescent="0.15">
      <c r="A65">
        <v>64</v>
      </c>
      <c r="B65" s="3">
        <v>44000.693766388889</v>
      </c>
      <c r="C65" s="2">
        <v>22</v>
      </c>
      <c r="D65" s="2" t="s">
        <v>114</v>
      </c>
      <c r="E65" s="2" t="s">
        <v>50</v>
      </c>
      <c r="F65" s="2" t="s">
        <v>80</v>
      </c>
      <c r="G65" s="2" t="s">
        <v>52</v>
      </c>
      <c r="H65" s="2">
        <v>1</v>
      </c>
      <c r="I65" s="2" t="s">
        <v>72</v>
      </c>
      <c r="J65" s="2" t="s">
        <v>54</v>
      </c>
      <c r="K65" s="2">
        <v>3</v>
      </c>
      <c r="L65" s="2" t="s">
        <v>92</v>
      </c>
      <c r="M65" s="2" t="s">
        <v>83</v>
      </c>
      <c r="Z65" s="2" t="s">
        <v>191</v>
      </c>
      <c r="AA65" s="2">
        <v>7</v>
      </c>
      <c r="AB65" s="2">
        <v>5</v>
      </c>
      <c r="AC65" s="2">
        <v>5</v>
      </c>
      <c r="AD65" s="2">
        <v>8</v>
      </c>
      <c r="AE65" s="2">
        <v>8</v>
      </c>
      <c r="AF65" s="2" t="s">
        <v>121</v>
      </c>
      <c r="AG65" s="2" t="s">
        <v>53</v>
      </c>
      <c r="AH65" s="2" t="s">
        <v>132</v>
      </c>
      <c r="AI65" s="2" t="s">
        <v>240</v>
      </c>
      <c r="AK65" s="2" t="s">
        <v>74</v>
      </c>
      <c r="AL65" s="2" t="s">
        <v>61</v>
      </c>
      <c r="AR65" s="2" t="s">
        <v>185</v>
      </c>
      <c r="AS65" s="2" t="s">
        <v>125</v>
      </c>
      <c r="AT65" s="2" t="s">
        <v>53</v>
      </c>
      <c r="AV65" s="2">
        <v>5</v>
      </c>
      <c r="AW65" s="2">
        <v>5</v>
      </c>
      <c r="AX65" s="2" t="s">
        <v>65</v>
      </c>
      <c r="AY65" s="2" t="s">
        <v>55</v>
      </c>
      <c r="BA65" s="2">
        <v>6</v>
      </c>
      <c r="BB65" s="2">
        <v>5</v>
      </c>
      <c r="BC65" s="2">
        <v>5</v>
      </c>
      <c r="BD65" s="2">
        <v>4</v>
      </c>
      <c r="BE65" s="2">
        <v>7</v>
      </c>
      <c r="BF65" s="2" t="s">
        <v>68</v>
      </c>
      <c r="BH65" s="2" t="s">
        <v>126</v>
      </c>
    </row>
    <row r="66" spans="1:60" ht="13" x14ac:dyDescent="0.15">
      <c r="A66">
        <v>65</v>
      </c>
      <c r="B66" s="3">
        <v>44000.694471099538</v>
      </c>
      <c r="C66" s="2">
        <v>21</v>
      </c>
      <c r="D66" s="2" t="s">
        <v>70</v>
      </c>
      <c r="E66" s="2" t="s">
        <v>50</v>
      </c>
      <c r="F66" s="2" t="s">
        <v>80</v>
      </c>
      <c r="G66" s="2" t="s">
        <v>52</v>
      </c>
      <c r="H66" s="2">
        <v>2</v>
      </c>
      <c r="I66" s="2" t="s">
        <v>72</v>
      </c>
      <c r="J66" s="2" t="s">
        <v>54</v>
      </c>
      <c r="K66" s="2">
        <v>5</v>
      </c>
      <c r="L66" s="2" t="s">
        <v>92</v>
      </c>
      <c r="M66" s="2" t="s">
        <v>56</v>
      </c>
      <c r="N66" s="2" t="s">
        <v>212</v>
      </c>
      <c r="O66" s="2">
        <v>7</v>
      </c>
      <c r="P66" s="2">
        <v>8</v>
      </c>
      <c r="Q66" s="2">
        <v>8</v>
      </c>
      <c r="R66" s="2">
        <v>8</v>
      </c>
      <c r="S66" s="2">
        <v>9</v>
      </c>
      <c r="T66" s="2" t="s">
        <v>58</v>
      </c>
      <c r="AK66" s="2" t="s">
        <v>74</v>
      </c>
      <c r="AL66" s="2" t="s">
        <v>75</v>
      </c>
      <c r="AM66" s="2" t="s">
        <v>213</v>
      </c>
      <c r="AN66" s="2" t="s">
        <v>112</v>
      </c>
      <c r="AO66" s="2">
        <v>7</v>
      </c>
      <c r="AP66" s="2" t="s">
        <v>53</v>
      </c>
      <c r="AV66" s="2">
        <v>9</v>
      </c>
      <c r="AW66" s="2">
        <v>8</v>
      </c>
      <c r="AX66" s="2" t="s">
        <v>65</v>
      </c>
      <c r="AY66" s="2" t="s">
        <v>55</v>
      </c>
      <c r="BA66" s="2">
        <v>8</v>
      </c>
      <c r="BB66" s="2">
        <v>6</v>
      </c>
      <c r="BC66" s="2">
        <v>7</v>
      </c>
      <c r="BD66" s="2">
        <v>5</v>
      </c>
      <c r="BE66" s="2">
        <v>4</v>
      </c>
      <c r="BF66" s="2" t="s">
        <v>68</v>
      </c>
      <c r="BG66" s="2" t="s">
        <v>241</v>
      </c>
      <c r="BH66" s="2" t="s">
        <v>230</v>
      </c>
    </row>
    <row r="67" spans="1:60" ht="13" x14ac:dyDescent="0.15">
      <c r="A67">
        <v>66</v>
      </c>
      <c r="B67" s="3">
        <v>44000.694786712964</v>
      </c>
      <c r="C67" s="2">
        <v>21</v>
      </c>
      <c r="D67" s="2" t="s">
        <v>114</v>
      </c>
      <c r="E67" s="2" t="s">
        <v>50</v>
      </c>
      <c r="F67" s="2" t="s">
        <v>80</v>
      </c>
      <c r="G67" s="2" t="s">
        <v>52</v>
      </c>
      <c r="H67" s="2">
        <v>2</v>
      </c>
      <c r="I67" s="2" t="s">
        <v>72</v>
      </c>
      <c r="J67" s="2" t="s">
        <v>54</v>
      </c>
      <c r="K67" s="2">
        <v>3</v>
      </c>
      <c r="L67" s="2" t="s">
        <v>55</v>
      </c>
      <c r="M67" s="2" t="s">
        <v>56</v>
      </c>
      <c r="N67" s="2" t="s">
        <v>130</v>
      </c>
      <c r="O67" s="2">
        <v>7</v>
      </c>
      <c r="P67" s="2">
        <v>7</v>
      </c>
      <c r="Q67" s="2">
        <v>7</v>
      </c>
      <c r="R67" s="2">
        <v>8</v>
      </c>
      <c r="S67" s="2">
        <v>9</v>
      </c>
      <c r="T67" s="2" t="s">
        <v>58</v>
      </c>
      <c r="U67" s="2" t="s">
        <v>149</v>
      </c>
      <c r="AK67" s="2" t="s">
        <v>98</v>
      </c>
      <c r="AL67" s="2" t="s">
        <v>75</v>
      </c>
      <c r="AM67" s="2" t="s">
        <v>104</v>
      </c>
      <c r="AN67" s="2" t="s">
        <v>90</v>
      </c>
      <c r="AO67" s="2">
        <v>6</v>
      </c>
      <c r="AP67" s="2" t="s">
        <v>86</v>
      </c>
      <c r="AQ67" s="2" t="s">
        <v>150</v>
      </c>
      <c r="AV67" s="2">
        <v>7</v>
      </c>
      <c r="AW67" s="2">
        <v>5</v>
      </c>
      <c r="AX67" s="2" t="s">
        <v>91</v>
      </c>
      <c r="AY67" s="2" t="s">
        <v>66</v>
      </c>
      <c r="AZ67" s="2" t="s">
        <v>151</v>
      </c>
      <c r="BA67" s="2">
        <v>7</v>
      </c>
      <c r="BB67" s="2">
        <v>5</v>
      </c>
      <c r="BC67" s="2">
        <v>3</v>
      </c>
      <c r="BD67" s="2">
        <v>3</v>
      </c>
      <c r="BE67" s="2">
        <v>7</v>
      </c>
      <c r="BF67" s="2" t="s">
        <v>86</v>
      </c>
      <c r="BG67" s="2" t="s">
        <v>152</v>
      </c>
      <c r="BH67" s="2" t="s">
        <v>102</v>
      </c>
    </row>
    <row r="68" spans="1:60" ht="13" x14ac:dyDescent="0.15">
      <c r="A68">
        <v>67</v>
      </c>
      <c r="B68" s="3">
        <v>44000.695385127314</v>
      </c>
      <c r="C68" s="2">
        <v>21</v>
      </c>
      <c r="D68" s="2" t="s">
        <v>114</v>
      </c>
      <c r="E68" s="2" t="s">
        <v>50</v>
      </c>
      <c r="F68" s="2" t="s">
        <v>80</v>
      </c>
      <c r="G68" s="2" t="s">
        <v>52</v>
      </c>
      <c r="H68" s="2">
        <v>2</v>
      </c>
      <c r="I68" s="2" t="s">
        <v>53</v>
      </c>
      <c r="J68" s="2" t="s">
        <v>54</v>
      </c>
      <c r="K68" s="2">
        <v>4</v>
      </c>
      <c r="L68" s="2" t="s">
        <v>55</v>
      </c>
      <c r="M68" s="2" t="s">
        <v>83</v>
      </c>
      <c r="Z68" s="2" t="s">
        <v>158</v>
      </c>
      <c r="AA68" s="2">
        <v>6</v>
      </c>
      <c r="AB68" s="2">
        <v>8</v>
      </c>
      <c r="AC68" s="2">
        <v>6</v>
      </c>
      <c r="AD68" s="2">
        <v>9</v>
      </c>
      <c r="AE68" s="2">
        <v>4</v>
      </c>
      <c r="AF68" s="2" t="s">
        <v>85</v>
      </c>
      <c r="AG68" s="2" t="s">
        <v>53</v>
      </c>
      <c r="AH68" s="2" t="s">
        <v>132</v>
      </c>
      <c r="AI68" s="2" t="s">
        <v>148</v>
      </c>
      <c r="AJ68" s="2" t="s">
        <v>242</v>
      </c>
      <c r="AK68" s="2" t="s">
        <v>89</v>
      </c>
      <c r="AL68" s="2" t="s">
        <v>75</v>
      </c>
      <c r="AM68" s="2" t="s">
        <v>141</v>
      </c>
      <c r="AN68" s="2" t="s">
        <v>90</v>
      </c>
      <c r="AO68" s="2">
        <v>5</v>
      </c>
      <c r="AP68" s="2" t="s">
        <v>53</v>
      </c>
      <c r="AQ68" s="2" t="s">
        <v>243</v>
      </c>
      <c r="AV68" s="2">
        <v>8</v>
      </c>
      <c r="AW68" s="2">
        <v>7</v>
      </c>
      <c r="AX68" s="2" t="s">
        <v>100</v>
      </c>
      <c r="AY68" s="2" t="s">
        <v>66</v>
      </c>
      <c r="BA68" s="2">
        <v>7</v>
      </c>
      <c r="BB68" s="2">
        <v>4</v>
      </c>
      <c r="BC68" s="2">
        <v>4</v>
      </c>
      <c r="BD68" s="2">
        <v>3</v>
      </c>
      <c r="BE68" s="2">
        <v>6</v>
      </c>
      <c r="BF68" s="2" t="s">
        <v>68</v>
      </c>
      <c r="BG68" s="2" t="s">
        <v>244</v>
      </c>
      <c r="BH68" s="2" t="s">
        <v>102</v>
      </c>
    </row>
    <row r="69" spans="1:60" ht="13" x14ac:dyDescent="0.15">
      <c r="A69">
        <v>68</v>
      </c>
      <c r="B69" s="3">
        <v>44000.695548530093</v>
      </c>
      <c r="C69" s="2">
        <v>25</v>
      </c>
      <c r="D69" s="2" t="s">
        <v>114</v>
      </c>
      <c r="E69" s="2" t="s">
        <v>79</v>
      </c>
      <c r="F69" s="2" t="s">
        <v>80</v>
      </c>
      <c r="G69" s="2" t="s">
        <v>81</v>
      </c>
      <c r="J69" s="2" t="s">
        <v>54</v>
      </c>
      <c r="K69" s="2">
        <v>5</v>
      </c>
      <c r="L69" s="2" t="s">
        <v>116</v>
      </c>
      <c r="M69" s="2" t="s">
        <v>83</v>
      </c>
      <c r="Z69" s="2" t="s">
        <v>245</v>
      </c>
      <c r="AA69" s="2">
        <v>7</v>
      </c>
      <c r="AB69" s="2">
        <v>8</v>
      </c>
      <c r="AC69" s="2">
        <v>6</v>
      </c>
      <c r="AD69" s="2">
        <v>8</v>
      </c>
      <c r="AE69" s="2">
        <v>10</v>
      </c>
      <c r="AF69" s="2" t="s">
        <v>109</v>
      </c>
      <c r="AG69" s="2" t="s">
        <v>53</v>
      </c>
      <c r="AH69" s="2" t="s">
        <v>132</v>
      </c>
      <c r="AI69" s="2" t="s">
        <v>233</v>
      </c>
      <c r="AJ69" s="2" t="s">
        <v>246</v>
      </c>
      <c r="AK69" s="2" t="s">
        <v>89</v>
      </c>
      <c r="AL69" s="2" t="s">
        <v>75</v>
      </c>
      <c r="AM69" s="2" t="s">
        <v>141</v>
      </c>
      <c r="AN69" s="2" t="s">
        <v>77</v>
      </c>
      <c r="AO69" s="2">
        <v>7</v>
      </c>
      <c r="AP69" s="2" t="s">
        <v>53</v>
      </c>
      <c r="AV69" s="2">
        <v>8</v>
      </c>
      <c r="AW69" s="2">
        <v>8</v>
      </c>
      <c r="AX69" s="2" t="s">
        <v>65</v>
      </c>
      <c r="AY69" s="2" t="s">
        <v>116</v>
      </c>
      <c r="AZ69" s="2" t="s">
        <v>247</v>
      </c>
      <c r="BA69" s="2">
        <v>10</v>
      </c>
      <c r="BB69" s="2">
        <v>10</v>
      </c>
      <c r="BC69" s="2">
        <v>10</v>
      </c>
      <c r="BD69" s="2">
        <v>10</v>
      </c>
      <c r="BE69" s="2">
        <v>10</v>
      </c>
      <c r="BF69" s="2" t="s">
        <v>68</v>
      </c>
      <c r="BG69" s="2" t="s">
        <v>248</v>
      </c>
    </row>
    <row r="70" spans="1:60" ht="13" x14ac:dyDescent="0.15">
      <c r="A70">
        <v>69</v>
      </c>
      <c r="B70" s="3">
        <v>44000.696885104167</v>
      </c>
      <c r="C70" s="2">
        <v>20</v>
      </c>
      <c r="D70" s="2" t="s">
        <v>93</v>
      </c>
      <c r="E70" s="2" t="s">
        <v>50</v>
      </c>
      <c r="F70" s="2" t="s">
        <v>80</v>
      </c>
      <c r="G70" s="2" t="s">
        <v>52</v>
      </c>
      <c r="H70" s="2">
        <v>1</v>
      </c>
      <c r="I70" s="2" t="s">
        <v>72</v>
      </c>
      <c r="J70" s="2" t="s">
        <v>54</v>
      </c>
      <c r="K70" s="2">
        <v>3</v>
      </c>
      <c r="L70" s="2" t="s">
        <v>92</v>
      </c>
      <c r="M70" s="2" t="s">
        <v>56</v>
      </c>
      <c r="N70" s="2" t="s">
        <v>160</v>
      </c>
      <c r="O70" s="2">
        <v>7</v>
      </c>
      <c r="P70" s="2">
        <v>8</v>
      </c>
      <c r="Q70" s="2">
        <v>6</v>
      </c>
      <c r="R70" s="2">
        <v>8</v>
      </c>
      <c r="S70" s="2">
        <v>8</v>
      </c>
      <c r="T70" s="2" t="s">
        <v>58</v>
      </c>
      <c r="U70" s="2" t="s">
        <v>249</v>
      </c>
      <c r="AK70" s="2" t="s">
        <v>60</v>
      </c>
      <c r="AL70" s="2" t="s">
        <v>75</v>
      </c>
      <c r="AM70" s="2" t="s">
        <v>141</v>
      </c>
      <c r="AN70" s="2" t="s">
        <v>90</v>
      </c>
      <c r="AO70" s="2">
        <v>8</v>
      </c>
      <c r="AP70" s="2" t="s">
        <v>53</v>
      </c>
      <c r="AV70" s="2">
        <v>6</v>
      </c>
      <c r="AW70" s="2">
        <v>5</v>
      </c>
      <c r="AX70" s="2" t="s">
        <v>91</v>
      </c>
      <c r="AY70" s="2" t="s">
        <v>55</v>
      </c>
      <c r="BA70" s="2">
        <v>6</v>
      </c>
      <c r="BB70" s="2">
        <v>6</v>
      </c>
      <c r="BC70" s="2">
        <v>2</v>
      </c>
      <c r="BD70" s="2">
        <v>8</v>
      </c>
      <c r="BE70" s="2">
        <v>8</v>
      </c>
      <c r="BF70" s="2" t="s">
        <v>68</v>
      </c>
      <c r="BH70" s="2" t="s">
        <v>167</v>
      </c>
    </row>
    <row r="71" spans="1:60" ht="13" x14ac:dyDescent="0.15">
      <c r="A71">
        <v>70</v>
      </c>
      <c r="B71" s="3">
        <v>44000.696899675924</v>
      </c>
      <c r="C71" s="2">
        <v>20</v>
      </c>
      <c r="D71" s="2" t="s">
        <v>93</v>
      </c>
      <c r="E71" s="2" t="s">
        <v>50</v>
      </c>
      <c r="F71" s="2" t="s">
        <v>51</v>
      </c>
      <c r="G71" s="2" t="s">
        <v>52</v>
      </c>
      <c r="H71" s="2">
        <v>1</v>
      </c>
      <c r="I71" s="2" t="s">
        <v>72</v>
      </c>
      <c r="J71" s="2" t="s">
        <v>54</v>
      </c>
      <c r="K71" s="2">
        <v>5</v>
      </c>
      <c r="L71" s="2" t="s">
        <v>218</v>
      </c>
      <c r="M71" s="2" t="s">
        <v>83</v>
      </c>
      <c r="Z71" s="2" t="s">
        <v>250</v>
      </c>
      <c r="AA71" s="2">
        <v>5</v>
      </c>
      <c r="AB71" s="2">
        <v>6</v>
      </c>
      <c r="AC71" s="2">
        <v>5</v>
      </c>
      <c r="AD71" s="2">
        <v>8</v>
      </c>
      <c r="AE71" s="2">
        <v>9</v>
      </c>
      <c r="AF71" s="2" t="s">
        <v>139</v>
      </c>
      <c r="AG71" s="2" t="s">
        <v>53</v>
      </c>
      <c r="AH71" s="2" t="s">
        <v>95</v>
      </c>
      <c r="AI71" s="2" t="s">
        <v>96</v>
      </c>
      <c r="AJ71" s="2" t="s">
        <v>251</v>
      </c>
      <c r="AK71" s="2" t="s">
        <v>89</v>
      </c>
      <c r="AL71" s="2" t="s">
        <v>75</v>
      </c>
      <c r="AM71" s="2" t="s">
        <v>76</v>
      </c>
      <c r="AN71" s="2" t="s">
        <v>90</v>
      </c>
      <c r="AO71" s="2">
        <v>6</v>
      </c>
      <c r="AP71" s="2" t="s">
        <v>53</v>
      </c>
      <c r="AV71" s="2">
        <v>7</v>
      </c>
      <c r="AW71" s="2">
        <v>5</v>
      </c>
      <c r="AX71" s="2" t="s">
        <v>91</v>
      </c>
      <c r="AY71" s="2" t="s">
        <v>55</v>
      </c>
      <c r="BA71" s="2">
        <v>9</v>
      </c>
      <c r="BB71" s="2">
        <v>5</v>
      </c>
      <c r="BC71" s="2">
        <v>5</v>
      </c>
      <c r="BD71" s="2">
        <v>2</v>
      </c>
      <c r="BE71" s="2">
        <v>7</v>
      </c>
      <c r="BF71" s="2" t="s">
        <v>68</v>
      </c>
      <c r="BH71" s="2" t="s">
        <v>230</v>
      </c>
    </row>
    <row r="72" spans="1:60" ht="13" x14ac:dyDescent="0.15">
      <c r="A72">
        <v>71</v>
      </c>
      <c r="B72" s="3">
        <v>44000.696955914347</v>
      </c>
      <c r="C72" s="2">
        <v>21</v>
      </c>
      <c r="D72" s="2" t="s">
        <v>103</v>
      </c>
      <c r="E72" s="2" t="s">
        <v>50</v>
      </c>
      <c r="F72" s="2" t="s">
        <v>80</v>
      </c>
      <c r="G72" s="2" t="s">
        <v>52</v>
      </c>
      <c r="H72" s="2">
        <v>2</v>
      </c>
      <c r="I72" s="2" t="s">
        <v>72</v>
      </c>
      <c r="J72" s="2" t="s">
        <v>54</v>
      </c>
      <c r="K72" s="2">
        <v>3</v>
      </c>
      <c r="L72" s="2" t="s">
        <v>55</v>
      </c>
      <c r="M72" s="2" t="s">
        <v>56</v>
      </c>
      <c r="N72" s="2" t="s">
        <v>135</v>
      </c>
      <c r="O72" s="2">
        <v>4</v>
      </c>
      <c r="P72" s="2">
        <v>7</v>
      </c>
      <c r="Q72" s="2">
        <v>6</v>
      </c>
      <c r="R72" s="2">
        <v>5</v>
      </c>
      <c r="S72" s="2">
        <v>8</v>
      </c>
      <c r="T72" s="2" t="s">
        <v>58</v>
      </c>
      <c r="AK72" s="2" t="s">
        <v>74</v>
      </c>
      <c r="AL72" s="2" t="s">
        <v>61</v>
      </c>
      <c r="AR72" s="2" t="s">
        <v>124</v>
      </c>
      <c r="AS72" s="2" t="s">
        <v>125</v>
      </c>
      <c r="AT72" s="2" t="s">
        <v>53</v>
      </c>
      <c r="AV72" s="2">
        <v>6</v>
      </c>
      <c r="AW72" s="2">
        <v>4</v>
      </c>
      <c r="AX72" s="2" t="s">
        <v>91</v>
      </c>
      <c r="AY72" s="2" t="s">
        <v>55</v>
      </c>
      <c r="BA72" s="2">
        <v>9</v>
      </c>
      <c r="BB72" s="2">
        <v>8</v>
      </c>
      <c r="BC72" s="2">
        <v>8</v>
      </c>
      <c r="BD72" s="2">
        <v>6</v>
      </c>
      <c r="BE72" s="2">
        <v>6</v>
      </c>
      <c r="BF72" s="2" t="s">
        <v>68</v>
      </c>
      <c r="BH72" s="2" t="s">
        <v>252</v>
      </c>
    </row>
    <row r="73" spans="1:60" ht="13" x14ac:dyDescent="0.15">
      <c r="A73">
        <v>72</v>
      </c>
      <c r="B73" s="3">
        <v>44000.697100254634</v>
      </c>
      <c r="C73" s="2">
        <v>24</v>
      </c>
      <c r="D73" s="2" t="s">
        <v>70</v>
      </c>
      <c r="E73" s="2" t="s">
        <v>50</v>
      </c>
      <c r="F73" s="2" t="s">
        <v>80</v>
      </c>
      <c r="G73" s="2" t="s">
        <v>52</v>
      </c>
      <c r="H73" s="2">
        <v>5</v>
      </c>
      <c r="I73" s="2" t="s">
        <v>72</v>
      </c>
      <c r="J73" s="2" t="s">
        <v>73</v>
      </c>
      <c r="AK73" s="2" t="s">
        <v>74</v>
      </c>
      <c r="AL73" s="2" t="s">
        <v>75</v>
      </c>
      <c r="AM73" s="2" t="s">
        <v>99</v>
      </c>
      <c r="AN73" s="2" t="s">
        <v>90</v>
      </c>
      <c r="AO73" s="2">
        <v>7</v>
      </c>
      <c r="AP73" s="2" t="s">
        <v>53</v>
      </c>
      <c r="AQ73" s="2" t="s">
        <v>253</v>
      </c>
      <c r="AV73" s="2">
        <v>6</v>
      </c>
      <c r="AW73" s="2">
        <v>4</v>
      </c>
      <c r="AX73" s="2" t="s">
        <v>91</v>
      </c>
      <c r="AY73" s="2" t="s">
        <v>66</v>
      </c>
      <c r="AZ73" s="2" t="s">
        <v>72</v>
      </c>
      <c r="BA73" s="2">
        <v>4</v>
      </c>
      <c r="BB73" s="2">
        <v>4</v>
      </c>
      <c r="BC73" s="2">
        <v>3</v>
      </c>
      <c r="BD73" s="2">
        <v>3</v>
      </c>
      <c r="BE73" s="2">
        <v>6</v>
      </c>
      <c r="BF73" s="2" t="s">
        <v>86</v>
      </c>
      <c r="BH73" s="2" t="s">
        <v>145</v>
      </c>
    </row>
    <row r="74" spans="1:60" ht="13" x14ac:dyDescent="0.15">
      <c r="A74">
        <v>73</v>
      </c>
      <c r="B74" s="3">
        <v>44000.69712167824</v>
      </c>
      <c r="C74" s="2">
        <v>20</v>
      </c>
      <c r="D74" s="2" t="s">
        <v>114</v>
      </c>
      <c r="E74" s="2" t="s">
        <v>50</v>
      </c>
      <c r="F74" s="2" t="s">
        <v>80</v>
      </c>
      <c r="G74" s="2" t="s">
        <v>52</v>
      </c>
      <c r="H74" s="2">
        <v>2</v>
      </c>
      <c r="I74" s="2" t="s">
        <v>72</v>
      </c>
      <c r="J74" s="2" t="s">
        <v>54</v>
      </c>
      <c r="K74" s="2">
        <v>3</v>
      </c>
      <c r="L74" s="2" t="s">
        <v>82</v>
      </c>
      <c r="M74" s="2" t="s">
        <v>83</v>
      </c>
      <c r="Z74" s="2" t="s">
        <v>228</v>
      </c>
      <c r="AA74" s="2">
        <v>6</v>
      </c>
      <c r="AB74" s="2">
        <v>6</v>
      </c>
      <c r="AC74" s="2">
        <v>6</v>
      </c>
      <c r="AD74" s="2">
        <v>7</v>
      </c>
      <c r="AE74" s="2">
        <v>7</v>
      </c>
      <c r="AF74" s="2" t="s">
        <v>85</v>
      </c>
      <c r="AG74" s="2" t="s">
        <v>53</v>
      </c>
      <c r="AH74" s="2" t="s">
        <v>87</v>
      </c>
      <c r="AI74" s="2" t="s">
        <v>254</v>
      </c>
      <c r="AK74" s="2" t="s">
        <v>111</v>
      </c>
      <c r="AL74" s="2" t="s">
        <v>61</v>
      </c>
      <c r="AR74" s="2" t="s">
        <v>62</v>
      </c>
      <c r="AS74" s="2" t="s">
        <v>125</v>
      </c>
      <c r="AT74" s="2" t="s">
        <v>53</v>
      </c>
      <c r="AV74" s="2">
        <v>8</v>
      </c>
      <c r="AW74" s="2">
        <v>5</v>
      </c>
      <c r="AX74" s="2" t="s">
        <v>91</v>
      </c>
      <c r="AY74" s="2" t="s">
        <v>55</v>
      </c>
      <c r="BA74" s="2">
        <v>6</v>
      </c>
      <c r="BB74" s="2">
        <v>5</v>
      </c>
      <c r="BC74" s="2">
        <v>3</v>
      </c>
      <c r="BD74" s="2">
        <v>3</v>
      </c>
      <c r="BE74" s="2">
        <v>5</v>
      </c>
      <c r="BF74" s="2" t="s">
        <v>68</v>
      </c>
      <c r="BH74" s="2" t="s">
        <v>126</v>
      </c>
    </row>
    <row r="75" spans="1:60" ht="13" x14ac:dyDescent="0.15">
      <c r="A75">
        <v>74</v>
      </c>
      <c r="B75" s="3">
        <v>44000.697311840282</v>
      </c>
      <c r="C75" s="2">
        <v>22</v>
      </c>
      <c r="D75" s="2" t="s">
        <v>93</v>
      </c>
      <c r="E75" s="2" t="s">
        <v>50</v>
      </c>
      <c r="F75" s="2" t="s">
        <v>80</v>
      </c>
      <c r="G75" s="2" t="s">
        <v>52</v>
      </c>
      <c r="H75" s="2">
        <v>1</v>
      </c>
      <c r="I75" s="2" t="s">
        <v>53</v>
      </c>
      <c r="J75" s="2" t="s">
        <v>54</v>
      </c>
      <c r="K75" s="2">
        <v>1</v>
      </c>
      <c r="L75" s="2" t="s">
        <v>92</v>
      </c>
      <c r="M75" s="2" t="s">
        <v>83</v>
      </c>
      <c r="Z75" s="2" t="s">
        <v>138</v>
      </c>
      <c r="AA75" s="2">
        <v>8</v>
      </c>
      <c r="AB75" s="2">
        <v>8</v>
      </c>
      <c r="AC75" s="2">
        <v>9</v>
      </c>
      <c r="AD75" s="2">
        <v>9</v>
      </c>
      <c r="AE75" s="2">
        <v>9</v>
      </c>
      <c r="AF75" s="2" t="s">
        <v>109</v>
      </c>
      <c r="AG75" s="2" t="s">
        <v>86</v>
      </c>
      <c r="AH75" s="2" t="s">
        <v>132</v>
      </c>
      <c r="AI75" s="2" t="s">
        <v>128</v>
      </c>
      <c r="AK75" s="2" t="s">
        <v>74</v>
      </c>
      <c r="AL75" s="2" t="s">
        <v>75</v>
      </c>
      <c r="AM75" s="2" t="s">
        <v>141</v>
      </c>
      <c r="AN75" s="2" t="s">
        <v>90</v>
      </c>
      <c r="AO75" s="2">
        <v>5</v>
      </c>
      <c r="AP75" s="2" t="s">
        <v>53</v>
      </c>
      <c r="AV75" s="2">
        <v>9</v>
      </c>
      <c r="AW75" s="2">
        <v>8</v>
      </c>
      <c r="AX75" s="2" t="s">
        <v>91</v>
      </c>
      <c r="AY75" s="2" t="s">
        <v>55</v>
      </c>
      <c r="BA75" s="2">
        <v>10</v>
      </c>
      <c r="BB75" s="2">
        <v>6</v>
      </c>
      <c r="BC75" s="2">
        <v>7</v>
      </c>
      <c r="BD75" s="2">
        <v>6</v>
      </c>
      <c r="BE75" s="2">
        <v>8</v>
      </c>
      <c r="BF75" s="2" t="s">
        <v>86</v>
      </c>
      <c r="BH75" s="2" t="s">
        <v>118</v>
      </c>
    </row>
    <row r="76" spans="1:60" ht="13" x14ac:dyDescent="0.15">
      <c r="A76">
        <v>75</v>
      </c>
      <c r="B76" s="3">
        <v>44000.697342361113</v>
      </c>
      <c r="C76" s="2">
        <v>20</v>
      </c>
      <c r="D76" s="2" t="s">
        <v>114</v>
      </c>
      <c r="E76" s="2" t="s">
        <v>50</v>
      </c>
      <c r="F76" s="2" t="s">
        <v>80</v>
      </c>
      <c r="G76" s="2" t="s">
        <v>52</v>
      </c>
      <c r="H76" s="2">
        <v>2</v>
      </c>
      <c r="I76" s="2" t="s">
        <v>72</v>
      </c>
      <c r="J76" s="2" t="s">
        <v>54</v>
      </c>
      <c r="K76" s="2">
        <v>4</v>
      </c>
      <c r="L76" s="2" t="s">
        <v>218</v>
      </c>
      <c r="M76" s="2" t="s">
        <v>200</v>
      </c>
      <c r="V76" s="2" t="s">
        <v>255</v>
      </c>
      <c r="W76" s="2" t="s">
        <v>53</v>
      </c>
      <c r="X76" s="2" t="s">
        <v>240</v>
      </c>
      <c r="AK76" s="2" t="s">
        <v>60</v>
      </c>
      <c r="AL76" s="2" t="s">
        <v>61</v>
      </c>
      <c r="AR76" s="2" t="s">
        <v>185</v>
      </c>
      <c r="AS76" s="2" t="s">
        <v>171</v>
      </c>
      <c r="AT76" s="2" t="s">
        <v>72</v>
      </c>
      <c r="AV76" s="2">
        <v>1</v>
      </c>
      <c r="AW76" s="2">
        <v>5</v>
      </c>
      <c r="AX76" s="2" t="s">
        <v>65</v>
      </c>
      <c r="AY76" s="2" t="s">
        <v>116</v>
      </c>
      <c r="BA76" s="2">
        <v>7</v>
      </c>
      <c r="BB76" s="2">
        <v>7</v>
      </c>
      <c r="BC76" s="2">
        <v>1</v>
      </c>
      <c r="BD76" s="2">
        <v>4</v>
      </c>
      <c r="BE76" s="2">
        <v>6</v>
      </c>
      <c r="BF76" s="2" t="s">
        <v>86</v>
      </c>
      <c r="BH76" s="2" t="s">
        <v>126</v>
      </c>
    </row>
    <row r="77" spans="1:60" ht="13" x14ac:dyDescent="0.15">
      <c r="A77">
        <v>76</v>
      </c>
      <c r="B77" s="3">
        <v>44000.697705057872</v>
      </c>
      <c r="C77" s="2">
        <v>20</v>
      </c>
      <c r="D77" s="2" t="s">
        <v>93</v>
      </c>
      <c r="E77" s="2" t="s">
        <v>50</v>
      </c>
      <c r="F77" s="2" t="s">
        <v>80</v>
      </c>
      <c r="G77" s="2" t="s">
        <v>52</v>
      </c>
      <c r="H77" s="2">
        <v>2</v>
      </c>
      <c r="I77" s="2" t="s">
        <v>72</v>
      </c>
      <c r="J77" s="2" t="s">
        <v>54</v>
      </c>
      <c r="K77" s="2">
        <v>3</v>
      </c>
      <c r="L77" s="2" t="s">
        <v>66</v>
      </c>
      <c r="M77" s="2" t="s">
        <v>83</v>
      </c>
      <c r="Z77" s="2" t="s">
        <v>142</v>
      </c>
      <c r="AA77" s="2">
        <v>8</v>
      </c>
      <c r="AB77" s="2">
        <v>7</v>
      </c>
      <c r="AC77" s="2">
        <v>3</v>
      </c>
      <c r="AD77" s="2">
        <v>6</v>
      </c>
      <c r="AE77" s="2">
        <v>8</v>
      </c>
      <c r="AF77" s="2" t="s">
        <v>121</v>
      </c>
      <c r="AG77" s="2" t="s">
        <v>53</v>
      </c>
      <c r="AH77" s="2" t="s">
        <v>87</v>
      </c>
      <c r="AI77" s="2" t="s">
        <v>148</v>
      </c>
      <c r="AJ77" s="2" t="s">
        <v>256</v>
      </c>
      <c r="AK77" s="2" t="s">
        <v>60</v>
      </c>
      <c r="AL77" s="2" t="s">
        <v>75</v>
      </c>
      <c r="AM77" s="2" t="s">
        <v>104</v>
      </c>
      <c r="AN77" s="2" t="s">
        <v>90</v>
      </c>
      <c r="AO77" s="2">
        <v>8</v>
      </c>
      <c r="AP77" s="2" t="s">
        <v>53</v>
      </c>
      <c r="AV77" s="2">
        <v>8</v>
      </c>
      <c r="AW77" s="2">
        <v>3</v>
      </c>
      <c r="AX77" s="2" t="s">
        <v>91</v>
      </c>
      <c r="AY77" s="2" t="s">
        <v>66</v>
      </c>
      <c r="BA77" s="2">
        <v>8</v>
      </c>
      <c r="BB77" s="2">
        <v>6</v>
      </c>
      <c r="BC77" s="2">
        <v>5</v>
      </c>
      <c r="BD77" s="2">
        <v>7</v>
      </c>
      <c r="BE77" s="2">
        <v>8</v>
      </c>
      <c r="BF77" s="2" t="s">
        <v>68</v>
      </c>
      <c r="BH77" s="2" t="s">
        <v>257</v>
      </c>
    </row>
    <row r="78" spans="1:60" ht="13" x14ac:dyDescent="0.15">
      <c r="A78">
        <v>77</v>
      </c>
      <c r="B78" s="3">
        <v>44000.697980798606</v>
      </c>
      <c r="C78" s="2">
        <v>20</v>
      </c>
      <c r="D78" s="2" t="s">
        <v>114</v>
      </c>
      <c r="E78" s="2" t="s">
        <v>50</v>
      </c>
      <c r="F78" s="2" t="s">
        <v>80</v>
      </c>
      <c r="G78" s="2" t="s">
        <v>52</v>
      </c>
      <c r="H78" s="2">
        <v>2</v>
      </c>
      <c r="I78" s="2" t="s">
        <v>72</v>
      </c>
      <c r="J78" s="2" t="s">
        <v>54</v>
      </c>
      <c r="K78" s="2">
        <v>2</v>
      </c>
      <c r="L78" s="2" t="s">
        <v>92</v>
      </c>
      <c r="M78" s="2" t="s">
        <v>83</v>
      </c>
      <c r="Z78" s="2" t="s">
        <v>258</v>
      </c>
      <c r="AA78" s="2">
        <v>7</v>
      </c>
      <c r="AB78" s="2">
        <v>7</v>
      </c>
      <c r="AC78" s="2">
        <v>7</v>
      </c>
      <c r="AD78" s="2">
        <v>8</v>
      </c>
      <c r="AE78" s="2">
        <v>8</v>
      </c>
      <c r="AF78" s="2" t="s">
        <v>85</v>
      </c>
      <c r="AG78" s="2" t="s">
        <v>53</v>
      </c>
      <c r="AH78" s="2" t="s">
        <v>87</v>
      </c>
      <c r="AI78" s="2" t="s">
        <v>229</v>
      </c>
      <c r="AK78" s="2" t="s">
        <v>60</v>
      </c>
      <c r="AL78" s="2" t="s">
        <v>61</v>
      </c>
      <c r="AR78" s="2" t="s">
        <v>124</v>
      </c>
      <c r="AS78" s="2" t="s">
        <v>125</v>
      </c>
      <c r="AT78" s="2" t="s">
        <v>72</v>
      </c>
      <c r="AV78" s="2">
        <v>6</v>
      </c>
      <c r="AW78" s="2">
        <v>6</v>
      </c>
      <c r="AX78" s="2" t="s">
        <v>91</v>
      </c>
      <c r="AY78" s="2" t="s">
        <v>55</v>
      </c>
      <c r="BA78" s="2">
        <v>8</v>
      </c>
      <c r="BB78" s="2">
        <v>5</v>
      </c>
      <c r="BC78" s="2">
        <v>7</v>
      </c>
      <c r="BD78" s="2">
        <v>4</v>
      </c>
      <c r="BE78" s="2">
        <v>9</v>
      </c>
      <c r="BF78" s="2" t="s">
        <v>68</v>
      </c>
      <c r="BH78" s="2" t="s">
        <v>137</v>
      </c>
    </row>
    <row r="79" spans="1:60" ht="13" x14ac:dyDescent="0.15">
      <c r="A79">
        <v>78</v>
      </c>
      <c r="B79" s="3">
        <v>44000.697980798606</v>
      </c>
      <c r="C79" s="2">
        <v>22</v>
      </c>
      <c r="D79" s="2" t="s">
        <v>103</v>
      </c>
      <c r="E79" s="2" t="s">
        <v>71</v>
      </c>
      <c r="F79" s="2" t="s">
        <v>80</v>
      </c>
      <c r="G79" s="2" t="s">
        <v>52</v>
      </c>
      <c r="H79" s="2">
        <v>3</v>
      </c>
      <c r="I79" s="2" t="s">
        <v>72</v>
      </c>
      <c r="J79" s="2" t="s">
        <v>54</v>
      </c>
      <c r="K79" s="2">
        <v>1</v>
      </c>
      <c r="L79" s="2" t="s">
        <v>55</v>
      </c>
      <c r="M79" s="2" t="s">
        <v>83</v>
      </c>
      <c r="Z79" s="2" t="s">
        <v>127</v>
      </c>
      <c r="AA79" s="2">
        <v>7</v>
      </c>
      <c r="AB79" s="2">
        <v>8</v>
      </c>
      <c r="AC79" s="2">
        <v>9</v>
      </c>
      <c r="AD79" s="2">
        <v>6</v>
      </c>
      <c r="AE79" s="2">
        <v>6</v>
      </c>
      <c r="AF79" s="2" t="s">
        <v>121</v>
      </c>
      <c r="AG79" s="2" t="s">
        <v>86</v>
      </c>
      <c r="AH79" s="2" t="s">
        <v>95</v>
      </c>
      <c r="AI79" s="2" t="s">
        <v>128</v>
      </c>
      <c r="AK79" s="2" t="s">
        <v>60</v>
      </c>
      <c r="AL79" s="2" t="s">
        <v>61</v>
      </c>
      <c r="AR79" s="2" t="s">
        <v>124</v>
      </c>
      <c r="AS79" s="2" t="s">
        <v>125</v>
      </c>
      <c r="AT79" s="2" t="s">
        <v>72</v>
      </c>
      <c r="AV79" s="2">
        <v>8</v>
      </c>
      <c r="AW79" s="2">
        <v>8</v>
      </c>
      <c r="AX79" s="2" t="s">
        <v>91</v>
      </c>
      <c r="AY79" s="2" t="s">
        <v>66</v>
      </c>
      <c r="BA79" s="2">
        <v>7</v>
      </c>
      <c r="BB79" s="2">
        <v>4</v>
      </c>
      <c r="BC79" s="2">
        <v>4</v>
      </c>
      <c r="BD79" s="2">
        <v>5</v>
      </c>
      <c r="BE79" s="2">
        <v>7</v>
      </c>
      <c r="BF79" s="2" t="s">
        <v>68</v>
      </c>
      <c r="BH79" s="2" t="s">
        <v>102</v>
      </c>
    </row>
    <row r="80" spans="1:60" ht="13" x14ac:dyDescent="0.15">
      <c r="A80">
        <v>79</v>
      </c>
      <c r="B80" s="3">
        <v>44000.698325393518</v>
      </c>
      <c r="C80" s="2">
        <v>21</v>
      </c>
      <c r="D80" s="2" t="s">
        <v>114</v>
      </c>
      <c r="E80" s="2" t="s">
        <v>50</v>
      </c>
      <c r="F80" s="2" t="s">
        <v>51</v>
      </c>
      <c r="G80" s="2" t="s">
        <v>52</v>
      </c>
      <c r="H80" s="2">
        <v>3</v>
      </c>
      <c r="I80" s="2" t="s">
        <v>72</v>
      </c>
      <c r="J80" s="2" t="s">
        <v>54</v>
      </c>
      <c r="K80" s="2">
        <v>2</v>
      </c>
      <c r="L80" s="2" t="s">
        <v>55</v>
      </c>
      <c r="M80" s="2" t="s">
        <v>83</v>
      </c>
      <c r="Z80" s="2" t="s">
        <v>156</v>
      </c>
      <c r="AA80" s="2">
        <v>5</v>
      </c>
      <c r="AB80" s="2">
        <v>5</v>
      </c>
      <c r="AC80" s="2">
        <v>6</v>
      </c>
      <c r="AD80" s="2">
        <v>6</v>
      </c>
      <c r="AE80" s="2">
        <v>6</v>
      </c>
      <c r="AF80" s="2" t="s">
        <v>121</v>
      </c>
      <c r="AG80" s="2" t="s">
        <v>53</v>
      </c>
      <c r="AH80" s="2" t="s">
        <v>132</v>
      </c>
      <c r="AI80" s="2" t="s">
        <v>148</v>
      </c>
      <c r="AK80" s="2" t="s">
        <v>74</v>
      </c>
      <c r="AL80" s="2" t="s">
        <v>75</v>
      </c>
      <c r="AM80" s="2" t="s">
        <v>104</v>
      </c>
      <c r="AN80" s="2" t="s">
        <v>90</v>
      </c>
      <c r="AO80" s="2">
        <v>6</v>
      </c>
      <c r="AP80" s="2" t="s">
        <v>53</v>
      </c>
      <c r="AV80" s="2">
        <v>6</v>
      </c>
      <c r="AW80" s="2">
        <v>4</v>
      </c>
      <c r="AX80" s="2" t="s">
        <v>91</v>
      </c>
      <c r="AY80" s="2" t="s">
        <v>66</v>
      </c>
      <c r="BA80" s="2">
        <v>9</v>
      </c>
      <c r="BB80" s="2">
        <v>6</v>
      </c>
      <c r="BC80" s="2">
        <v>6</v>
      </c>
      <c r="BD80" s="2">
        <v>6</v>
      </c>
      <c r="BE80" s="2">
        <v>5</v>
      </c>
      <c r="BF80" s="2" t="s">
        <v>68</v>
      </c>
      <c r="BH80" s="2" t="s">
        <v>230</v>
      </c>
    </row>
    <row r="81" spans="1:60" ht="13" x14ac:dyDescent="0.15">
      <c r="A81">
        <v>80</v>
      </c>
      <c r="B81" s="3">
        <v>44000.69927798611</v>
      </c>
      <c r="C81" s="2">
        <v>19</v>
      </c>
      <c r="D81" s="2" t="s">
        <v>103</v>
      </c>
      <c r="E81" s="2" t="s">
        <v>50</v>
      </c>
      <c r="F81" s="2" t="s">
        <v>80</v>
      </c>
      <c r="G81" s="2" t="s">
        <v>52</v>
      </c>
      <c r="H81" s="2">
        <v>5</v>
      </c>
      <c r="I81" s="2" t="s">
        <v>72</v>
      </c>
      <c r="J81" s="2" t="s">
        <v>73</v>
      </c>
      <c r="AK81" s="2" t="s">
        <v>89</v>
      </c>
      <c r="AL81" s="2" t="s">
        <v>61</v>
      </c>
      <c r="AR81" s="2" t="s">
        <v>124</v>
      </c>
      <c r="AS81" s="2" t="s">
        <v>125</v>
      </c>
      <c r="AT81" s="2" t="s">
        <v>53</v>
      </c>
      <c r="AU81" s="2" t="s">
        <v>259</v>
      </c>
      <c r="AV81" s="2">
        <v>9</v>
      </c>
      <c r="AW81" s="2">
        <v>8</v>
      </c>
      <c r="AX81" s="2" t="s">
        <v>91</v>
      </c>
      <c r="AY81" s="2" t="s">
        <v>92</v>
      </c>
      <c r="BA81" s="2">
        <v>10</v>
      </c>
      <c r="BB81" s="2">
        <v>10</v>
      </c>
      <c r="BC81" s="2">
        <v>7</v>
      </c>
      <c r="BD81" s="2">
        <v>9</v>
      </c>
      <c r="BE81" s="2">
        <v>10</v>
      </c>
      <c r="BF81" s="2" t="s">
        <v>86</v>
      </c>
      <c r="BH81" s="2" t="s">
        <v>118</v>
      </c>
    </row>
    <row r="82" spans="1:60" ht="13" x14ac:dyDescent="0.15">
      <c r="A82">
        <v>81</v>
      </c>
      <c r="B82" s="3">
        <v>44000.699558171298</v>
      </c>
      <c r="C82" s="2">
        <v>24</v>
      </c>
      <c r="D82" s="2" t="s">
        <v>103</v>
      </c>
      <c r="E82" s="2" t="s">
        <v>50</v>
      </c>
      <c r="F82" s="2" t="s">
        <v>80</v>
      </c>
      <c r="G82" s="2" t="s">
        <v>52</v>
      </c>
      <c r="H82" s="2">
        <v>2</v>
      </c>
      <c r="I82" s="2" t="s">
        <v>72</v>
      </c>
      <c r="J82" s="2" t="s">
        <v>54</v>
      </c>
      <c r="K82" s="2">
        <v>1</v>
      </c>
      <c r="L82" s="2" t="s">
        <v>116</v>
      </c>
      <c r="M82" s="2" t="s">
        <v>200</v>
      </c>
      <c r="V82" s="2" t="s">
        <v>260</v>
      </c>
      <c r="W82" s="2" t="s">
        <v>86</v>
      </c>
      <c r="X82" s="2" t="s">
        <v>128</v>
      </c>
      <c r="Y82" s="2" t="s">
        <v>261</v>
      </c>
      <c r="AK82" s="2" t="s">
        <v>74</v>
      </c>
      <c r="AL82" s="2" t="s">
        <v>61</v>
      </c>
      <c r="AR82" s="2" t="s">
        <v>262</v>
      </c>
      <c r="AS82" s="2" t="s">
        <v>125</v>
      </c>
      <c r="AT82" s="2" t="s">
        <v>72</v>
      </c>
      <c r="AV82" s="2">
        <v>6</v>
      </c>
      <c r="AW82" s="2">
        <v>5</v>
      </c>
      <c r="AX82" s="2" t="s">
        <v>91</v>
      </c>
      <c r="AY82" s="2" t="s">
        <v>92</v>
      </c>
      <c r="BA82" s="2">
        <v>8</v>
      </c>
      <c r="BB82" s="2">
        <v>6</v>
      </c>
      <c r="BC82" s="2">
        <v>5</v>
      </c>
      <c r="BD82" s="2">
        <v>4</v>
      </c>
      <c r="BE82" s="2">
        <v>5</v>
      </c>
      <c r="BF82" s="2" t="s">
        <v>86</v>
      </c>
      <c r="BH82" s="2" t="s">
        <v>126</v>
      </c>
    </row>
    <row r="83" spans="1:60" ht="13" x14ac:dyDescent="0.15">
      <c r="A83">
        <v>82</v>
      </c>
      <c r="B83" s="3">
        <v>44000.699627187496</v>
      </c>
      <c r="C83" s="2">
        <v>20</v>
      </c>
      <c r="D83" s="2" t="s">
        <v>103</v>
      </c>
      <c r="E83" s="2" t="s">
        <v>71</v>
      </c>
      <c r="F83" s="2" t="s">
        <v>80</v>
      </c>
      <c r="G83" s="2" t="s">
        <v>52</v>
      </c>
      <c r="H83" s="2">
        <v>2</v>
      </c>
      <c r="I83" s="2" t="s">
        <v>72</v>
      </c>
      <c r="J83" s="2" t="s">
        <v>54</v>
      </c>
      <c r="K83" s="2">
        <v>3</v>
      </c>
      <c r="L83" s="2" t="s">
        <v>55</v>
      </c>
      <c r="M83" s="2" t="s">
        <v>83</v>
      </c>
      <c r="Z83" s="2" t="s">
        <v>263</v>
      </c>
      <c r="AA83" s="2">
        <v>5</v>
      </c>
      <c r="AB83" s="2">
        <v>6</v>
      </c>
      <c r="AC83" s="2">
        <v>6</v>
      </c>
      <c r="AD83" s="2">
        <v>10</v>
      </c>
      <c r="AE83" s="2">
        <v>9</v>
      </c>
      <c r="AF83" s="2" t="s">
        <v>85</v>
      </c>
      <c r="AG83" s="2" t="s">
        <v>53</v>
      </c>
      <c r="AH83" s="2" t="s">
        <v>132</v>
      </c>
      <c r="AI83" s="2" t="s">
        <v>264</v>
      </c>
      <c r="AK83" s="2" t="s">
        <v>98</v>
      </c>
      <c r="AL83" s="2" t="s">
        <v>61</v>
      </c>
      <c r="AR83" s="2" t="s">
        <v>124</v>
      </c>
      <c r="AS83" s="2" t="s">
        <v>125</v>
      </c>
      <c r="AT83" s="2" t="s">
        <v>72</v>
      </c>
      <c r="AV83" s="2">
        <v>8</v>
      </c>
      <c r="AW83" s="2">
        <v>5</v>
      </c>
      <c r="AX83" s="2" t="s">
        <v>91</v>
      </c>
      <c r="AY83" s="2" t="s">
        <v>66</v>
      </c>
      <c r="BA83" s="2">
        <v>8</v>
      </c>
      <c r="BB83" s="2">
        <v>7</v>
      </c>
      <c r="BC83" s="2">
        <v>6</v>
      </c>
      <c r="BD83" s="2">
        <v>5</v>
      </c>
      <c r="BE83" s="2">
        <v>5</v>
      </c>
      <c r="BF83" s="2" t="s">
        <v>68</v>
      </c>
      <c r="BH83" s="2" t="s">
        <v>137</v>
      </c>
    </row>
    <row r="84" spans="1:60" ht="13" x14ac:dyDescent="0.15">
      <c r="A84">
        <v>83</v>
      </c>
      <c r="B84" s="3">
        <v>44000.699807638885</v>
      </c>
      <c r="C84" s="2">
        <v>21</v>
      </c>
      <c r="D84" s="2" t="s">
        <v>114</v>
      </c>
      <c r="E84" s="2" t="s">
        <v>50</v>
      </c>
      <c r="F84" s="2" t="s">
        <v>80</v>
      </c>
      <c r="G84" s="2" t="s">
        <v>52</v>
      </c>
      <c r="H84" s="2">
        <v>1</v>
      </c>
      <c r="I84" s="2" t="s">
        <v>72</v>
      </c>
      <c r="J84" s="2" t="s">
        <v>54</v>
      </c>
      <c r="K84" s="2">
        <v>3</v>
      </c>
      <c r="L84" s="2" t="s">
        <v>92</v>
      </c>
      <c r="M84" s="2" t="s">
        <v>83</v>
      </c>
      <c r="Z84" s="2" t="s">
        <v>153</v>
      </c>
      <c r="AA84" s="2">
        <v>5</v>
      </c>
      <c r="AB84" s="2">
        <v>4</v>
      </c>
      <c r="AC84" s="2">
        <v>4</v>
      </c>
      <c r="AD84" s="2">
        <v>9</v>
      </c>
      <c r="AE84" s="2">
        <v>4</v>
      </c>
      <c r="AF84" s="2" t="s">
        <v>85</v>
      </c>
      <c r="AG84" s="2" t="s">
        <v>53</v>
      </c>
      <c r="AH84" s="2" t="s">
        <v>95</v>
      </c>
      <c r="AI84" s="2" t="s">
        <v>96</v>
      </c>
      <c r="AJ84" s="2" t="s">
        <v>265</v>
      </c>
      <c r="AK84" s="2" t="s">
        <v>60</v>
      </c>
      <c r="AL84" s="2" t="s">
        <v>75</v>
      </c>
      <c r="AM84" s="2" t="s">
        <v>104</v>
      </c>
      <c r="AN84" s="2" t="s">
        <v>77</v>
      </c>
      <c r="AO84" s="2">
        <v>5</v>
      </c>
      <c r="AP84" s="2" t="s">
        <v>86</v>
      </c>
      <c r="AV84" s="2">
        <v>9</v>
      </c>
      <c r="AW84" s="2">
        <v>5</v>
      </c>
      <c r="AX84" s="2" t="s">
        <v>65</v>
      </c>
      <c r="AY84" s="2" t="s">
        <v>55</v>
      </c>
      <c r="BA84" s="2">
        <v>3</v>
      </c>
      <c r="BB84" s="2">
        <v>4</v>
      </c>
      <c r="BC84" s="2">
        <v>4</v>
      </c>
      <c r="BD84" s="2">
        <v>4</v>
      </c>
      <c r="BE84" s="2">
        <v>8</v>
      </c>
      <c r="BF84" s="2" t="s">
        <v>68</v>
      </c>
      <c r="BH84" s="2" t="s">
        <v>257</v>
      </c>
    </row>
    <row r="85" spans="1:60" ht="13" x14ac:dyDescent="0.15">
      <c r="A85">
        <v>84</v>
      </c>
      <c r="B85" s="3">
        <v>44000.700421724541</v>
      </c>
      <c r="C85" s="2">
        <v>26</v>
      </c>
      <c r="D85" s="2" t="s">
        <v>103</v>
      </c>
      <c r="E85" s="2" t="s">
        <v>79</v>
      </c>
      <c r="F85" s="2" t="s">
        <v>51</v>
      </c>
      <c r="G85" s="2" t="s">
        <v>52</v>
      </c>
      <c r="H85" s="2">
        <v>5</v>
      </c>
      <c r="I85" s="2" t="s">
        <v>53</v>
      </c>
      <c r="J85" s="2" t="s">
        <v>73</v>
      </c>
      <c r="AK85" s="2" t="s">
        <v>60</v>
      </c>
      <c r="AL85" s="2" t="s">
        <v>61</v>
      </c>
      <c r="AR85" s="2" t="s">
        <v>124</v>
      </c>
      <c r="AS85" s="2" t="s">
        <v>125</v>
      </c>
      <c r="AT85" s="2" t="s">
        <v>53</v>
      </c>
      <c r="AV85" s="2">
        <v>8</v>
      </c>
      <c r="AW85" s="2">
        <v>6</v>
      </c>
      <c r="AX85" s="2" t="s">
        <v>91</v>
      </c>
      <c r="AY85" s="2" t="s">
        <v>66</v>
      </c>
      <c r="BA85" s="2">
        <v>6</v>
      </c>
      <c r="BB85" s="2">
        <v>8</v>
      </c>
      <c r="BC85" s="2">
        <v>6</v>
      </c>
      <c r="BD85" s="2">
        <v>5</v>
      </c>
      <c r="BE85" s="2">
        <v>8</v>
      </c>
      <c r="BF85" s="2" t="s">
        <v>86</v>
      </c>
      <c r="BH85" s="2" t="s">
        <v>145</v>
      </c>
    </row>
    <row r="86" spans="1:60" ht="13" x14ac:dyDescent="0.15">
      <c r="A86">
        <v>85</v>
      </c>
      <c r="B86" s="3">
        <v>44000.70159300926</v>
      </c>
      <c r="C86" s="2">
        <v>20</v>
      </c>
      <c r="D86" s="2" t="s">
        <v>114</v>
      </c>
      <c r="E86" s="2" t="s">
        <v>71</v>
      </c>
      <c r="F86" s="2" t="s">
        <v>80</v>
      </c>
      <c r="G86" s="2" t="s">
        <v>52</v>
      </c>
      <c r="H86" s="2">
        <v>2</v>
      </c>
      <c r="I86" s="2" t="s">
        <v>72</v>
      </c>
      <c r="J86" s="2" t="s">
        <v>54</v>
      </c>
      <c r="K86" s="2">
        <v>2</v>
      </c>
      <c r="L86" s="2" t="s">
        <v>66</v>
      </c>
      <c r="M86" s="2" t="s">
        <v>83</v>
      </c>
      <c r="Z86" s="2" t="s">
        <v>142</v>
      </c>
      <c r="AA86" s="2">
        <v>6</v>
      </c>
      <c r="AB86" s="2">
        <v>8</v>
      </c>
      <c r="AC86" s="2">
        <v>4</v>
      </c>
      <c r="AD86" s="2">
        <v>8</v>
      </c>
      <c r="AE86" s="2">
        <v>6</v>
      </c>
      <c r="AF86" s="2" t="s">
        <v>85</v>
      </c>
      <c r="AG86" s="2" t="s">
        <v>86</v>
      </c>
      <c r="AH86" s="2" t="s">
        <v>147</v>
      </c>
      <c r="AI86" s="2" t="s">
        <v>266</v>
      </c>
      <c r="AJ86" s="2" t="s">
        <v>267</v>
      </c>
      <c r="AK86" s="2" t="s">
        <v>89</v>
      </c>
      <c r="AL86" s="2" t="s">
        <v>75</v>
      </c>
      <c r="AM86" s="2" t="s">
        <v>104</v>
      </c>
      <c r="AN86" s="2" t="s">
        <v>77</v>
      </c>
      <c r="AO86" s="2">
        <v>6</v>
      </c>
      <c r="AP86" s="2" t="s">
        <v>53</v>
      </c>
      <c r="AV86" s="2">
        <v>6</v>
      </c>
      <c r="AW86" s="2">
        <v>3</v>
      </c>
      <c r="AX86" s="2" t="s">
        <v>65</v>
      </c>
      <c r="AY86" s="2" t="s">
        <v>92</v>
      </c>
      <c r="AZ86" s="2" t="s">
        <v>268</v>
      </c>
      <c r="BA86" s="2">
        <v>8</v>
      </c>
      <c r="BB86" s="2">
        <v>7</v>
      </c>
      <c r="BC86" s="2">
        <v>4</v>
      </c>
      <c r="BD86" s="2">
        <v>3</v>
      </c>
      <c r="BE86" s="2">
        <v>6</v>
      </c>
      <c r="BF86" s="2" t="s">
        <v>86</v>
      </c>
      <c r="BH86" s="2" t="s">
        <v>126</v>
      </c>
    </row>
    <row r="87" spans="1:60" ht="13" x14ac:dyDescent="0.15">
      <c r="A87">
        <v>86</v>
      </c>
      <c r="B87" s="3">
        <v>44000.701712256945</v>
      </c>
      <c r="C87" s="2">
        <v>24</v>
      </c>
      <c r="D87" s="2" t="s">
        <v>103</v>
      </c>
      <c r="E87" s="2" t="s">
        <v>50</v>
      </c>
      <c r="F87" s="2" t="s">
        <v>51</v>
      </c>
      <c r="G87" s="2" t="s">
        <v>52</v>
      </c>
      <c r="H87" s="2">
        <v>4</v>
      </c>
      <c r="I87" s="2" t="s">
        <v>72</v>
      </c>
      <c r="J87" s="2" t="s">
        <v>73</v>
      </c>
      <c r="AK87" s="2" t="s">
        <v>60</v>
      </c>
      <c r="AL87" s="2" t="s">
        <v>75</v>
      </c>
      <c r="AM87" s="2" t="s">
        <v>104</v>
      </c>
      <c r="AN87" s="2" t="s">
        <v>77</v>
      </c>
      <c r="AO87" s="2">
        <v>6</v>
      </c>
      <c r="AP87" s="2" t="s">
        <v>86</v>
      </c>
      <c r="AV87" s="2">
        <v>8</v>
      </c>
      <c r="AW87" s="2">
        <v>4</v>
      </c>
      <c r="AX87" s="2" t="s">
        <v>91</v>
      </c>
      <c r="AY87" s="2" t="s">
        <v>55</v>
      </c>
      <c r="BA87" s="2">
        <v>4</v>
      </c>
      <c r="BB87" s="2">
        <v>8</v>
      </c>
      <c r="BC87" s="2">
        <v>7</v>
      </c>
      <c r="BD87" s="2">
        <v>6</v>
      </c>
      <c r="BE87" s="2">
        <v>6</v>
      </c>
      <c r="BF87" s="2" t="s">
        <v>72</v>
      </c>
      <c r="BH87" s="2" t="s">
        <v>175</v>
      </c>
    </row>
    <row r="88" spans="1:60" ht="13" x14ac:dyDescent="0.15">
      <c r="A88">
        <v>87</v>
      </c>
      <c r="B88" s="3">
        <v>44000.70206236111</v>
      </c>
      <c r="C88" s="2">
        <v>21</v>
      </c>
      <c r="D88" s="2" t="s">
        <v>93</v>
      </c>
      <c r="E88" s="2" t="s">
        <v>50</v>
      </c>
      <c r="F88" s="2" t="s">
        <v>51</v>
      </c>
      <c r="G88" s="2" t="s">
        <v>52</v>
      </c>
      <c r="H88" s="2">
        <v>3</v>
      </c>
      <c r="I88" s="2" t="s">
        <v>72</v>
      </c>
      <c r="J88" s="2" t="s">
        <v>54</v>
      </c>
      <c r="K88" s="2">
        <v>4</v>
      </c>
      <c r="L88" s="2" t="s">
        <v>92</v>
      </c>
      <c r="M88" s="2" t="s">
        <v>83</v>
      </c>
      <c r="Z88" s="2" t="s">
        <v>269</v>
      </c>
      <c r="AA88" s="2">
        <v>8</v>
      </c>
      <c r="AB88" s="2">
        <v>8</v>
      </c>
      <c r="AC88" s="2">
        <v>7</v>
      </c>
      <c r="AD88" s="2">
        <v>8</v>
      </c>
      <c r="AE88" s="2">
        <v>5</v>
      </c>
      <c r="AF88" s="2" t="s">
        <v>121</v>
      </c>
      <c r="AG88" s="2" t="s">
        <v>53</v>
      </c>
      <c r="AH88" s="2" t="s">
        <v>87</v>
      </c>
      <c r="AI88" s="2" t="s">
        <v>240</v>
      </c>
      <c r="AK88" s="2" t="s">
        <v>60</v>
      </c>
      <c r="AL88" s="2" t="s">
        <v>75</v>
      </c>
      <c r="AM88" s="2" t="s">
        <v>76</v>
      </c>
      <c r="AN88" s="2" t="s">
        <v>90</v>
      </c>
      <c r="AO88" s="2">
        <v>8</v>
      </c>
      <c r="AP88" s="2" t="s">
        <v>53</v>
      </c>
      <c r="AV88" s="2">
        <v>7</v>
      </c>
      <c r="AW88" s="2">
        <v>6</v>
      </c>
      <c r="AX88" s="2" t="s">
        <v>91</v>
      </c>
      <c r="AY88" s="2" t="s">
        <v>66</v>
      </c>
      <c r="BA88" s="2">
        <v>6</v>
      </c>
      <c r="BB88" s="2">
        <v>4</v>
      </c>
      <c r="BC88" s="2">
        <v>6</v>
      </c>
      <c r="BD88" s="2">
        <v>7</v>
      </c>
      <c r="BE88" s="2">
        <v>8</v>
      </c>
      <c r="BF88" s="2" t="s">
        <v>68</v>
      </c>
      <c r="BH88" s="2" t="s">
        <v>126</v>
      </c>
    </row>
    <row r="89" spans="1:60" ht="13" x14ac:dyDescent="0.15">
      <c r="A89">
        <v>88</v>
      </c>
      <c r="B89" s="3">
        <v>44000.702300821758</v>
      </c>
      <c r="C89" s="2">
        <v>23</v>
      </c>
      <c r="D89" s="2" t="s">
        <v>103</v>
      </c>
      <c r="E89" s="2" t="s">
        <v>71</v>
      </c>
      <c r="F89" s="2" t="s">
        <v>51</v>
      </c>
      <c r="G89" s="2" t="s">
        <v>52</v>
      </c>
      <c r="H89" s="2">
        <v>4</v>
      </c>
      <c r="I89" s="2" t="s">
        <v>53</v>
      </c>
      <c r="J89" s="2" t="s">
        <v>54</v>
      </c>
      <c r="K89" s="2">
        <v>3</v>
      </c>
      <c r="L89" s="2" t="s">
        <v>92</v>
      </c>
      <c r="M89" s="2" t="s">
        <v>83</v>
      </c>
      <c r="Z89" s="2" t="s">
        <v>120</v>
      </c>
      <c r="AA89" s="2">
        <v>4</v>
      </c>
      <c r="AB89" s="2">
        <v>6</v>
      </c>
      <c r="AC89" s="2">
        <v>6</v>
      </c>
      <c r="AD89" s="2">
        <v>7</v>
      </c>
      <c r="AE89" s="2">
        <v>7</v>
      </c>
      <c r="AF89" s="2" t="s">
        <v>121</v>
      </c>
      <c r="AG89" s="2" t="s">
        <v>53</v>
      </c>
      <c r="AH89" s="2" t="s">
        <v>95</v>
      </c>
      <c r="AI89" s="2" t="s">
        <v>240</v>
      </c>
      <c r="AK89" s="2" t="s">
        <v>89</v>
      </c>
      <c r="AL89" s="2" t="s">
        <v>61</v>
      </c>
      <c r="AR89" s="2" t="s">
        <v>62</v>
      </c>
      <c r="AS89" s="2" t="s">
        <v>63</v>
      </c>
      <c r="AT89" s="2" t="s">
        <v>53</v>
      </c>
      <c r="AV89" s="2">
        <v>6</v>
      </c>
      <c r="AW89" s="2">
        <v>4</v>
      </c>
      <c r="AX89" s="2" t="s">
        <v>65</v>
      </c>
      <c r="AY89" s="2" t="s">
        <v>92</v>
      </c>
      <c r="BA89" s="2">
        <v>5</v>
      </c>
      <c r="BB89" s="2">
        <v>5</v>
      </c>
      <c r="BC89" s="2">
        <v>5</v>
      </c>
      <c r="BD89" s="2">
        <v>4</v>
      </c>
      <c r="BE89" s="2">
        <v>4</v>
      </c>
      <c r="BF89" s="2" t="s">
        <v>68</v>
      </c>
      <c r="BH89" s="2" t="s">
        <v>126</v>
      </c>
    </row>
    <row r="90" spans="1:60" ht="13" x14ac:dyDescent="0.15">
      <c r="A90">
        <v>89</v>
      </c>
      <c r="B90" s="3">
        <v>44000.703067222217</v>
      </c>
      <c r="C90" s="2">
        <v>23</v>
      </c>
      <c r="D90" s="2" t="s">
        <v>114</v>
      </c>
      <c r="E90" s="2" t="s">
        <v>50</v>
      </c>
      <c r="F90" s="2" t="s">
        <v>51</v>
      </c>
      <c r="G90" s="2" t="s">
        <v>52</v>
      </c>
      <c r="H90" s="2">
        <v>3</v>
      </c>
      <c r="I90" s="2" t="s">
        <v>72</v>
      </c>
      <c r="J90" s="2" t="s">
        <v>73</v>
      </c>
      <c r="AK90" s="2" t="s">
        <v>74</v>
      </c>
      <c r="AL90" s="2" t="s">
        <v>75</v>
      </c>
      <c r="AM90" s="2" t="s">
        <v>104</v>
      </c>
      <c r="AN90" s="2" t="s">
        <v>90</v>
      </c>
      <c r="AO90" s="2">
        <v>5</v>
      </c>
      <c r="AP90" s="2" t="s">
        <v>53</v>
      </c>
      <c r="AV90" s="2">
        <v>8</v>
      </c>
      <c r="AW90" s="2">
        <v>4</v>
      </c>
      <c r="AX90" s="2" t="s">
        <v>91</v>
      </c>
      <c r="AY90" s="2" t="s">
        <v>66</v>
      </c>
      <c r="BA90" s="2">
        <v>6</v>
      </c>
      <c r="BB90" s="2">
        <v>7</v>
      </c>
      <c r="BC90" s="2">
        <v>7</v>
      </c>
      <c r="BD90" s="2">
        <v>3</v>
      </c>
      <c r="BE90" s="2">
        <v>8</v>
      </c>
      <c r="BF90" s="2" t="s">
        <v>86</v>
      </c>
      <c r="BH90" s="2" t="s">
        <v>102</v>
      </c>
    </row>
    <row r="91" spans="1:60" ht="13" x14ac:dyDescent="0.15">
      <c r="A91">
        <v>90</v>
      </c>
      <c r="B91" s="3">
        <v>44000.7032090625</v>
      </c>
      <c r="C91" s="2">
        <v>25</v>
      </c>
      <c r="D91" s="2" t="s">
        <v>93</v>
      </c>
      <c r="E91" s="2" t="s">
        <v>199</v>
      </c>
      <c r="F91" s="2" t="s">
        <v>51</v>
      </c>
      <c r="G91" s="2" t="s">
        <v>52</v>
      </c>
      <c r="H91" s="2">
        <v>4</v>
      </c>
      <c r="I91" s="2" t="s">
        <v>72</v>
      </c>
      <c r="J91" s="2" t="s">
        <v>54</v>
      </c>
      <c r="K91" s="2">
        <v>2</v>
      </c>
      <c r="L91" s="2" t="s">
        <v>55</v>
      </c>
      <c r="M91" s="2" t="s">
        <v>56</v>
      </c>
      <c r="N91" s="2" t="s">
        <v>57</v>
      </c>
      <c r="O91" s="2">
        <v>6</v>
      </c>
      <c r="P91" s="2">
        <v>9</v>
      </c>
      <c r="Q91" s="2">
        <v>4</v>
      </c>
      <c r="R91" s="2">
        <v>9</v>
      </c>
      <c r="S91" s="2">
        <v>9</v>
      </c>
      <c r="T91" s="2" t="s">
        <v>58</v>
      </c>
      <c r="U91" s="2" t="s">
        <v>270</v>
      </c>
      <c r="AK91" s="2" t="s">
        <v>98</v>
      </c>
      <c r="AL91" s="2" t="s">
        <v>75</v>
      </c>
      <c r="AM91" s="2" t="s">
        <v>164</v>
      </c>
      <c r="AN91" s="2" t="s">
        <v>90</v>
      </c>
      <c r="AO91" s="2">
        <v>5</v>
      </c>
      <c r="AP91" s="2" t="s">
        <v>53</v>
      </c>
      <c r="AQ91" s="2" t="s">
        <v>271</v>
      </c>
      <c r="AV91" s="2">
        <v>8</v>
      </c>
      <c r="AW91" s="2">
        <v>8</v>
      </c>
      <c r="AX91" s="2" t="s">
        <v>65</v>
      </c>
      <c r="AY91" s="2" t="s">
        <v>106</v>
      </c>
      <c r="AZ91" s="2" t="s">
        <v>272</v>
      </c>
      <c r="BA91" s="2">
        <v>8</v>
      </c>
      <c r="BB91" s="2">
        <v>8</v>
      </c>
      <c r="BC91" s="2">
        <v>8</v>
      </c>
      <c r="BD91" s="2">
        <v>6</v>
      </c>
      <c r="BE91" s="2">
        <v>9</v>
      </c>
      <c r="BF91" s="2" t="s">
        <v>68</v>
      </c>
      <c r="BH91" s="2" t="s">
        <v>102</v>
      </c>
    </row>
    <row r="92" spans="1:60" ht="13" x14ac:dyDescent="0.15">
      <c r="A92">
        <v>91</v>
      </c>
      <c r="B92" s="3">
        <v>44000.703465185186</v>
      </c>
      <c r="C92" s="2">
        <v>20</v>
      </c>
      <c r="D92" s="2" t="s">
        <v>103</v>
      </c>
      <c r="E92" s="2" t="s">
        <v>50</v>
      </c>
      <c r="F92" s="2" t="s">
        <v>80</v>
      </c>
      <c r="G92" s="2" t="s">
        <v>52</v>
      </c>
      <c r="H92" s="2">
        <v>2</v>
      </c>
      <c r="I92" s="2" t="s">
        <v>72</v>
      </c>
      <c r="J92" s="2" t="s">
        <v>54</v>
      </c>
      <c r="K92" s="2">
        <v>3</v>
      </c>
      <c r="L92" s="2" t="s">
        <v>92</v>
      </c>
      <c r="M92" s="2" t="s">
        <v>56</v>
      </c>
      <c r="N92" s="2" t="s">
        <v>57</v>
      </c>
      <c r="O92" s="2">
        <v>7</v>
      </c>
      <c r="P92" s="2">
        <v>7</v>
      </c>
      <c r="Q92" s="2">
        <v>7</v>
      </c>
      <c r="R92" s="2">
        <v>9</v>
      </c>
      <c r="S92" s="2">
        <v>9</v>
      </c>
      <c r="T92" s="2" t="s">
        <v>58</v>
      </c>
      <c r="AK92" s="2" t="s">
        <v>89</v>
      </c>
      <c r="AL92" s="2" t="s">
        <v>75</v>
      </c>
      <c r="AM92" s="2" t="s">
        <v>104</v>
      </c>
      <c r="AN92" s="2" t="s">
        <v>90</v>
      </c>
      <c r="AO92" s="2">
        <v>8</v>
      </c>
      <c r="AP92" s="2" t="s">
        <v>72</v>
      </c>
      <c r="AV92" s="2">
        <v>7</v>
      </c>
      <c r="AW92" s="2">
        <v>5</v>
      </c>
      <c r="AX92" s="2" t="s">
        <v>91</v>
      </c>
      <c r="AY92" s="2" t="s">
        <v>66</v>
      </c>
      <c r="BA92" s="2">
        <v>7</v>
      </c>
      <c r="BB92" s="2">
        <v>4</v>
      </c>
      <c r="BC92" s="2">
        <v>2</v>
      </c>
      <c r="BD92" s="2">
        <v>4</v>
      </c>
      <c r="BE92" s="2">
        <v>7</v>
      </c>
      <c r="BF92" s="2" t="s">
        <v>68</v>
      </c>
      <c r="BG92" s="2" t="s">
        <v>273</v>
      </c>
      <c r="BH92" s="2" t="s">
        <v>230</v>
      </c>
    </row>
    <row r="93" spans="1:60" ht="13" x14ac:dyDescent="0.15">
      <c r="A93">
        <v>92</v>
      </c>
      <c r="B93" s="3">
        <v>44000.703795231486</v>
      </c>
      <c r="C93" s="2">
        <v>25</v>
      </c>
      <c r="D93" s="2" t="s">
        <v>93</v>
      </c>
      <c r="E93" s="2" t="s">
        <v>50</v>
      </c>
      <c r="F93" s="2" t="s">
        <v>80</v>
      </c>
      <c r="G93" s="2" t="s">
        <v>52</v>
      </c>
      <c r="H93" s="2">
        <v>2</v>
      </c>
      <c r="I93" s="2" t="s">
        <v>53</v>
      </c>
      <c r="J93" s="2" t="s">
        <v>54</v>
      </c>
      <c r="K93" s="2">
        <v>2</v>
      </c>
      <c r="L93" s="2" t="s">
        <v>55</v>
      </c>
      <c r="M93" s="2" t="s">
        <v>56</v>
      </c>
      <c r="N93" s="2" t="s">
        <v>57</v>
      </c>
      <c r="O93" s="2">
        <v>5</v>
      </c>
      <c r="P93" s="2">
        <v>5</v>
      </c>
      <c r="Q93" s="2">
        <v>5</v>
      </c>
      <c r="R93" s="2">
        <v>8</v>
      </c>
      <c r="S93" s="2">
        <v>9</v>
      </c>
      <c r="T93" s="2" t="s">
        <v>58</v>
      </c>
      <c r="AK93" s="2" t="s">
        <v>60</v>
      </c>
      <c r="AL93" s="2" t="s">
        <v>75</v>
      </c>
      <c r="AM93" s="2" t="s">
        <v>104</v>
      </c>
      <c r="AN93" s="2" t="s">
        <v>90</v>
      </c>
      <c r="AO93" s="2">
        <v>6</v>
      </c>
      <c r="AP93" s="2" t="s">
        <v>86</v>
      </c>
      <c r="AV93" s="2">
        <v>7</v>
      </c>
      <c r="AW93" s="2">
        <v>5</v>
      </c>
      <c r="AX93" s="2" t="s">
        <v>91</v>
      </c>
      <c r="AY93" s="2" t="s">
        <v>66</v>
      </c>
      <c r="BA93" s="2">
        <v>9</v>
      </c>
      <c r="BB93" s="2">
        <v>9</v>
      </c>
      <c r="BC93" s="2">
        <v>6</v>
      </c>
      <c r="BD93" s="2">
        <v>6</v>
      </c>
      <c r="BE93" s="2">
        <v>8</v>
      </c>
      <c r="BF93" s="2" t="s">
        <v>72</v>
      </c>
      <c r="BH93" s="2" t="s">
        <v>118</v>
      </c>
    </row>
    <row r="94" spans="1:60" ht="13" x14ac:dyDescent="0.15">
      <c r="A94">
        <v>93</v>
      </c>
      <c r="B94" s="3">
        <v>44000.703797789349</v>
      </c>
      <c r="C94" s="2">
        <v>21</v>
      </c>
      <c r="D94" s="2" t="s">
        <v>114</v>
      </c>
      <c r="E94" s="2" t="s">
        <v>50</v>
      </c>
      <c r="F94" s="2" t="s">
        <v>80</v>
      </c>
      <c r="G94" s="2" t="s">
        <v>52</v>
      </c>
      <c r="H94" s="2">
        <v>3</v>
      </c>
      <c r="I94" s="2" t="s">
        <v>72</v>
      </c>
      <c r="J94" s="2" t="s">
        <v>54</v>
      </c>
      <c r="K94" s="2">
        <v>2</v>
      </c>
      <c r="L94" s="2" t="s">
        <v>116</v>
      </c>
      <c r="M94" s="2" t="s">
        <v>83</v>
      </c>
      <c r="Z94" s="2" t="s">
        <v>274</v>
      </c>
      <c r="AA94" s="2">
        <v>5</v>
      </c>
      <c r="AB94" s="2">
        <v>8</v>
      </c>
      <c r="AC94" s="2">
        <v>7</v>
      </c>
      <c r="AD94" s="2">
        <v>8</v>
      </c>
      <c r="AE94" s="2">
        <v>9</v>
      </c>
      <c r="AF94" s="2" t="s">
        <v>85</v>
      </c>
      <c r="AG94" s="2" t="s">
        <v>53</v>
      </c>
      <c r="AH94" s="2" t="s">
        <v>95</v>
      </c>
      <c r="AI94" s="2" t="s">
        <v>254</v>
      </c>
      <c r="AK94" s="2" t="s">
        <v>74</v>
      </c>
      <c r="AL94" s="2" t="s">
        <v>75</v>
      </c>
      <c r="AM94" s="2" t="s">
        <v>76</v>
      </c>
      <c r="AN94" s="2" t="s">
        <v>90</v>
      </c>
      <c r="AO94" s="2">
        <v>7</v>
      </c>
      <c r="AP94" s="2" t="s">
        <v>86</v>
      </c>
      <c r="AV94" s="2">
        <v>9</v>
      </c>
      <c r="AW94" s="2">
        <v>6</v>
      </c>
      <c r="AX94" s="2" t="s">
        <v>100</v>
      </c>
      <c r="AY94" s="2" t="s">
        <v>55</v>
      </c>
      <c r="BA94" s="2">
        <v>10</v>
      </c>
      <c r="BB94" s="2">
        <v>8</v>
      </c>
      <c r="BC94" s="2">
        <v>7</v>
      </c>
      <c r="BD94" s="2">
        <v>6</v>
      </c>
      <c r="BE94" s="2">
        <v>7</v>
      </c>
      <c r="BF94" s="2" t="s">
        <v>68</v>
      </c>
      <c r="BH94" s="2" t="s">
        <v>126</v>
      </c>
    </row>
    <row r="95" spans="1:60" ht="13" x14ac:dyDescent="0.15">
      <c r="A95">
        <v>94</v>
      </c>
      <c r="B95" s="3">
        <v>44000.704130057871</v>
      </c>
      <c r="C95" s="2">
        <v>26</v>
      </c>
      <c r="D95" s="2" t="s">
        <v>70</v>
      </c>
      <c r="E95" s="2" t="s">
        <v>50</v>
      </c>
      <c r="F95" s="2" t="s">
        <v>51</v>
      </c>
      <c r="G95" s="2" t="s">
        <v>52</v>
      </c>
      <c r="H95" s="2">
        <v>5</v>
      </c>
      <c r="I95" s="2" t="s">
        <v>53</v>
      </c>
      <c r="J95" s="2" t="s">
        <v>73</v>
      </c>
      <c r="AK95" s="2" t="s">
        <v>89</v>
      </c>
      <c r="AL95" s="2" t="s">
        <v>75</v>
      </c>
      <c r="AM95" s="2" t="s">
        <v>141</v>
      </c>
      <c r="AN95" s="2" t="s">
        <v>90</v>
      </c>
      <c r="AO95" s="2">
        <v>3</v>
      </c>
      <c r="AP95" s="2" t="s">
        <v>86</v>
      </c>
      <c r="AV95" s="2">
        <v>7</v>
      </c>
      <c r="AW95" s="2">
        <v>6</v>
      </c>
      <c r="AX95" s="2" t="s">
        <v>65</v>
      </c>
      <c r="AY95" s="2" t="s">
        <v>92</v>
      </c>
      <c r="BA95" s="2">
        <v>1</v>
      </c>
      <c r="BB95" s="2">
        <v>1</v>
      </c>
      <c r="BC95" s="2">
        <v>2</v>
      </c>
      <c r="BD95" s="2">
        <v>3</v>
      </c>
      <c r="BE95" s="2">
        <v>5</v>
      </c>
      <c r="BF95" s="2" t="s">
        <v>86</v>
      </c>
      <c r="BH95" s="2" t="s">
        <v>257</v>
      </c>
    </row>
    <row r="96" spans="1:60" ht="13" x14ac:dyDescent="0.15">
      <c r="A96">
        <v>95</v>
      </c>
      <c r="B96" s="3">
        <v>44000.704137476852</v>
      </c>
      <c r="C96" s="2">
        <v>22</v>
      </c>
      <c r="D96" s="2" t="s">
        <v>114</v>
      </c>
      <c r="E96" s="2" t="s">
        <v>50</v>
      </c>
      <c r="F96" s="2" t="s">
        <v>80</v>
      </c>
      <c r="G96" s="2" t="s">
        <v>52</v>
      </c>
      <c r="H96" s="2">
        <v>2</v>
      </c>
      <c r="I96" s="2" t="s">
        <v>72</v>
      </c>
      <c r="J96" s="2" t="s">
        <v>54</v>
      </c>
      <c r="K96" s="2">
        <v>2</v>
      </c>
      <c r="L96" s="2" t="s">
        <v>92</v>
      </c>
      <c r="M96" s="2" t="s">
        <v>56</v>
      </c>
      <c r="N96" s="2" t="s">
        <v>212</v>
      </c>
      <c r="O96" s="2">
        <v>9</v>
      </c>
      <c r="P96" s="2">
        <v>8</v>
      </c>
      <c r="Q96" s="2">
        <v>7</v>
      </c>
      <c r="R96" s="2">
        <v>9</v>
      </c>
      <c r="S96" s="2">
        <v>8</v>
      </c>
      <c r="T96" s="2" t="s">
        <v>161</v>
      </c>
      <c r="AK96" s="2" t="s">
        <v>60</v>
      </c>
      <c r="AL96" s="2" t="s">
        <v>61</v>
      </c>
      <c r="AR96" s="2" t="s">
        <v>62</v>
      </c>
      <c r="AS96" s="2" t="s">
        <v>171</v>
      </c>
      <c r="AT96" s="2" t="s">
        <v>53</v>
      </c>
      <c r="AV96" s="2">
        <v>9</v>
      </c>
      <c r="AW96" s="2">
        <v>8</v>
      </c>
      <c r="AX96" s="2" t="s">
        <v>65</v>
      </c>
      <c r="AY96" s="2" t="s">
        <v>55</v>
      </c>
      <c r="BA96" s="2">
        <v>7</v>
      </c>
      <c r="BB96" s="2">
        <v>7</v>
      </c>
      <c r="BC96" s="2">
        <v>7</v>
      </c>
      <c r="BD96" s="2">
        <v>8</v>
      </c>
      <c r="BE96" s="2">
        <v>9</v>
      </c>
      <c r="BF96" s="2" t="s">
        <v>68</v>
      </c>
      <c r="BH96" s="2" t="s">
        <v>126</v>
      </c>
    </row>
    <row r="97" spans="1:60" ht="13" x14ac:dyDescent="0.15">
      <c r="A97">
        <v>96</v>
      </c>
      <c r="B97" s="3">
        <v>44000.704565162036</v>
      </c>
      <c r="C97" s="2">
        <v>21</v>
      </c>
      <c r="D97" s="2" t="s">
        <v>103</v>
      </c>
      <c r="E97" s="2" t="s">
        <v>71</v>
      </c>
      <c r="F97" s="2" t="s">
        <v>51</v>
      </c>
      <c r="G97" s="2" t="s">
        <v>52</v>
      </c>
      <c r="H97" s="2">
        <v>3</v>
      </c>
      <c r="I97" s="2" t="s">
        <v>72</v>
      </c>
      <c r="J97" s="2" t="s">
        <v>54</v>
      </c>
      <c r="K97" s="2">
        <v>2</v>
      </c>
      <c r="L97" s="2" t="s">
        <v>82</v>
      </c>
      <c r="M97" s="2" t="s">
        <v>83</v>
      </c>
      <c r="Z97" s="2" t="s">
        <v>228</v>
      </c>
      <c r="AA97" s="2">
        <v>5</v>
      </c>
      <c r="AB97" s="2">
        <v>6</v>
      </c>
      <c r="AC97" s="2">
        <v>5</v>
      </c>
      <c r="AD97" s="2">
        <v>6</v>
      </c>
      <c r="AE97" s="2">
        <v>4</v>
      </c>
      <c r="AF97" s="2" t="s">
        <v>85</v>
      </c>
      <c r="AG97" s="2" t="s">
        <v>53</v>
      </c>
      <c r="AH97" s="2" t="s">
        <v>132</v>
      </c>
      <c r="AI97" s="2" t="s">
        <v>275</v>
      </c>
      <c r="AK97" s="2" t="s">
        <v>111</v>
      </c>
      <c r="AL97" s="2" t="s">
        <v>75</v>
      </c>
      <c r="AM97" s="2" t="s">
        <v>76</v>
      </c>
      <c r="AN97" s="2" t="s">
        <v>90</v>
      </c>
      <c r="AO97" s="2">
        <v>6</v>
      </c>
      <c r="AP97" s="2" t="s">
        <v>86</v>
      </c>
      <c r="AV97" s="2">
        <v>7</v>
      </c>
      <c r="AW97" s="2">
        <v>5</v>
      </c>
      <c r="AX97" s="2" t="s">
        <v>91</v>
      </c>
      <c r="AY97" s="2" t="s">
        <v>55</v>
      </c>
      <c r="BA97" s="2">
        <v>5</v>
      </c>
      <c r="BB97" s="2">
        <v>3</v>
      </c>
      <c r="BC97" s="2">
        <v>2</v>
      </c>
      <c r="BD97" s="2">
        <v>4</v>
      </c>
      <c r="BE97" s="2">
        <v>4</v>
      </c>
      <c r="BF97" s="2" t="s">
        <v>68</v>
      </c>
      <c r="BH97" s="2" t="s">
        <v>102</v>
      </c>
    </row>
    <row r="98" spans="1:60" ht="13" x14ac:dyDescent="0.15">
      <c r="A98">
        <v>97</v>
      </c>
      <c r="B98" s="3">
        <v>44000.704665439815</v>
      </c>
      <c r="C98" s="2">
        <v>23</v>
      </c>
      <c r="D98" s="2" t="s">
        <v>103</v>
      </c>
      <c r="E98" s="2" t="s">
        <v>50</v>
      </c>
      <c r="F98" s="2" t="s">
        <v>51</v>
      </c>
      <c r="G98" s="2" t="s">
        <v>52</v>
      </c>
      <c r="H98" s="2">
        <v>4</v>
      </c>
      <c r="I98" s="2" t="s">
        <v>72</v>
      </c>
      <c r="J98" s="2" t="s">
        <v>54</v>
      </c>
      <c r="K98" s="2">
        <v>3</v>
      </c>
      <c r="L98" s="2" t="s">
        <v>55</v>
      </c>
      <c r="M98" s="2" t="s">
        <v>56</v>
      </c>
      <c r="N98" s="2" t="s">
        <v>160</v>
      </c>
      <c r="O98" s="2">
        <v>6</v>
      </c>
      <c r="P98" s="2">
        <v>6</v>
      </c>
      <c r="Q98" s="2">
        <v>6</v>
      </c>
      <c r="R98" s="2">
        <v>6</v>
      </c>
      <c r="S98" s="2">
        <v>6</v>
      </c>
      <c r="T98" s="2" t="s">
        <v>58</v>
      </c>
      <c r="AK98" s="2" t="s">
        <v>60</v>
      </c>
      <c r="AL98" s="2" t="s">
        <v>75</v>
      </c>
      <c r="AM98" s="2" t="s">
        <v>136</v>
      </c>
      <c r="AN98" s="2" t="s">
        <v>90</v>
      </c>
      <c r="AO98" s="2">
        <v>6</v>
      </c>
      <c r="AP98" s="2" t="s">
        <v>53</v>
      </c>
      <c r="AV98" s="2">
        <v>5</v>
      </c>
      <c r="AW98" s="2">
        <v>4</v>
      </c>
      <c r="AX98" s="2" t="s">
        <v>91</v>
      </c>
      <c r="AY98" s="2" t="s">
        <v>66</v>
      </c>
      <c r="BA98" s="2">
        <v>8</v>
      </c>
      <c r="BB98" s="2">
        <v>7</v>
      </c>
      <c r="BC98" s="2">
        <v>6</v>
      </c>
      <c r="BD98" s="2">
        <v>5</v>
      </c>
      <c r="BE98" s="2">
        <v>6</v>
      </c>
      <c r="BF98" s="2" t="s">
        <v>68</v>
      </c>
      <c r="BH98" s="2" t="s">
        <v>118</v>
      </c>
    </row>
    <row r="99" spans="1:60" ht="13" x14ac:dyDescent="0.15">
      <c r="A99">
        <v>98</v>
      </c>
      <c r="B99" s="3">
        <v>44000.705180092591</v>
      </c>
      <c r="C99" s="2">
        <v>22</v>
      </c>
      <c r="D99" s="2" t="s">
        <v>93</v>
      </c>
      <c r="E99" s="2" t="s">
        <v>188</v>
      </c>
      <c r="F99" s="2" t="s">
        <v>51</v>
      </c>
      <c r="G99" s="2" t="s">
        <v>52</v>
      </c>
      <c r="H99" s="2">
        <v>4</v>
      </c>
      <c r="I99" s="2" t="s">
        <v>72</v>
      </c>
      <c r="J99" s="2" t="s">
        <v>73</v>
      </c>
      <c r="AK99" s="2" t="s">
        <v>98</v>
      </c>
      <c r="AL99" s="2" t="s">
        <v>61</v>
      </c>
      <c r="AR99" s="2" t="s">
        <v>124</v>
      </c>
      <c r="AS99" s="2" t="s">
        <v>125</v>
      </c>
      <c r="AT99" s="2" t="s">
        <v>53</v>
      </c>
      <c r="AV99" s="2">
        <v>8</v>
      </c>
      <c r="AW99" s="2">
        <v>4</v>
      </c>
      <c r="AX99" s="2" t="s">
        <v>100</v>
      </c>
      <c r="AY99" s="2" t="s">
        <v>66</v>
      </c>
      <c r="AZ99" s="2" t="s">
        <v>276</v>
      </c>
      <c r="BA99" s="2">
        <v>10</v>
      </c>
      <c r="BB99" s="2">
        <v>10</v>
      </c>
      <c r="BC99" s="2">
        <v>10</v>
      </c>
      <c r="BD99" s="2">
        <v>10</v>
      </c>
      <c r="BE99" s="2">
        <v>2</v>
      </c>
      <c r="BF99" s="2" t="s">
        <v>68</v>
      </c>
      <c r="BH99" s="2" t="s">
        <v>126</v>
      </c>
    </row>
    <row r="100" spans="1:60" ht="13" x14ac:dyDescent="0.15">
      <c r="A100">
        <v>99</v>
      </c>
      <c r="B100" s="3">
        <v>44000.705458518518</v>
      </c>
      <c r="C100" s="2">
        <v>23</v>
      </c>
      <c r="D100" s="2" t="s">
        <v>114</v>
      </c>
      <c r="E100" s="2" t="s">
        <v>50</v>
      </c>
      <c r="F100" s="2" t="s">
        <v>51</v>
      </c>
      <c r="G100" s="2" t="s">
        <v>52</v>
      </c>
      <c r="H100" s="2">
        <v>2</v>
      </c>
      <c r="I100" s="2" t="s">
        <v>53</v>
      </c>
      <c r="J100" s="2" t="s">
        <v>54</v>
      </c>
      <c r="K100" s="2">
        <v>3</v>
      </c>
      <c r="L100" s="2" t="s">
        <v>116</v>
      </c>
      <c r="M100" s="2" t="s">
        <v>83</v>
      </c>
      <c r="Z100" s="2" t="s">
        <v>138</v>
      </c>
      <c r="AA100" s="2">
        <v>7</v>
      </c>
      <c r="AB100" s="2">
        <v>6</v>
      </c>
      <c r="AC100" s="2">
        <v>6</v>
      </c>
      <c r="AD100" s="2">
        <v>8</v>
      </c>
      <c r="AE100" s="2">
        <v>9</v>
      </c>
      <c r="AF100" s="2" t="s">
        <v>121</v>
      </c>
      <c r="AG100" s="2" t="s">
        <v>53</v>
      </c>
      <c r="AH100" s="2" t="s">
        <v>147</v>
      </c>
      <c r="AI100" s="2" t="s">
        <v>155</v>
      </c>
      <c r="AJ100" s="2" t="s">
        <v>277</v>
      </c>
      <c r="AK100" s="2" t="s">
        <v>98</v>
      </c>
      <c r="AL100" s="2" t="s">
        <v>75</v>
      </c>
      <c r="AM100" s="2" t="s">
        <v>164</v>
      </c>
      <c r="AN100" s="2" t="s">
        <v>77</v>
      </c>
      <c r="AO100" s="2">
        <v>6</v>
      </c>
      <c r="AP100" s="2" t="s">
        <v>53</v>
      </c>
      <c r="AV100" s="2">
        <v>8</v>
      </c>
      <c r="AW100" s="2">
        <v>7</v>
      </c>
      <c r="AX100" s="2" t="s">
        <v>65</v>
      </c>
      <c r="AY100" s="2" t="s">
        <v>92</v>
      </c>
      <c r="BA100" s="2">
        <v>6</v>
      </c>
      <c r="BB100" s="2">
        <v>7</v>
      </c>
      <c r="BC100" s="2">
        <v>8</v>
      </c>
      <c r="BD100" s="2">
        <v>9</v>
      </c>
      <c r="BE100" s="2">
        <v>8</v>
      </c>
      <c r="BF100" s="2" t="s">
        <v>86</v>
      </c>
      <c r="BH100" s="2" t="s">
        <v>252</v>
      </c>
    </row>
    <row r="101" spans="1:60" ht="13" x14ac:dyDescent="0.15">
      <c r="A101">
        <v>100</v>
      </c>
      <c r="B101" s="3">
        <v>44000.705477592594</v>
      </c>
      <c r="C101" s="2">
        <v>20</v>
      </c>
      <c r="D101" s="2" t="s">
        <v>114</v>
      </c>
      <c r="E101" s="2" t="s">
        <v>50</v>
      </c>
      <c r="F101" s="2" t="s">
        <v>80</v>
      </c>
      <c r="G101" s="2" t="s">
        <v>52</v>
      </c>
      <c r="H101" s="2">
        <v>2</v>
      </c>
      <c r="I101" s="2" t="s">
        <v>72</v>
      </c>
      <c r="J101" s="2" t="s">
        <v>54</v>
      </c>
      <c r="K101" s="2">
        <v>3</v>
      </c>
      <c r="L101" s="2" t="s">
        <v>92</v>
      </c>
      <c r="M101" s="2" t="s">
        <v>83</v>
      </c>
      <c r="Z101" s="2" t="s">
        <v>142</v>
      </c>
      <c r="AA101" s="2">
        <v>8</v>
      </c>
      <c r="AB101" s="2">
        <v>9</v>
      </c>
      <c r="AC101" s="2">
        <v>9</v>
      </c>
      <c r="AD101" s="2">
        <v>7</v>
      </c>
      <c r="AE101" s="2">
        <v>8</v>
      </c>
      <c r="AF101" s="2" t="s">
        <v>109</v>
      </c>
      <c r="AG101" s="2" t="s">
        <v>53</v>
      </c>
      <c r="AH101" s="2" t="s">
        <v>140</v>
      </c>
      <c r="AI101" s="2" t="s">
        <v>155</v>
      </c>
      <c r="AK101" s="2" t="s">
        <v>74</v>
      </c>
      <c r="AL101" s="2" t="s">
        <v>75</v>
      </c>
      <c r="AM101" s="2" t="s">
        <v>104</v>
      </c>
      <c r="AN101" s="2" t="s">
        <v>90</v>
      </c>
      <c r="AO101" s="2">
        <v>7</v>
      </c>
      <c r="AP101" s="2" t="s">
        <v>53</v>
      </c>
      <c r="AV101" s="2">
        <v>7</v>
      </c>
      <c r="AW101" s="2">
        <v>6</v>
      </c>
      <c r="AX101" s="2" t="s">
        <v>91</v>
      </c>
      <c r="AY101" s="2" t="s">
        <v>55</v>
      </c>
      <c r="BA101" s="2">
        <v>7</v>
      </c>
      <c r="BB101" s="2">
        <v>7</v>
      </c>
      <c r="BC101" s="2">
        <v>7</v>
      </c>
      <c r="BD101" s="2">
        <v>7</v>
      </c>
      <c r="BE101" s="2">
        <v>6</v>
      </c>
      <c r="BF101" s="2" t="s">
        <v>68</v>
      </c>
      <c r="BH101" s="2" t="s">
        <v>145</v>
      </c>
    </row>
    <row r="102" spans="1:60" ht="13" x14ac:dyDescent="0.15">
      <c r="A102">
        <v>101</v>
      </c>
      <c r="B102" s="3">
        <v>44000.705809143517</v>
      </c>
      <c r="C102" s="2">
        <v>20</v>
      </c>
      <c r="D102" s="2" t="s">
        <v>114</v>
      </c>
      <c r="E102" s="2" t="s">
        <v>50</v>
      </c>
      <c r="F102" s="2" t="s">
        <v>80</v>
      </c>
      <c r="G102" s="2" t="s">
        <v>52</v>
      </c>
      <c r="H102" s="2">
        <v>2</v>
      </c>
      <c r="I102" s="2" t="s">
        <v>53</v>
      </c>
      <c r="J102" s="2" t="s">
        <v>54</v>
      </c>
      <c r="K102" s="2">
        <v>2</v>
      </c>
      <c r="L102" s="2" t="s">
        <v>92</v>
      </c>
      <c r="M102" s="2" t="s">
        <v>83</v>
      </c>
      <c r="Z102" s="2" t="s">
        <v>191</v>
      </c>
      <c r="AA102" s="2">
        <v>7</v>
      </c>
      <c r="AB102" s="2">
        <v>8</v>
      </c>
      <c r="AC102" s="2">
        <v>8</v>
      </c>
      <c r="AD102" s="2">
        <v>8</v>
      </c>
      <c r="AE102" s="2">
        <v>8</v>
      </c>
      <c r="AF102" s="2" t="s">
        <v>85</v>
      </c>
      <c r="AG102" s="2" t="s">
        <v>53</v>
      </c>
      <c r="AH102" s="2" t="s">
        <v>132</v>
      </c>
      <c r="AI102" s="2" t="s">
        <v>254</v>
      </c>
      <c r="AK102" s="2" t="s">
        <v>74</v>
      </c>
      <c r="AL102" s="2" t="s">
        <v>75</v>
      </c>
      <c r="AM102" s="2" t="s">
        <v>104</v>
      </c>
      <c r="AN102" s="2" t="s">
        <v>90</v>
      </c>
      <c r="AO102" s="2">
        <v>4</v>
      </c>
      <c r="AP102" s="2" t="s">
        <v>53</v>
      </c>
      <c r="AV102" s="2">
        <v>6</v>
      </c>
      <c r="AW102" s="2">
        <v>5</v>
      </c>
      <c r="AX102" s="2" t="s">
        <v>91</v>
      </c>
      <c r="AY102" s="2" t="s">
        <v>66</v>
      </c>
      <c r="BA102" s="2">
        <v>6</v>
      </c>
      <c r="BB102" s="2">
        <v>4</v>
      </c>
      <c r="BC102" s="2">
        <v>2</v>
      </c>
      <c r="BD102" s="2">
        <v>3</v>
      </c>
      <c r="BE102" s="2">
        <v>6</v>
      </c>
      <c r="BF102" s="2" t="s">
        <v>68</v>
      </c>
      <c r="BH102" s="2" t="s">
        <v>252</v>
      </c>
    </row>
    <row r="103" spans="1:60" ht="13" x14ac:dyDescent="0.15">
      <c r="A103">
        <v>102</v>
      </c>
      <c r="B103" s="3">
        <v>44000.706194872684</v>
      </c>
      <c r="C103" s="2">
        <v>23</v>
      </c>
      <c r="D103" s="2" t="s">
        <v>93</v>
      </c>
      <c r="E103" s="2" t="s">
        <v>50</v>
      </c>
      <c r="F103" s="2" t="s">
        <v>80</v>
      </c>
      <c r="G103" s="2" t="s">
        <v>52</v>
      </c>
      <c r="H103" s="2">
        <v>3</v>
      </c>
      <c r="I103" s="2" t="s">
        <v>53</v>
      </c>
      <c r="J103" s="2" t="s">
        <v>54</v>
      </c>
      <c r="K103" s="2">
        <v>2</v>
      </c>
      <c r="L103" s="2" t="s">
        <v>218</v>
      </c>
      <c r="M103" s="2" t="s">
        <v>83</v>
      </c>
      <c r="Z103" s="2" t="s">
        <v>278</v>
      </c>
      <c r="AA103" s="2">
        <v>6</v>
      </c>
      <c r="AB103" s="2">
        <v>7</v>
      </c>
      <c r="AC103" s="2">
        <v>8</v>
      </c>
      <c r="AD103" s="2">
        <v>5</v>
      </c>
      <c r="AE103" s="2">
        <v>5</v>
      </c>
      <c r="AF103" s="2" t="s">
        <v>85</v>
      </c>
      <c r="AG103" s="2" t="s">
        <v>53</v>
      </c>
      <c r="AH103" s="2" t="s">
        <v>147</v>
      </c>
      <c r="AI103" s="2" t="s">
        <v>148</v>
      </c>
      <c r="AK103" s="2" t="s">
        <v>74</v>
      </c>
      <c r="AL103" s="2" t="s">
        <v>75</v>
      </c>
      <c r="AM103" s="2" t="s">
        <v>76</v>
      </c>
      <c r="AN103" s="2" t="s">
        <v>90</v>
      </c>
      <c r="AO103" s="2">
        <v>6</v>
      </c>
      <c r="AP103" s="2" t="s">
        <v>53</v>
      </c>
      <c r="AQ103" s="2" t="s">
        <v>279</v>
      </c>
      <c r="AV103" s="2">
        <v>6</v>
      </c>
      <c r="AW103" s="2">
        <v>4</v>
      </c>
      <c r="AX103" s="2" t="s">
        <v>65</v>
      </c>
      <c r="AY103" s="2" t="s">
        <v>92</v>
      </c>
      <c r="BA103" s="2">
        <v>8</v>
      </c>
      <c r="BB103" s="2">
        <v>4</v>
      </c>
      <c r="BC103" s="2">
        <v>6</v>
      </c>
      <c r="BD103" s="2">
        <v>3</v>
      </c>
      <c r="BE103" s="2">
        <v>5</v>
      </c>
      <c r="BF103" s="2" t="s">
        <v>68</v>
      </c>
      <c r="BH103" s="2" t="s">
        <v>126</v>
      </c>
    </row>
    <row r="104" spans="1:60" ht="13" x14ac:dyDescent="0.15">
      <c r="A104">
        <v>103</v>
      </c>
      <c r="B104" s="3">
        <v>44000.706918483796</v>
      </c>
      <c r="C104" s="2">
        <v>21</v>
      </c>
      <c r="D104" s="2" t="s">
        <v>49</v>
      </c>
      <c r="E104" s="2" t="s">
        <v>280</v>
      </c>
      <c r="F104" s="2" t="s">
        <v>80</v>
      </c>
      <c r="G104" s="2" t="s">
        <v>52</v>
      </c>
      <c r="H104" s="2">
        <v>3</v>
      </c>
      <c r="I104" s="2" t="s">
        <v>72</v>
      </c>
      <c r="J104" s="2" t="s">
        <v>54</v>
      </c>
      <c r="K104" s="2">
        <v>3</v>
      </c>
      <c r="L104" s="2" t="s">
        <v>92</v>
      </c>
      <c r="M104" s="2" t="s">
        <v>83</v>
      </c>
      <c r="Z104" s="2" t="s">
        <v>156</v>
      </c>
      <c r="AA104" s="2">
        <v>1</v>
      </c>
      <c r="AB104" s="2">
        <v>1</v>
      </c>
      <c r="AC104" s="2">
        <v>1</v>
      </c>
      <c r="AD104" s="2">
        <v>5</v>
      </c>
      <c r="AE104" s="2">
        <v>7</v>
      </c>
      <c r="AF104" s="2" t="s">
        <v>85</v>
      </c>
      <c r="AG104" s="2" t="s">
        <v>53</v>
      </c>
      <c r="AH104" s="2" t="s">
        <v>95</v>
      </c>
      <c r="AI104" s="2" t="s">
        <v>281</v>
      </c>
      <c r="AJ104" s="2" t="s">
        <v>282</v>
      </c>
      <c r="AK104" s="2" t="s">
        <v>89</v>
      </c>
      <c r="AL104" s="2" t="s">
        <v>75</v>
      </c>
      <c r="AM104" s="2" t="s">
        <v>104</v>
      </c>
      <c r="AN104" s="2" t="s">
        <v>112</v>
      </c>
      <c r="AO104" s="2">
        <v>4</v>
      </c>
      <c r="AP104" s="2" t="s">
        <v>53</v>
      </c>
      <c r="AQ104" s="2" t="s">
        <v>283</v>
      </c>
      <c r="AV104" s="2">
        <v>1</v>
      </c>
      <c r="AW104" s="2">
        <v>1</v>
      </c>
      <c r="AX104" s="2" t="s">
        <v>65</v>
      </c>
      <c r="AY104" s="2" t="s">
        <v>92</v>
      </c>
      <c r="AZ104" s="2" t="s">
        <v>284</v>
      </c>
      <c r="BA104" s="2">
        <v>2</v>
      </c>
      <c r="BB104" s="2">
        <v>6</v>
      </c>
      <c r="BC104" s="2">
        <v>3</v>
      </c>
      <c r="BD104" s="2">
        <v>3</v>
      </c>
      <c r="BE104" s="2">
        <v>5</v>
      </c>
      <c r="BF104" s="2" t="s">
        <v>68</v>
      </c>
      <c r="BG104" s="2" t="s">
        <v>285</v>
      </c>
      <c r="BH104" s="2" t="s">
        <v>102</v>
      </c>
    </row>
    <row r="105" spans="1:60" ht="13" x14ac:dyDescent="0.15">
      <c r="A105">
        <v>104</v>
      </c>
      <c r="B105" s="3">
        <v>44000.707709664348</v>
      </c>
      <c r="C105" s="2">
        <v>21</v>
      </c>
      <c r="D105" s="2" t="s">
        <v>114</v>
      </c>
      <c r="E105" s="2" t="s">
        <v>50</v>
      </c>
      <c r="F105" s="2" t="s">
        <v>80</v>
      </c>
      <c r="G105" s="2" t="s">
        <v>52</v>
      </c>
      <c r="H105" s="2">
        <v>2</v>
      </c>
      <c r="I105" s="2" t="s">
        <v>72</v>
      </c>
      <c r="J105" s="2" t="s">
        <v>54</v>
      </c>
      <c r="K105" s="2">
        <v>2</v>
      </c>
      <c r="L105" s="2" t="s">
        <v>116</v>
      </c>
      <c r="M105" s="2" t="s">
        <v>83</v>
      </c>
      <c r="Z105" s="2" t="s">
        <v>84</v>
      </c>
      <c r="AA105" s="2">
        <v>5</v>
      </c>
      <c r="AB105" s="2">
        <v>4</v>
      </c>
      <c r="AC105" s="2">
        <v>3</v>
      </c>
      <c r="AD105" s="2">
        <v>6</v>
      </c>
      <c r="AE105" s="2">
        <v>8</v>
      </c>
      <c r="AF105" s="2" t="s">
        <v>121</v>
      </c>
      <c r="AG105" s="2" t="s">
        <v>53</v>
      </c>
      <c r="AH105" s="2" t="s">
        <v>132</v>
      </c>
      <c r="AI105" s="2" t="s">
        <v>240</v>
      </c>
      <c r="AK105" s="2" t="s">
        <v>98</v>
      </c>
      <c r="AL105" s="2" t="s">
        <v>75</v>
      </c>
      <c r="AM105" s="2" t="s">
        <v>76</v>
      </c>
      <c r="AN105" s="2" t="s">
        <v>90</v>
      </c>
      <c r="AO105" s="2">
        <v>4</v>
      </c>
      <c r="AP105" s="2" t="s">
        <v>53</v>
      </c>
      <c r="AV105" s="2">
        <v>5</v>
      </c>
      <c r="AW105" s="2">
        <v>5</v>
      </c>
      <c r="AX105" s="2" t="s">
        <v>65</v>
      </c>
      <c r="AY105" s="2" t="s">
        <v>55</v>
      </c>
      <c r="BA105" s="2">
        <v>6</v>
      </c>
      <c r="BB105" s="2">
        <v>4</v>
      </c>
      <c r="BC105" s="2">
        <v>3</v>
      </c>
      <c r="BD105" s="2">
        <v>3</v>
      </c>
      <c r="BE105" s="2">
        <v>6</v>
      </c>
      <c r="BF105" s="2" t="s">
        <v>68</v>
      </c>
      <c r="BH105" s="2" t="s">
        <v>126</v>
      </c>
    </row>
    <row r="106" spans="1:60" ht="13" x14ac:dyDescent="0.15">
      <c r="A106">
        <v>105</v>
      </c>
      <c r="B106" s="3">
        <v>44000.708042916667</v>
      </c>
      <c r="C106" s="2">
        <v>20</v>
      </c>
      <c r="D106" s="2" t="s">
        <v>114</v>
      </c>
      <c r="E106" s="2" t="s">
        <v>79</v>
      </c>
      <c r="F106" s="2" t="s">
        <v>80</v>
      </c>
      <c r="G106" s="2" t="s">
        <v>52</v>
      </c>
      <c r="H106" s="2">
        <v>1</v>
      </c>
      <c r="I106" s="2" t="s">
        <v>72</v>
      </c>
      <c r="J106" s="2" t="s">
        <v>54</v>
      </c>
      <c r="K106" s="2">
        <v>3</v>
      </c>
      <c r="L106" s="2" t="s">
        <v>92</v>
      </c>
      <c r="M106" s="2" t="s">
        <v>83</v>
      </c>
      <c r="Z106" s="2" t="s">
        <v>120</v>
      </c>
      <c r="AA106" s="2">
        <v>7</v>
      </c>
      <c r="AB106" s="2">
        <v>5</v>
      </c>
      <c r="AC106" s="2">
        <v>6</v>
      </c>
      <c r="AD106" s="2">
        <v>8</v>
      </c>
      <c r="AE106" s="2">
        <v>8</v>
      </c>
      <c r="AF106" s="2" t="s">
        <v>109</v>
      </c>
      <c r="AG106" s="2" t="s">
        <v>53</v>
      </c>
      <c r="AH106" s="2" t="s">
        <v>132</v>
      </c>
      <c r="AI106" s="2" t="s">
        <v>240</v>
      </c>
      <c r="AJ106" s="2" t="s">
        <v>286</v>
      </c>
      <c r="AK106" s="2" t="s">
        <v>89</v>
      </c>
      <c r="AL106" s="2" t="s">
        <v>75</v>
      </c>
      <c r="AM106" s="2" t="s">
        <v>104</v>
      </c>
      <c r="AN106" s="2" t="s">
        <v>90</v>
      </c>
      <c r="AO106" s="2">
        <v>8</v>
      </c>
      <c r="AP106" s="2" t="s">
        <v>86</v>
      </c>
      <c r="AV106" s="2">
        <v>8</v>
      </c>
      <c r="AW106" s="2">
        <v>4</v>
      </c>
      <c r="AX106" s="2" t="s">
        <v>65</v>
      </c>
      <c r="AY106" s="2" t="s">
        <v>55</v>
      </c>
      <c r="BA106" s="2">
        <v>6</v>
      </c>
      <c r="BB106" s="2">
        <v>8</v>
      </c>
      <c r="BC106" s="2">
        <v>6</v>
      </c>
      <c r="BD106" s="2">
        <v>5</v>
      </c>
      <c r="BE106" s="2">
        <v>8</v>
      </c>
      <c r="BF106" s="2" t="s">
        <v>68</v>
      </c>
      <c r="BH106" s="2" t="s">
        <v>126</v>
      </c>
    </row>
    <row r="107" spans="1:60" ht="13" x14ac:dyDescent="0.15">
      <c r="A107">
        <v>106</v>
      </c>
      <c r="B107" s="3">
        <v>44000.708222175926</v>
      </c>
      <c r="C107" s="2">
        <v>21</v>
      </c>
      <c r="D107" s="2" t="s">
        <v>70</v>
      </c>
      <c r="E107" s="2" t="s">
        <v>50</v>
      </c>
      <c r="F107" s="2" t="s">
        <v>51</v>
      </c>
      <c r="G107" s="2" t="s">
        <v>52</v>
      </c>
      <c r="H107" s="2">
        <v>3</v>
      </c>
      <c r="I107" s="2" t="s">
        <v>72</v>
      </c>
      <c r="J107" s="2" t="s">
        <v>73</v>
      </c>
      <c r="AK107" s="2" t="s">
        <v>74</v>
      </c>
      <c r="AL107" s="2" t="s">
        <v>61</v>
      </c>
      <c r="AR107" s="2" t="s">
        <v>62</v>
      </c>
      <c r="AS107" s="2" t="s">
        <v>171</v>
      </c>
      <c r="AT107" s="2" t="s">
        <v>53</v>
      </c>
      <c r="AV107" s="2">
        <v>8</v>
      </c>
      <c r="AW107" s="2">
        <v>5</v>
      </c>
      <c r="AX107" s="2" t="s">
        <v>91</v>
      </c>
      <c r="AY107" s="2" t="s">
        <v>66</v>
      </c>
      <c r="BA107" s="2">
        <v>7</v>
      </c>
      <c r="BB107" s="2">
        <v>6</v>
      </c>
      <c r="BC107" s="2">
        <v>5</v>
      </c>
      <c r="BD107" s="2">
        <v>5</v>
      </c>
      <c r="BE107" s="2">
        <v>6</v>
      </c>
      <c r="BF107" s="2" t="s">
        <v>86</v>
      </c>
      <c r="BH107" s="2" t="s">
        <v>167</v>
      </c>
    </row>
    <row r="108" spans="1:60" ht="13" x14ac:dyDescent="0.15">
      <c r="A108">
        <v>107</v>
      </c>
      <c r="B108" s="3">
        <v>44000.70873337963</v>
      </c>
      <c r="C108" s="2">
        <v>21</v>
      </c>
      <c r="D108" s="2" t="s">
        <v>114</v>
      </c>
      <c r="E108" s="2" t="s">
        <v>50</v>
      </c>
      <c r="F108" s="2" t="s">
        <v>80</v>
      </c>
      <c r="G108" s="2" t="s">
        <v>52</v>
      </c>
      <c r="H108" s="2">
        <v>3</v>
      </c>
      <c r="I108" s="2" t="s">
        <v>72</v>
      </c>
      <c r="J108" s="2" t="s">
        <v>54</v>
      </c>
      <c r="K108" s="2">
        <v>4</v>
      </c>
      <c r="L108" s="2" t="s">
        <v>92</v>
      </c>
      <c r="M108" s="2" t="s">
        <v>83</v>
      </c>
      <c r="Z108" s="2" t="s">
        <v>191</v>
      </c>
      <c r="AA108" s="2">
        <v>8</v>
      </c>
      <c r="AB108" s="2">
        <v>8</v>
      </c>
      <c r="AC108" s="2">
        <v>8</v>
      </c>
      <c r="AD108" s="2">
        <v>9</v>
      </c>
      <c r="AE108" s="2">
        <v>8</v>
      </c>
      <c r="AF108" s="2" t="s">
        <v>85</v>
      </c>
      <c r="AG108" s="2" t="s">
        <v>53</v>
      </c>
      <c r="AH108" s="2" t="s">
        <v>132</v>
      </c>
      <c r="AI108" s="2" t="s">
        <v>287</v>
      </c>
      <c r="AK108" s="2" t="s">
        <v>60</v>
      </c>
      <c r="AL108" s="2" t="s">
        <v>75</v>
      </c>
      <c r="AM108" s="2" t="s">
        <v>288</v>
      </c>
      <c r="AN108" s="2" t="s">
        <v>90</v>
      </c>
      <c r="AO108" s="2">
        <v>6</v>
      </c>
      <c r="AP108" s="2" t="s">
        <v>53</v>
      </c>
      <c r="AV108" s="2">
        <v>9</v>
      </c>
      <c r="AW108" s="2">
        <v>7</v>
      </c>
      <c r="AX108" s="2" t="s">
        <v>100</v>
      </c>
      <c r="AY108" s="2" t="s">
        <v>66</v>
      </c>
      <c r="BA108" s="2">
        <v>2</v>
      </c>
      <c r="BB108" s="2">
        <v>5</v>
      </c>
      <c r="BC108" s="2">
        <v>4</v>
      </c>
      <c r="BD108" s="2">
        <v>5</v>
      </c>
      <c r="BE108" s="2">
        <v>7</v>
      </c>
      <c r="BF108" s="2" t="s">
        <v>68</v>
      </c>
      <c r="BG108" s="2" t="s">
        <v>289</v>
      </c>
      <c r="BH108" s="2" t="s">
        <v>118</v>
      </c>
    </row>
    <row r="109" spans="1:60" ht="13" x14ac:dyDescent="0.15">
      <c r="A109">
        <v>108</v>
      </c>
      <c r="B109" s="3">
        <v>44000.708756134263</v>
      </c>
      <c r="C109" s="2">
        <v>24</v>
      </c>
      <c r="D109" s="2" t="s">
        <v>70</v>
      </c>
      <c r="E109" s="2" t="s">
        <v>50</v>
      </c>
      <c r="F109" s="2" t="s">
        <v>51</v>
      </c>
      <c r="G109" s="2" t="s">
        <v>52</v>
      </c>
      <c r="H109" s="2">
        <v>5</v>
      </c>
      <c r="I109" s="2" t="s">
        <v>53</v>
      </c>
      <c r="J109" s="2" t="s">
        <v>73</v>
      </c>
      <c r="AK109" s="2" t="s">
        <v>74</v>
      </c>
      <c r="AL109" s="2" t="s">
        <v>75</v>
      </c>
      <c r="AM109" s="2" t="s">
        <v>104</v>
      </c>
      <c r="AN109" s="2" t="s">
        <v>90</v>
      </c>
      <c r="AO109" s="2">
        <v>6</v>
      </c>
      <c r="AP109" s="2" t="s">
        <v>72</v>
      </c>
      <c r="AV109" s="2">
        <v>7</v>
      </c>
      <c r="AW109" s="2">
        <v>6</v>
      </c>
      <c r="AX109" s="2" t="s">
        <v>91</v>
      </c>
      <c r="AY109" s="2" t="s">
        <v>55</v>
      </c>
      <c r="AZ109" s="2" t="s">
        <v>72</v>
      </c>
      <c r="BA109" s="2">
        <v>5</v>
      </c>
      <c r="BB109" s="2">
        <v>7</v>
      </c>
      <c r="BC109" s="2">
        <v>5</v>
      </c>
      <c r="BD109" s="2">
        <v>4</v>
      </c>
      <c r="BE109" s="2">
        <v>6</v>
      </c>
      <c r="BF109" s="2" t="s">
        <v>68</v>
      </c>
      <c r="BH109" s="2" t="s">
        <v>102</v>
      </c>
    </row>
    <row r="110" spans="1:60" ht="13" x14ac:dyDescent="0.15">
      <c r="A110">
        <v>109</v>
      </c>
      <c r="B110" s="3">
        <v>44000.709027268516</v>
      </c>
      <c r="C110" s="2">
        <v>20</v>
      </c>
      <c r="D110" s="2" t="s">
        <v>93</v>
      </c>
      <c r="E110" s="2" t="s">
        <v>50</v>
      </c>
      <c r="F110" s="2" t="s">
        <v>80</v>
      </c>
      <c r="G110" s="2" t="s">
        <v>52</v>
      </c>
      <c r="H110" s="2">
        <v>2</v>
      </c>
      <c r="I110" s="2" t="s">
        <v>72</v>
      </c>
      <c r="J110" s="2" t="s">
        <v>54</v>
      </c>
      <c r="K110" s="2">
        <v>3</v>
      </c>
      <c r="L110" s="2" t="s">
        <v>116</v>
      </c>
      <c r="M110" s="2" t="s">
        <v>56</v>
      </c>
      <c r="N110" s="2" t="s">
        <v>172</v>
      </c>
      <c r="O110" s="2">
        <v>5</v>
      </c>
      <c r="P110" s="2">
        <v>3</v>
      </c>
      <c r="Q110" s="2">
        <v>5</v>
      </c>
      <c r="R110" s="2">
        <v>6</v>
      </c>
      <c r="S110" s="2">
        <v>9</v>
      </c>
      <c r="T110" s="2" t="s">
        <v>58</v>
      </c>
      <c r="AK110" s="2" t="s">
        <v>74</v>
      </c>
      <c r="AL110" s="2" t="s">
        <v>61</v>
      </c>
      <c r="AR110" s="2" t="s">
        <v>124</v>
      </c>
      <c r="AS110" s="2" t="s">
        <v>125</v>
      </c>
      <c r="AT110" s="2" t="s">
        <v>72</v>
      </c>
      <c r="AV110" s="2">
        <v>7</v>
      </c>
      <c r="AW110" s="2">
        <v>6</v>
      </c>
      <c r="AX110" s="2" t="s">
        <v>100</v>
      </c>
      <c r="AY110" s="2" t="s">
        <v>66</v>
      </c>
      <c r="BA110" s="2">
        <v>3</v>
      </c>
      <c r="BB110" s="2">
        <v>4</v>
      </c>
      <c r="BC110" s="2">
        <v>3</v>
      </c>
      <c r="BD110" s="2">
        <v>4</v>
      </c>
      <c r="BE110" s="2">
        <v>2</v>
      </c>
      <c r="BF110" s="2" t="s">
        <v>68</v>
      </c>
      <c r="BG110" s="2" t="s">
        <v>290</v>
      </c>
      <c r="BH110" s="2" t="s">
        <v>230</v>
      </c>
    </row>
    <row r="111" spans="1:60" ht="13" x14ac:dyDescent="0.15">
      <c r="A111">
        <v>110</v>
      </c>
      <c r="B111" s="3">
        <v>44000.709132245371</v>
      </c>
      <c r="C111" s="2">
        <v>24</v>
      </c>
      <c r="D111" s="2" t="s">
        <v>114</v>
      </c>
      <c r="E111" s="2" t="s">
        <v>50</v>
      </c>
      <c r="F111" s="2" t="s">
        <v>51</v>
      </c>
      <c r="G111" s="2" t="s">
        <v>52</v>
      </c>
      <c r="H111" s="2">
        <v>5</v>
      </c>
      <c r="I111" s="2" t="s">
        <v>53</v>
      </c>
      <c r="J111" s="2" t="s">
        <v>73</v>
      </c>
      <c r="AK111" s="2" t="s">
        <v>74</v>
      </c>
      <c r="AL111" s="2" t="s">
        <v>75</v>
      </c>
      <c r="AM111" s="2" t="s">
        <v>76</v>
      </c>
      <c r="AN111" s="2" t="s">
        <v>77</v>
      </c>
      <c r="AO111" s="2">
        <v>7</v>
      </c>
      <c r="AP111" s="2" t="s">
        <v>72</v>
      </c>
      <c r="AQ111" s="2" t="s">
        <v>291</v>
      </c>
      <c r="AV111" s="2">
        <v>8</v>
      </c>
      <c r="AW111" s="2">
        <v>5</v>
      </c>
      <c r="AX111" s="2" t="s">
        <v>65</v>
      </c>
      <c r="AY111" s="2" t="s">
        <v>92</v>
      </c>
      <c r="BA111" s="2">
        <v>5</v>
      </c>
      <c r="BB111" s="2">
        <v>6</v>
      </c>
      <c r="BC111" s="2">
        <v>5</v>
      </c>
      <c r="BD111" s="2">
        <v>5</v>
      </c>
      <c r="BE111" s="2">
        <v>6</v>
      </c>
      <c r="BF111" s="2" t="s">
        <v>86</v>
      </c>
      <c r="BH111" s="2" t="s">
        <v>190</v>
      </c>
    </row>
    <row r="112" spans="1:60" ht="13" x14ac:dyDescent="0.15">
      <c r="A112">
        <v>111</v>
      </c>
      <c r="B112" s="3">
        <v>44000.709347881944</v>
      </c>
      <c r="C112" s="2">
        <v>24</v>
      </c>
      <c r="D112" s="2" t="s">
        <v>103</v>
      </c>
      <c r="E112" s="2" t="s">
        <v>50</v>
      </c>
      <c r="F112" s="2" t="s">
        <v>51</v>
      </c>
      <c r="G112" s="2" t="s">
        <v>52</v>
      </c>
      <c r="H112" s="2">
        <v>5</v>
      </c>
      <c r="I112" s="2" t="s">
        <v>53</v>
      </c>
      <c r="J112" s="2" t="s">
        <v>73</v>
      </c>
      <c r="AK112" s="2" t="s">
        <v>89</v>
      </c>
      <c r="AL112" s="2" t="s">
        <v>61</v>
      </c>
      <c r="AR112" s="2" t="s">
        <v>124</v>
      </c>
      <c r="AS112" s="2" t="s">
        <v>125</v>
      </c>
      <c r="AT112" s="2" t="s">
        <v>72</v>
      </c>
      <c r="AV112" s="2">
        <v>4</v>
      </c>
      <c r="AW112" s="2">
        <v>4</v>
      </c>
      <c r="AX112" s="2" t="s">
        <v>91</v>
      </c>
      <c r="AY112" s="2" t="s">
        <v>92</v>
      </c>
      <c r="BA112" s="2">
        <v>5</v>
      </c>
      <c r="BB112" s="2">
        <v>7</v>
      </c>
      <c r="BC112" s="2">
        <v>3</v>
      </c>
      <c r="BD112" s="2">
        <v>4</v>
      </c>
      <c r="BE112" s="2">
        <v>1</v>
      </c>
      <c r="BF112" s="2" t="s">
        <v>86</v>
      </c>
      <c r="BH112" s="2" t="s">
        <v>126</v>
      </c>
    </row>
    <row r="113" spans="1:60" ht="13" x14ac:dyDescent="0.15">
      <c r="A113">
        <v>112</v>
      </c>
      <c r="B113" s="3">
        <v>44000.709707499998</v>
      </c>
      <c r="C113" s="2">
        <v>23</v>
      </c>
      <c r="D113" s="2" t="s">
        <v>103</v>
      </c>
      <c r="E113" s="2" t="s">
        <v>50</v>
      </c>
      <c r="F113" s="2" t="s">
        <v>51</v>
      </c>
      <c r="G113" s="2" t="s">
        <v>52</v>
      </c>
      <c r="H113" s="2">
        <v>3</v>
      </c>
      <c r="I113" s="2" t="s">
        <v>53</v>
      </c>
      <c r="J113" s="2" t="s">
        <v>54</v>
      </c>
      <c r="K113" s="2">
        <v>1</v>
      </c>
      <c r="L113" s="2" t="s">
        <v>92</v>
      </c>
      <c r="M113" s="2" t="s">
        <v>83</v>
      </c>
      <c r="Z113" s="2" t="s">
        <v>274</v>
      </c>
      <c r="AA113" s="2">
        <v>6</v>
      </c>
      <c r="AB113" s="2">
        <v>6</v>
      </c>
      <c r="AC113" s="2">
        <v>6</v>
      </c>
      <c r="AD113" s="2">
        <v>8</v>
      </c>
      <c r="AE113" s="2">
        <v>8</v>
      </c>
      <c r="AF113" s="2" t="s">
        <v>121</v>
      </c>
      <c r="AG113" s="2" t="s">
        <v>86</v>
      </c>
      <c r="AH113" s="2" t="s">
        <v>95</v>
      </c>
      <c r="AI113" s="2" t="s">
        <v>240</v>
      </c>
      <c r="AK113" s="2" t="s">
        <v>89</v>
      </c>
      <c r="AL113" s="2" t="s">
        <v>61</v>
      </c>
      <c r="AR113" s="2" t="s">
        <v>62</v>
      </c>
      <c r="AS113" s="2" t="s">
        <v>292</v>
      </c>
      <c r="AT113" s="2" t="s">
        <v>53</v>
      </c>
      <c r="AV113" s="2">
        <v>7</v>
      </c>
      <c r="AW113" s="2">
        <v>1</v>
      </c>
      <c r="AX113" s="2" t="s">
        <v>91</v>
      </c>
      <c r="AY113" s="2" t="s">
        <v>55</v>
      </c>
      <c r="BA113" s="2">
        <v>7</v>
      </c>
      <c r="BB113" s="2">
        <v>6</v>
      </c>
      <c r="BC113" s="2">
        <v>5</v>
      </c>
      <c r="BD113" s="2">
        <v>5</v>
      </c>
      <c r="BE113" s="2">
        <v>6</v>
      </c>
      <c r="BF113" s="2" t="s">
        <v>86</v>
      </c>
      <c r="BH113" s="2" t="s">
        <v>167</v>
      </c>
    </row>
    <row r="114" spans="1:60" ht="13" x14ac:dyDescent="0.15">
      <c r="A114">
        <v>113</v>
      </c>
      <c r="B114" s="3">
        <v>44000.71029314815</v>
      </c>
      <c r="C114" s="2">
        <v>21</v>
      </c>
      <c r="D114" s="2" t="s">
        <v>114</v>
      </c>
      <c r="E114" s="2" t="s">
        <v>50</v>
      </c>
      <c r="F114" s="2" t="s">
        <v>80</v>
      </c>
      <c r="G114" s="2" t="s">
        <v>52</v>
      </c>
      <c r="H114" s="2">
        <v>2</v>
      </c>
      <c r="I114" s="2" t="s">
        <v>72</v>
      </c>
      <c r="J114" s="2" t="s">
        <v>54</v>
      </c>
      <c r="K114" s="2">
        <v>2</v>
      </c>
      <c r="L114" s="2" t="s">
        <v>55</v>
      </c>
      <c r="M114" s="2" t="s">
        <v>56</v>
      </c>
      <c r="N114" s="2" t="s">
        <v>57</v>
      </c>
      <c r="O114" s="2">
        <v>7</v>
      </c>
      <c r="P114" s="2">
        <v>8</v>
      </c>
      <c r="Q114" s="2">
        <v>5</v>
      </c>
      <c r="R114" s="2">
        <v>7</v>
      </c>
      <c r="S114" s="2">
        <v>7</v>
      </c>
      <c r="T114" s="2" t="s">
        <v>58</v>
      </c>
      <c r="U114" s="2" t="s">
        <v>293</v>
      </c>
      <c r="AK114" s="2" t="s">
        <v>74</v>
      </c>
      <c r="AL114" s="2" t="s">
        <v>75</v>
      </c>
      <c r="AM114" s="2" t="s">
        <v>76</v>
      </c>
      <c r="AN114" s="2" t="s">
        <v>90</v>
      </c>
      <c r="AO114" s="2">
        <v>6</v>
      </c>
      <c r="AP114" s="2" t="s">
        <v>86</v>
      </c>
      <c r="AV114" s="2">
        <v>8</v>
      </c>
      <c r="AW114" s="2">
        <v>5</v>
      </c>
      <c r="AX114" s="2" t="s">
        <v>65</v>
      </c>
      <c r="AY114" s="2" t="s">
        <v>55</v>
      </c>
      <c r="AZ114" s="2" t="s">
        <v>294</v>
      </c>
      <c r="BA114" s="2">
        <v>9</v>
      </c>
      <c r="BB114" s="2">
        <v>7</v>
      </c>
      <c r="BC114" s="2">
        <v>7</v>
      </c>
      <c r="BD114" s="2">
        <v>7</v>
      </c>
      <c r="BE114" s="2">
        <v>6</v>
      </c>
      <c r="BF114" s="2" t="s">
        <v>68</v>
      </c>
      <c r="BG114" s="2" t="s">
        <v>295</v>
      </c>
      <c r="BH114" s="2" t="s">
        <v>118</v>
      </c>
    </row>
    <row r="115" spans="1:60" ht="13" x14ac:dyDescent="0.15">
      <c r="A115">
        <v>114</v>
      </c>
      <c r="B115" s="3">
        <v>44000.71047377315</v>
      </c>
      <c r="C115" s="2">
        <v>24</v>
      </c>
      <c r="D115" s="2" t="s">
        <v>103</v>
      </c>
      <c r="E115" s="2" t="s">
        <v>50</v>
      </c>
      <c r="F115" s="2" t="s">
        <v>51</v>
      </c>
      <c r="G115" s="2" t="s">
        <v>52</v>
      </c>
      <c r="H115" s="2">
        <v>5</v>
      </c>
      <c r="I115" s="2" t="s">
        <v>53</v>
      </c>
      <c r="J115" s="2" t="s">
        <v>73</v>
      </c>
      <c r="AK115" s="2" t="s">
        <v>60</v>
      </c>
      <c r="AL115" s="2" t="s">
        <v>61</v>
      </c>
      <c r="AR115" s="2" t="s">
        <v>124</v>
      </c>
      <c r="AS115" s="2" t="s">
        <v>225</v>
      </c>
      <c r="AT115" s="2" t="s">
        <v>72</v>
      </c>
      <c r="AV115" s="2">
        <v>6</v>
      </c>
      <c r="AW115" s="2">
        <v>4</v>
      </c>
      <c r="AX115" s="2" t="s">
        <v>100</v>
      </c>
      <c r="AY115" s="2" t="s">
        <v>55</v>
      </c>
      <c r="BA115" s="2">
        <v>7</v>
      </c>
      <c r="BB115" s="2">
        <v>7</v>
      </c>
      <c r="BC115" s="2">
        <v>7</v>
      </c>
      <c r="BD115" s="2">
        <v>3</v>
      </c>
      <c r="BE115" s="2">
        <v>7</v>
      </c>
      <c r="BF115" s="2" t="s">
        <v>68</v>
      </c>
      <c r="BH115" s="2" t="s">
        <v>102</v>
      </c>
    </row>
    <row r="116" spans="1:60" ht="13" x14ac:dyDescent="0.15">
      <c r="A116">
        <v>115</v>
      </c>
      <c r="B116" s="3">
        <v>44000.711343263887</v>
      </c>
      <c r="C116" s="2">
        <v>23</v>
      </c>
      <c r="D116" s="2" t="s">
        <v>114</v>
      </c>
      <c r="E116" s="2" t="s">
        <v>50</v>
      </c>
      <c r="F116" s="2" t="s">
        <v>80</v>
      </c>
      <c r="G116" s="2" t="s">
        <v>52</v>
      </c>
      <c r="H116" s="2">
        <v>3</v>
      </c>
      <c r="I116" s="2" t="s">
        <v>72</v>
      </c>
      <c r="J116" s="2" t="s">
        <v>54</v>
      </c>
      <c r="K116" s="2">
        <v>3</v>
      </c>
      <c r="L116" s="2" t="s">
        <v>55</v>
      </c>
      <c r="M116" s="2" t="s">
        <v>83</v>
      </c>
      <c r="Z116" s="2" t="s">
        <v>169</v>
      </c>
      <c r="AA116" s="2">
        <v>6</v>
      </c>
      <c r="AB116" s="2">
        <v>5</v>
      </c>
      <c r="AC116" s="2">
        <v>8</v>
      </c>
      <c r="AD116" s="2">
        <v>10</v>
      </c>
      <c r="AE116" s="2">
        <v>10</v>
      </c>
      <c r="AF116" s="2" t="s">
        <v>85</v>
      </c>
      <c r="AG116" s="2" t="s">
        <v>53</v>
      </c>
      <c r="AH116" s="2" t="s">
        <v>132</v>
      </c>
      <c r="AI116" s="2" t="s">
        <v>296</v>
      </c>
      <c r="AK116" s="2" t="s">
        <v>60</v>
      </c>
      <c r="AL116" s="2" t="s">
        <v>75</v>
      </c>
      <c r="AM116" s="2" t="s">
        <v>164</v>
      </c>
      <c r="AN116" s="2" t="s">
        <v>90</v>
      </c>
      <c r="AO116" s="2">
        <v>6</v>
      </c>
      <c r="AP116" s="2" t="s">
        <v>53</v>
      </c>
      <c r="AV116" s="2">
        <v>6</v>
      </c>
      <c r="AW116" s="2">
        <v>6</v>
      </c>
      <c r="AX116" s="2" t="s">
        <v>65</v>
      </c>
      <c r="AY116" s="2" t="s">
        <v>55</v>
      </c>
      <c r="BA116" s="2">
        <v>6</v>
      </c>
      <c r="BB116" s="2">
        <v>6</v>
      </c>
      <c r="BC116" s="2">
        <v>4</v>
      </c>
      <c r="BD116" s="2">
        <v>3</v>
      </c>
      <c r="BE116" s="2">
        <v>8</v>
      </c>
      <c r="BF116" s="2" t="s">
        <v>68</v>
      </c>
      <c r="BH116" s="2" t="s">
        <v>252</v>
      </c>
    </row>
    <row r="117" spans="1:60" ht="13" x14ac:dyDescent="0.15">
      <c r="A117">
        <v>116</v>
      </c>
      <c r="B117" s="3">
        <v>44000.711359374996</v>
      </c>
      <c r="C117" s="2">
        <v>20</v>
      </c>
      <c r="D117" s="2" t="s">
        <v>114</v>
      </c>
      <c r="E117" s="2" t="s">
        <v>50</v>
      </c>
      <c r="F117" s="2" t="s">
        <v>80</v>
      </c>
      <c r="G117" s="2" t="s">
        <v>52</v>
      </c>
      <c r="H117" s="2">
        <v>1</v>
      </c>
      <c r="I117" s="2" t="s">
        <v>72</v>
      </c>
      <c r="J117" s="2" t="s">
        <v>73</v>
      </c>
      <c r="AK117" s="2" t="s">
        <v>60</v>
      </c>
      <c r="AL117" s="2" t="s">
        <v>75</v>
      </c>
      <c r="AM117" s="2" t="s">
        <v>76</v>
      </c>
      <c r="AN117" s="2" t="s">
        <v>90</v>
      </c>
      <c r="AO117" s="2">
        <v>6</v>
      </c>
      <c r="AP117" s="2" t="s">
        <v>53</v>
      </c>
      <c r="AV117" s="2">
        <v>5</v>
      </c>
      <c r="AW117" s="2">
        <v>6</v>
      </c>
      <c r="AX117" s="2" t="s">
        <v>91</v>
      </c>
      <c r="AY117" s="2" t="s">
        <v>55</v>
      </c>
      <c r="BA117" s="2">
        <v>5</v>
      </c>
      <c r="BB117" s="2">
        <v>5</v>
      </c>
      <c r="BC117" s="2">
        <v>5</v>
      </c>
      <c r="BD117" s="2">
        <v>5</v>
      </c>
      <c r="BE117" s="2">
        <v>7</v>
      </c>
      <c r="BF117" s="2" t="s">
        <v>68</v>
      </c>
      <c r="BH117" s="2" t="s">
        <v>102</v>
      </c>
    </row>
    <row r="118" spans="1:60" ht="13" x14ac:dyDescent="0.15">
      <c r="A118">
        <v>117</v>
      </c>
      <c r="B118" s="3">
        <v>44000.711579085648</v>
      </c>
      <c r="C118" s="2">
        <v>24</v>
      </c>
      <c r="D118" s="2" t="s">
        <v>70</v>
      </c>
      <c r="E118" s="2" t="s">
        <v>50</v>
      </c>
      <c r="F118" s="2" t="s">
        <v>51</v>
      </c>
      <c r="G118" s="2" t="s">
        <v>52</v>
      </c>
      <c r="H118" s="2">
        <v>5</v>
      </c>
      <c r="I118" s="2" t="s">
        <v>53</v>
      </c>
      <c r="J118" s="2" t="s">
        <v>73</v>
      </c>
      <c r="AK118" s="2" t="s">
        <v>74</v>
      </c>
      <c r="AL118" s="2" t="s">
        <v>75</v>
      </c>
      <c r="AM118" s="2" t="s">
        <v>104</v>
      </c>
      <c r="AN118" s="2" t="s">
        <v>90</v>
      </c>
      <c r="AO118" s="2">
        <v>6</v>
      </c>
      <c r="AP118" s="2" t="s">
        <v>72</v>
      </c>
      <c r="AV118" s="2">
        <v>3</v>
      </c>
      <c r="AW118" s="2">
        <v>4</v>
      </c>
      <c r="AX118" s="2" t="s">
        <v>91</v>
      </c>
      <c r="AY118" s="2" t="s">
        <v>66</v>
      </c>
      <c r="BA118" s="2">
        <v>6</v>
      </c>
      <c r="BB118" s="2">
        <v>6</v>
      </c>
      <c r="BC118" s="2">
        <v>4</v>
      </c>
      <c r="BD118" s="2">
        <v>1</v>
      </c>
      <c r="BE118" s="2">
        <v>3</v>
      </c>
      <c r="BF118" s="2" t="s">
        <v>68</v>
      </c>
      <c r="BG118" s="2" t="s">
        <v>297</v>
      </c>
      <c r="BH118" s="2" t="s">
        <v>102</v>
      </c>
    </row>
    <row r="119" spans="1:60" ht="13" x14ac:dyDescent="0.15">
      <c r="A119">
        <v>118</v>
      </c>
      <c r="B119" s="3">
        <v>44000.71164569445</v>
      </c>
      <c r="C119" s="2">
        <v>25</v>
      </c>
      <c r="D119" s="2" t="s">
        <v>103</v>
      </c>
      <c r="E119" s="2" t="s">
        <v>50</v>
      </c>
      <c r="F119" s="2" t="s">
        <v>51</v>
      </c>
      <c r="G119" s="2" t="s">
        <v>52</v>
      </c>
      <c r="H119" s="2">
        <v>3</v>
      </c>
      <c r="I119" s="2" t="s">
        <v>53</v>
      </c>
      <c r="J119" s="2" t="s">
        <v>73</v>
      </c>
      <c r="AK119" s="2" t="s">
        <v>98</v>
      </c>
      <c r="AL119" s="2" t="s">
        <v>61</v>
      </c>
      <c r="AR119" s="2" t="s">
        <v>124</v>
      </c>
      <c r="AS119" s="2" t="s">
        <v>125</v>
      </c>
      <c r="AT119" s="2" t="s">
        <v>72</v>
      </c>
      <c r="AV119" s="2">
        <v>9</v>
      </c>
      <c r="AW119" s="2">
        <v>3</v>
      </c>
      <c r="AX119" s="2" t="s">
        <v>65</v>
      </c>
      <c r="AY119" s="2" t="s">
        <v>55</v>
      </c>
      <c r="AZ119" s="2" t="s">
        <v>298</v>
      </c>
      <c r="BA119" s="2">
        <v>5</v>
      </c>
      <c r="BB119" s="2">
        <v>5</v>
      </c>
      <c r="BC119" s="2">
        <v>2</v>
      </c>
      <c r="BD119" s="2">
        <v>1</v>
      </c>
      <c r="BE119" s="2">
        <v>6</v>
      </c>
      <c r="BF119" s="2" t="s">
        <v>68</v>
      </c>
      <c r="BH119" s="2" t="s">
        <v>102</v>
      </c>
    </row>
    <row r="120" spans="1:60" ht="13" x14ac:dyDescent="0.15">
      <c r="A120">
        <v>119</v>
      </c>
      <c r="B120" s="3">
        <v>44000.711899062502</v>
      </c>
      <c r="C120" s="2">
        <v>22</v>
      </c>
      <c r="D120" s="2" t="s">
        <v>114</v>
      </c>
      <c r="E120" s="2" t="s">
        <v>50</v>
      </c>
      <c r="F120" s="2" t="s">
        <v>80</v>
      </c>
      <c r="G120" s="2" t="s">
        <v>52</v>
      </c>
      <c r="H120" s="2">
        <v>3</v>
      </c>
      <c r="I120" s="2" t="s">
        <v>72</v>
      </c>
      <c r="J120" s="2" t="s">
        <v>54</v>
      </c>
      <c r="K120" s="2">
        <v>2</v>
      </c>
      <c r="L120" s="2" t="s">
        <v>92</v>
      </c>
      <c r="M120" s="2" t="s">
        <v>83</v>
      </c>
      <c r="Z120" s="2" t="s">
        <v>176</v>
      </c>
      <c r="AA120" s="2">
        <v>3</v>
      </c>
      <c r="AB120" s="2">
        <v>3</v>
      </c>
      <c r="AC120" s="2">
        <v>5</v>
      </c>
      <c r="AD120" s="2">
        <v>8</v>
      </c>
      <c r="AE120" s="2">
        <v>8</v>
      </c>
      <c r="AF120" s="2" t="s">
        <v>85</v>
      </c>
      <c r="AG120" s="2" t="s">
        <v>53</v>
      </c>
      <c r="AH120" s="2" t="s">
        <v>87</v>
      </c>
      <c r="AI120" s="2" t="s">
        <v>128</v>
      </c>
      <c r="AJ120" s="2" t="s">
        <v>299</v>
      </c>
      <c r="AK120" s="2" t="s">
        <v>74</v>
      </c>
      <c r="AL120" s="2" t="s">
        <v>75</v>
      </c>
      <c r="AM120" s="2" t="s">
        <v>141</v>
      </c>
      <c r="AN120" s="2" t="s">
        <v>90</v>
      </c>
      <c r="AO120" s="2">
        <v>5</v>
      </c>
      <c r="AP120" s="2" t="s">
        <v>72</v>
      </c>
      <c r="AV120" s="2">
        <v>8</v>
      </c>
      <c r="AW120" s="2">
        <v>2</v>
      </c>
      <c r="AX120" s="2" t="s">
        <v>65</v>
      </c>
      <c r="AY120" s="2" t="s">
        <v>66</v>
      </c>
      <c r="BA120" s="2">
        <v>8</v>
      </c>
      <c r="BB120" s="2">
        <v>7</v>
      </c>
      <c r="BC120" s="2">
        <v>6</v>
      </c>
      <c r="BD120" s="2">
        <v>4</v>
      </c>
      <c r="BE120" s="2">
        <v>4</v>
      </c>
      <c r="BF120" s="2" t="s">
        <v>68</v>
      </c>
      <c r="BH120" s="2" t="s">
        <v>126</v>
      </c>
    </row>
    <row r="121" spans="1:60" ht="13" x14ac:dyDescent="0.15">
      <c r="A121">
        <v>120</v>
      </c>
      <c r="B121" s="3">
        <v>44000.711945543982</v>
      </c>
      <c r="C121" s="2">
        <v>24.2</v>
      </c>
      <c r="D121" s="2" t="s">
        <v>114</v>
      </c>
      <c r="E121" s="2" t="s">
        <v>50</v>
      </c>
      <c r="F121" s="2" t="s">
        <v>51</v>
      </c>
      <c r="G121" s="2" t="s">
        <v>52</v>
      </c>
      <c r="H121" s="2">
        <v>5</v>
      </c>
      <c r="I121" s="2" t="s">
        <v>53</v>
      </c>
      <c r="J121" s="2" t="s">
        <v>73</v>
      </c>
      <c r="AK121" s="2" t="s">
        <v>123</v>
      </c>
      <c r="AL121" s="2" t="s">
        <v>61</v>
      </c>
      <c r="AR121" s="2" t="s">
        <v>300</v>
      </c>
      <c r="AS121" s="2" t="s">
        <v>63</v>
      </c>
      <c r="AT121" s="2" t="s">
        <v>72</v>
      </c>
      <c r="AV121" s="2">
        <v>4</v>
      </c>
      <c r="AW121" s="2">
        <v>2</v>
      </c>
      <c r="AX121" s="2" t="s">
        <v>65</v>
      </c>
      <c r="AY121" s="2" t="s">
        <v>55</v>
      </c>
      <c r="BA121" s="2">
        <v>6</v>
      </c>
      <c r="BB121" s="2">
        <v>7</v>
      </c>
      <c r="BC121" s="2">
        <v>6</v>
      </c>
      <c r="BD121" s="2">
        <v>3</v>
      </c>
      <c r="BE121" s="2">
        <v>7</v>
      </c>
      <c r="BF121" s="2" t="s">
        <v>68</v>
      </c>
      <c r="BH121" s="2" t="s">
        <v>230</v>
      </c>
    </row>
    <row r="122" spans="1:60" ht="13" x14ac:dyDescent="0.15">
      <c r="A122">
        <v>121</v>
      </c>
      <c r="B122" s="3">
        <v>44000.712501469912</v>
      </c>
      <c r="C122" s="2">
        <v>23</v>
      </c>
      <c r="D122" s="2" t="s">
        <v>70</v>
      </c>
      <c r="E122" s="2" t="s">
        <v>50</v>
      </c>
      <c r="F122" s="2" t="s">
        <v>51</v>
      </c>
      <c r="G122" s="2" t="s">
        <v>52</v>
      </c>
      <c r="H122" s="2">
        <v>4</v>
      </c>
      <c r="I122" s="2" t="s">
        <v>72</v>
      </c>
      <c r="J122" s="2" t="s">
        <v>73</v>
      </c>
      <c r="AK122" s="2" t="s">
        <v>123</v>
      </c>
      <c r="AL122" s="2" t="s">
        <v>75</v>
      </c>
      <c r="AM122" s="2" t="s">
        <v>76</v>
      </c>
      <c r="AN122" s="2" t="s">
        <v>90</v>
      </c>
      <c r="AO122" s="2">
        <v>4</v>
      </c>
      <c r="AP122" s="2" t="s">
        <v>53</v>
      </c>
      <c r="AV122" s="2">
        <v>5</v>
      </c>
      <c r="AW122" s="2">
        <v>2</v>
      </c>
      <c r="AX122" s="2" t="s">
        <v>65</v>
      </c>
      <c r="AY122" s="2" t="s">
        <v>92</v>
      </c>
      <c r="BA122" s="2">
        <v>8</v>
      </c>
      <c r="BB122" s="2">
        <v>4</v>
      </c>
      <c r="BC122" s="2">
        <v>4</v>
      </c>
      <c r="BD122" s="2">
        <v>7</v>
      </c>
      <c r="BE122" s="2">
        <v>7</v>
      </c>
      <c r="BF122" s="2" t="s">
        <v>68</v>
      </c>
      <c r="BH122" s="2" t="s">
        <v>102</v>
      </c>
    </row>
    <row r="123" spans="1:60" ht="13" x14ac:dyDescent="0.15">
      <c r="A123">
        <v>122</v>
      </c>
      <c r="B123" s="3">
        <v>44000.712569305557</v>
      </c>
      <c r="C123" s="2">
        <v>24</v>
      </c>
      <c r="D123" s="2" t="s">
        <v>114</v>
      </c>
      <c r="E123" s="2" t="s">
        <v>50</v>
      </c>
      <c r="F123" s="2" t="s">
        <v>51</v>
      </c>
      <c r="G123" s="2" t="s">
        <v>52</v>
      </c>
      <c r="H123" s="2">
        <v>5</v>
      </c>
      <c r="I123" s="2" t="s">
        <v>53</v>
      </c>
      <c r="J123" s="2" t="s">
        <v>73</v>
      </c>
      <c r="AK123" s="2" t="s">
        <v>60</v>
      </c>
      <c r="AL123" s="2" t="s">
        <v>75</v>
      </c>
      <c r="AM123" s="2" t="s">
        <v>104</v>
      </c>
      <c r="AN123" s="2" t="s">
        <v>90</v>
      </c>
      <c r="AO123" s="2">
        <v>6</v>
      </c>
      <c r="AP123" s="2" t="s">
        <v>86</v>
      </c>
      <c r="AV123" s="2">
        <v>6</v>
      </c>
      <c r="AW123" s="2">
        <v>6</v>
      </c>
      <c r="AX123" s="2" t="s">
        <v>91</v>
      </c>
      <c r="AY123" s="2" t="s">
        <v>55</v>
      </c>
      <c r="BA123" s="2">
        <v>7</v>
      </c>
      <c r="BB123" s="2">
        <v>7</v>
      </c>
      <c r="BC123" s="2">
        <v>6</v>
      </c>
      <c r="BD123" s="2">
        <v>6</v>
      </c>
      <c r="BE123" s="2">
        <v>7</v>
      </c>
      <c r="BF123" s="2" t="s">
        <v>68</v>
      </c>
      <c r="BH123" s="2" t="s">
        <v>118</v>
      </c>
    </row>
    <row r="124" spans="1:60" ht="13" x14ac:dyDescent="0.15">
      <c r="A124">
        <v>123</v>
      </c>
      <c r="B124" s="3">
        <v>44000.712616493052</v>
      </c>
      <c r="C124" s="2">
        <v>20</v>
      </c>
      <c r="D124" s="2" t="s">
        <v>114</v>
      </c>
      <c r="E124" s="2" t="s">
        <v>50</v>
      </c>
      <c r="F124" s="2" t="s">
        <v>80</v>
      </c>
      <c r="G124" s="2" t="s">
        <v>52</v>
      </c>
      <c r="H124" s="2">
        <v>2</v>
      </c>
      <c r="I124" s="2" t="s">
        <v>72</v>
      </c>
      <c r="J124" s="2" t="s">
        <v>54</v>
      </c>
      <c r="K124" s="2">
        <v>2</v>
      </c>
      <c r="L124" s="2" t="s">
        <v>116</v>
      </c>
      <c r="M124" s="2" t="s">
        <v>83</v>
      </c>
      <c r="Z124" s="2" t="s">
        <v>228</v>
      </c>
      <c r="AA124" s="2">
        <v>2</v>
      </c>
      <c r="AB124" s="2">
        <v>2</v>
      </c>
      <c r="AC124" s="2">
        <v>3</v>
      </c>
      <c r="AD124" s="2">
        <v>4</v>
      </c>
      <c r="AE124" s="2">
        <v>8</v>
      </c>
      <c r="AF124" s="2" t="s">
        <v>85</v>
      </c>
      <c r="AG124" s="2" t="s">
        <v>53</v>
      </c>
      <c r="AH124" s="2" t="s">
        <v>95</v>
      </c>
      <c r="AI124" s="2" t="s">
        <v>266</v>
      </c>
      <c r="AK124" s="2" t="s">
        <v>74</v>
      </c>
      <c r="AL124" s="2" t="s">
        <v>75</v>
      </c>
      <c r="AM124" s="2" t="s">
        <v>76</v>
      </c>
      <c r="AN124" s="2" t="s">
        <v>90</v>
      </c>
      <c r="AO124" s="2">
        <v>8</v>
      </c>
      <c r="AP124" s="2" t="s">
        <v>86</v>
      </c>
      <c r="AQ124" s="2" t="s">
        <v>301</v>
      </c>
      <c r="AV124" s="2">
        <v>7</v>
      </c>
      <c r="AW124" s="2">
        <v>3</v>
      </c>
      <c r="AX124" s="2" t="s">
        <v>91</v>
      </c>
      <c r="AY124" s="2" t="s">
        <v>55</v>
      </c>
      <c r="BA124" s="2">
        <v>3</v>
      </c>
      <c r="BB124" s="2">
        <v>4</v>
      </c>
      <c r="BC124" s="2">
        <v>5</v>
      </c>
      <c r="BD124" s="2">
        <v>6</v>
      </c>
      <c r="BE124" s="2">
        <v>6</v>
      </c>
      <c r="BF124" s="2" t="s">
        <v>68</v>
      </c>
      <c r="BG124" s="2" t="s">
        <v>302</v>
      </c>
      <c r="BH124" s="2" t="s">
        <v>126</v>
      </c>
    </row>
    <row r="125" spans="1:60" ht="13" x14ac:dyDescent="0.15">
      <c r="A125">
        <v>124</v>
      </c>
      <c r="B125" s="3">
        <v>44000.712628981477</v>
      </c>
      <c r="C125" s="2">
        <v>23</v>
      </c>
      <c r="D125" s="2" t="s">
        <v>93</v>
      </c>
      <c r="E125" s="2" t="s">
        <v>50</v>
      </c>
      <c r="F125" s="2" t="s">
        <v>51</v>
      </c>
      <c r="G125" s="2" t="s">
        <v>52</v>
      </c>
      <c r="H125" s="2">
        <v>3</v>
      </c>
      <c r="I125" s="2" t="s">
        <v>72</v>
      </c>
      <c r="J125" s="2" t="s">
        <v>54</v>
      </c>
      <c r="K125" s="2">
        <v>3</v>
      </c>
      <c r="L125" s="2" t="s">
        <v>55</v>
      </c>
      <c r="M125" s="2" t="s">
        <v>83</v>
      </c>
      <c r="Z125" s="2" t="s">
        <v>303</v>
      </c>
      <c r="AA125" s="2">
        <v>6</v>
      </c>
      <c r="AB125" s="2">
        <v>7</v>
      </c>
      <c r="AC125" s="2">
        <v>5</v>
      </c>
      <c r="AD125" s="2">
        <v>8</v>
      </c>
      <c r="AE125" s="2">
        <v>9</v>
      </c>
      <c r="AF125" s="2" t="s">
        <v>85</v>
      </c>
      <c r="AG125" s="2" t="s">
        <v>53</v>
      </c>
      <c r="AH125" s="2" t="s">
        <v>132</v>
      </c>
      <c r="AI125" s="2" t="s">
        <v>148</v>
      </c>
      <c r="AK125" s="2" t="s">
        <v>89</v>
      </c>
      <c r="AL125" s="2" t="s">
        <v>75</v>
      </c>
      <c r="AM125" s="2" t="s">
        <v>104</v>
      </c>
      <c r="AN125" s="2" t="s">
        <v>90</v>
      </c>
      <c r="AO125" s="2">
        <v>5</v>
      </c>
      <c r="AP125" s="2" t="s">
        <v>53</v>
      </c>
      <c r="AV125" s="2">
        <v>8</v>
      </c>
      <c r="AW125" s="2">
        <v>6</v>
      </c>
      <c r="AX125" s="2" t="s">
        <v>100</v>
      </c>
      <c r="AY125" s="2" t="s">
        <v>55</v>
      </c>
      <c r="BA125" s="2">
        <v>6</v>
      </c>
      <c r="BB125" s="2">
        <v>7</v>
      </c>
      <c r="BC125" s="2">
        <v>4</v>
      </c>
      <c r="BD125" s="2">
        <v>3</v>
      </c>
      <c r="BE125" s="2">
        <v>7</v>
      </c>
      <c r="BF125" s="2" t="s">
        <v>68</v>
      </c>
      <c r="BH125" s="2" t="s">
        <v>145</v>
      </c>
    </row>
    <row r="126" spans="1:60" ht="13" x14ac:dyDescent="0.15">
      <c r="A126">
        <v>125</v>
      </c>
      <c r="B126" s="3">
        <v>44000.713079953704</v>
      </c>
      <c r="C126" s="2">
        <v>25</v>
      </c>
      <c r="D126" s="2" t="s">
        <v>49</v>
      </c>
      <c r="E126" s="2" t="s">
        <v>50</v>
      </c>
      <c r="F126" s="2" t="s">
        <v>80</v>
      </c>
      <c r="G126" s="2" t="s">
        <v>52</v>
      </c>
      <c r="H126" s="2">
        <v>2</v>
      </c>
      <c r="I126" s="2" t="s">
        <v>72</v>
      </c>
      <c r="J126" s="2" t="s">
        <v>54</v>
      </c>
      <c r="K126" s="2">
        <v>5</v>
      </c>
      <c r="L126" s="2" t="s">
        <v>55</v>
      </c>
      <c r="M126" s="2" t="s">
        <v>56</v>
      </c>
      <c r="N126" s="2" t="s">
        <v>304</v>
      </c>
      <c r="O126" s="2">
        <v>6</v>
      </c>
      <c r="P126" s="2">
        <v>7</v>
      </c>
      <c r="Q126" s="2">
        <v>6</v>
      </c>
      <c r="R126" s="2">
        <v>8</v>
      </c>
      <c r="S126" s="2">
        <v>6</v>
      </c>
      <c r="T126" s="2" t="s">
        <v>58</v>
      </c>
      <c r="AK126" s="2" t="s">
        <v>60</v>
      </c>
      <c r="AL126" s="2" t="s">
        <v>75</v>
      </c>
      <c r="AM126" s="2" t="s">
        <v>239</v>
      </c>
      <c r="AN126" s="2" t="s">
        <v>112</v>
      </c>
      <c r="AO126" s="2">
        <v>6</v>
      </c>
      <c r="AP126" s="2" t="s">
        <v>53</v>
      </c>
      <c r="AV126" s="2">
        <v>8</v>
      </c>
      <c r="AW126" s="2">
        <v>8</v>
      </c>
      <c r="AX126" s="2" t="s">
        <v>65</v>
      </c>
      <c r="AY126" s="2" t="s">
        <v>55</v>
      </c>
      <c r="BA126" s="2">
        <v>8</v>
      </c>
      <c r="BB126" s="2">
        <v>9</v>
      </c>
      <c r="BC126" s="2">
        <v>5</v>
      </c>
      <c r="BD126" s="2">
        <v>7</v>
      </c>
      <c r="BE126" s="2">
        <v>8</v>
      </c>
      <c r="BF126" s="2" t="s">
        <v>68</v>
      </c>
      <c r="BH126" s="2" t="s">
        <v>118</v>
      </c>
    </row>
    <row r="127" spans="1:60" ht="13" x14ac:dyDescent="0.15">
      <c r="A127">
        <v>126</v>
      </c>
      <c r="B127" s="3">
        <v>44000.713236203708</v>
      </c>
      <c r="C127" s="2">
        <v>24</v>
      </c>
      <c r="D127" s="2" t="s">
        <v>114</v>
      </c>
      <c r="E127" s="2" t="s">
        <v>50</v>
      </c>
      <c r="F127" s="2" t="s">
        <v>51</v>
      </c>
      <c r="G127" s="2" t="s">
        <v>52</v>
      </c>
      <c r="H127" s="2">
        <v>5</v>
      </c>
      <c r="I127" s="2" t="s">
        <v>53</v>
      </c>
      <c r="J127" s="2" t="s">
        <v>73</v>
      </c>
      <c r="AK127" s="2" t="s">
        <v>74</v>
      </c>
      <c r="AL127" s="2" t="s">
        <v>75</v>
      </c>
      <c r="AM127" s="2" t="s">
        <v>213</v>
      </c>
      <c r="AN127" s="2" t="s">
        <v>90</v>
      </c>
      <c r="AO127" s="2">
        <v>6</v>
      </c>
      <c r="AP127" s="2" t="s">
        <v>86</v>
      </c>
      <c r="AV127" s="2">
        <v>6</v>
      </c>
      <c r="AW127" s="2">
        <v>6</v>
      </c>
      <c r="AX127" s="2" t="s">
        <v>65</v>
      </c>
      <c r="AY127" s="2" t="s">
        <v>92</v>
      </c>
      <c r="BA127" s="2">
        <v>6</v>
      </c>
      <c r="BB127" s="2">
        <v>6</v>
      </c>
      <c r="BC127" s="2">
        <v>6</v>
      </c>
      <c r="BD127" s="2">
        <v>6</v>
      </c>
      <c r="BE127" s="2">
        <v>6</v>
      </c>
      <c r="BF127" s="2" t="s">
        <v>68</v>
      </c>
      <c r="BH127" s="2" t="s">
        <v>257</v>
      </c>
    </row>
    <row r="128" spans="1:60" ht="13" x14ac:dyDescent="0.15">
      <c r="A128">
        <v>127</v>
      </c>
      <c r="B128" s="3">
        <v>44000.713817650467</v>
      </c>
      <c r="C128" s="2">
        <v>21</v>
      </c>
      <c r="D128" s="2" t="s">
        <v>114</v>
      </c>
      <c r="E128" s="2" t="s">
        <v>50</v>
      </c>
      <c r="F128" s="2" t="s">
        <v>51</v>
      </c>
      <c r="G128" s="2" t="s">
        <v>52</v>
      </c>
      <c r="H128" s="2">
        <v>3</v>
      </c>
      <c r="I128" s="2" t="s">
        <v>72</v>
      </c>
      <c r="J128" s="2" t="s">
        <v>54</v>
      </c>
      <c r="K128" s="2">
        <v>2</v>
      </c>
      <c r="L128" s="2" t="s">
        <v>218</v>
      </c>
      <c r="M128" s="2" t="s">
        <v>83</v>
      </c>
      <c r="Z128" s="2" t="s">
        <v>138</v>
      </c>
      <c r="AA128" s="2">
        <v>6</v>
      </c>
      <c r="AB128" s="2">
        <v>5</v>
      </c>
      <c r="AC128" s="2">
        <v>6</v>
      </c>
      <c r="AD128" s="2">
        <v>8</v>
      </c>
      <c r="AE128" s="2">
        <v>6</v>
      </c>
      <c r="AF128" s="2" t="s">
        <v>85</v>
      </c>
      <c r="AG128" s="2" t="s">
        <v>86</v>
      </c>
      <c r="AH128" s="2" t="s">
        <v>87</v>
      </c>
      <c r="AI128" s="2" t="s">
        <v>148</v>
      </c>
      <c r="AJ128" s="2" t="s">
        <v>305</v>
      </c>
      <c r="AK128" s="2" t="s">
        <v>111</v>
      </c>
      <c r="AL128" s="2" t="s">
        <v>61</v>
      </c>
      <c r="AR128" s="2" t="s">
        <v>62</v>
      </c>
      <c r="AS128" s="2" t="s">
        <v>63</v>
      </c>
      <c r="AT128" s="2" t="s">
        <v>53</v>
      </c>
      <c r="AV128" s="2">
        <v>6</v>
      </c>
      <c r="AW128" s="2">
        <v>5</v>
      </c>
      <c r="AX128" s="2" t="s">
        <v>100</v>
      </c>
      <c r="AY128" s="2" t="s">
        <v>55</v>
      </c>
      <c r="BA128" s="2">
        <v>5</v>
      </c>
      <c r="BB128" s="2">
        <v>5</v>
      </c>
      <c r="BC128" s="2">
        <v>4</v>
      </c>
      <c r="BD128" s="2">
        <v>5</v>
      </c>
      <c r="BE128" s="2">
        <v>5</v>
      </c>
      <c r="BF128" s="2" t="s">
        <v>68</v>
      </c>
      <c r="BG128" s="2" t="s">
        <v>306</v>
      </c>
      <c r="BH128" s="2" t="s">
        <v>230</v>
      </c>
    </row>
    <row r="129" spans="1:60" ht="13" x14ac:dyDescent="0.15">
      <c r="A129">
        <v>128</v>
      </c>
      <c r="B129" s="3">
        <v>44000.713872997687</v>
      </c>
      <c r="C129" s="2">
        <v>20</v>
      </c>
      <c r="D129" s="2" t="s">
        <v>103</v>
      </c>
      <c r="E129" s="2" t="s">
        <v>50</v>
      </c>
      <c r="F129" s="2" t="s">
        <v>80</v>
      </c>
      <c r="G129" s="2" t="s">
        <v>52</v>
      </c>
      <c r="H129" s="2">
        <v>2</v>
      </c>
      <c r="I129" s="2" t="s">
        <v>53</v>
      </c>
      <c r="J129" s="2" t="s">
        <v>54</v>
      </c>
      <c r="K129" s="2">
        <v>2</v>
      </c>
      <c r="L129" s="2" t="s">
        <v>92</v>
      </c>
      <c r="M129" s="2" t="s">
        <v>56</v>
      </c>
      <c r="N129" s="2" t="s">
        <v>307</v>
      </c>
      <c r="O129" s="2">
        <v>7</v>
      </c>
      <c r="P129" s="2">
        <v>7</v>
      </c>
      <c r="Q129" s="2">
        <v>5</v>
      </c>
      <c r="R129" s="2">
        <v>6</v>
      </c>
      <c r="S129" s="2">
        <v>8</v>
      </c>
      <c r="T129" s="2" t="s">
        <v>58</v>
      </c>
      <c r="AK129" s="2" t="s">
        <v>89</v>
      </c>
      <c r="AL129" s="2" t="s">
        <v>75</v>
      </c>
      <c r="AM129" s="2" t="s">
        <v>213</v>
      </c>
      <c r="AN129" s="2" t="s">
        <v>90</v>
      </c>
      <c r="AO129" s="2">
        <v>6</v>
      </c>
      <c r="AP129" s="2" t="s">
        <v>86</v>
      </c>
      <c r="AV129" s="2">
        <v>9</v>
      </c>
      <c r="AW129" s="2">
        <v>7</v>
      </c>
      <c r="AX129" s="2" t="s">
        <v>65</v>
      </c>
      <c r="AY129" s="2" t="s">
        <v>92</v>
      </c>
      <c r="BA129" s="2">
        <v>7</v>
      </c>
      <c r="BB129" s="2">
        <v>6</v>
      </c>
      <c r="BC129" s="2">
        <v>7</v>
      </c>
      <c r="BD129" s="2">
        <v>5</v>
      </c>
      <c r="BE129" s="2">
        <v>8</v>
      </c>
      <c r="BF129" s="2" t="s">
        <v>68</v>
      </c>
      <c r="BH129" s="2" t="s">
        <v>102</v>
      </c>
    </row>
    <row r="130" spans="1:60" ht="13" x14ac:dyDescent="0.15">
      <c r="A130">
        <v>129</v>
      </c>
      <c r="B130" s="3">
        <v>44000.713930648148</v>
      </c>
      <c r="C130" s="2">
        <v>20</v>
      </c>
      <c r="D130" s="2" t="s">
        <v>114</v>
      </c>
      <c r="E130" s="2" t="s">
        <v>50</v>
      </c>
      <c r="F130" s="2" t="s">
        <v>80</v>
      </c>
      <c r="G130" s="2" t="s">
        <v>52</v>
      </c>
      <c r="H130" s="2">
        <v>2</v>
      </c>
      <c r="I130" s="2" t="s">
        <v>72</v>
      </c>
      <c r="J130" s="2" t="s">
        <v>54</v>
      </c>
      <c r="K130" s="2">
        <v>2</v>
      </c>
      <c r="L130" s="2" t="s">
        <v>92</v>
      </c>
      <c r="M130" s="2" t="s">
        <v>56</v>
      </c>
      <c r="N130" s="2" t="s">
        <v>160</v>
      </c>
      <c r="O130" s="2">
        <v>4</v>
      </c>
      <c r="P130" s="2">
        <v>6</v>
      </c>
      <c r="Q130" s="2">
        <v>6</v>
      </c>
      <c r="R130" s="2">
        <v>7</v>
      </c>
      <c r="S130" s="2">
        <v>8</v>
      </c>
      <c r="T130" s="2" t="s">
        <v>109</v>
      </c>
      <c r="AK130" s="2" t="s">
        <v>60</v>
      </c>
      <c r="AL130" s="2" t="s">
        <v>75</v>
      </c>
      <c r="AM130" s="2" t="s">
        <v>76</v>
      </c>
      <c r="AN130" s="2" t="s">
        <v>90</v>
      </c>
      <c r="AO130" s="2">
        <v>6</v>
      </c>
      <c r="AP130" s="2" t="s">
        <v>72</v>
      </c>
      <c r="AV130" s="2">
        <v>6</v>
      </c>
      <c r="AW130" s="2">
        <v>5</v>
      </c>
      <c r="AX130" s="2" t="s">
        <v>100</v>
      </c>
      <c r="AY130" s="2" t="s">
        <v>66</v>
      </c>
      <c r="BA130" s="2">
        <v>8</v>
      </c>
      <c r="BB130" s="2">
        <v>8</v>
      </c>
      <c r="BC130" s="2">
        <v>7</v>
      </c>
      <c r="BD130" s="2">
        <v>7</v>
      </c>
      <c r="BE130" s="2">
        <v>8</v>
      </c>
      <c r="BF130" s="2" t="s">
        <v>68</v>
      </c>
      <c r="BH130" s="2" t="s">
        <v>126</v>
      </c>
    </row>
    <row r="131" spans="1:60" ht="13" x14ac:dyDescent="0.15">
      <c r="A131">
        <v>130</v>
      </c>
      <c r="B131" s="3">
        <v>44000.714965011575</v>
      </c>
      <c r="C131" s="2">
        <v>21</v>
      </c>
      <c r="D131" s="2" t="s">
        <v>114</v>
      </c>
      <c r="E131" s="2" t="s">
        <v>50</v>
      </c>
      <c r="F131" s="2" t="s">
        <v>80</v>
      </c>
      <c r="G131" s="2" t="s">
        <v>52</v>
      </c>
      <c r="H131" s="2">
        <v>3</v>
      </c>
      <c r="I131" s="2" t="s">
        <v>72</v>
      </c>
      <c r="J131" s="2" t="s">
        <v>54</v>
      </c>
      <c r="K131" s="2">
        <v>3</v>
      </c>
      <c r="L131" s="2" t="s">
        <v>55</v>
      </c>
      <c r="M131" s="2" t="s">
        <v>83</v>
      </c>
      <c r="Z131" s="2" t="s">
        <v>120</v>
      </c>
      <c r="AA131" s="2">
        <v>5</v>
      </c>
      <c r="AB131" s="2">
        <v>5</v>
      </c>
      <c r="AC131" s="2">
        <v>5</v>
      </c>
      <c r="AD131" s="2">
        <v>7</v>
      </c>
      <c r="AE131" s="2">
        <v>9</v>
      </c>
      <c r="AF131" s="2" t="s">
        <v>85</v>
      </c>
      <c r="AG131" s="2" t="s">
        <v>53</v>
      </c>
      <c r="AH131" s="2" t="s">
        <v>147</v>
      </c>
      <c r="AI131" s="2" t="s">
        <v>96</v>
      </c>
      <c r="AK131" s="2" t="s">
        <v>60</v>
      </c>
      <c r="AL131" s="2" t="s">
        <v>75</v>
      </c>
      <c r="AM131" s="2" t="s">
        <v>141</v>
      </c>
      <c r="AN131" s="2" t="s">
        <v>90</v>
      </c>
      <c r="AO131" s="2">
        <v>2</v>
      </c>
      <c r="AP131" s="2" t="s">
        <v>53</v>
      </c>
      <c r="AV131" s="2">
        <v>6</v>
      </c>
      <c r="AW131" s="2">
        <v>3</v>
      </c>
      <c r="AX131" s="2" t="s">
        <v>65</v>
      </c>
      <c r="AY131" s="2" t="s">
        <v>55</v>
      </c>
      <c r="BA131" s="2">
        <v>10</v>
      </c>
      <c r="BB131" s="2">
        <v>3</v>
      </c>
      <c r="BC131" s="2">
        <v>4</v>
      </c>
      <c r="BD131" s="2">
        <v>5</v>
      </c>
      <c r="BE131" s="2">
        <v>8</v>
      </c>
      <c r="BF131" s="2" t="s">
        <v>68</v>
      </c>
      <c r="BH131" s="2" t="s">
        <v>102</v>
      </c>
    </row>
    <row r="132" spans="1:60" ht="13" x14ac:dyDescent="0.15">
      <c r="A132">
        <v>131</v>
      </c>
      <c r="B132" s="3">
        <v>44000.71536396991</v>
      </c>
      <c r="C132" s="2">
        <v>24</v>
      </c>
      <c r="D132" s="2" t="s">
        <v>103</v>
      </c>
      <c r="E132" s="2" t="s">
        <v>50</v>
      </c>
      <c r="F132" s="2" t="s">
        <v>51</v>
      </c>
      <c r="G132" s="2" t="s">
        <v>52</v>
      </c>
      <c r="H132" s="2">
        <v>4</v>
      </c>
      <c r="I132" s="2" t="s">
        <v>53</v>
      </c>
      <c r="J132" s="2" t="s">
        <v>54</v>
      </c>
      <c r="K132" s="2">
        <v>2</v>
      </c>
      <c r="L132" s="2" t="s">
        <v>55</v>
      </c>
      <c r="M132" s="2" t="s">
        <v>83</v>
      </c>
      <c r="Z132" s="2" t="s">
        <v>191</v>
      </c>
      <c r="AA132" s="2">
        <v>7</v>
      </c>
      <c r="AB132" s="2">
        <v>8</v>
      </c>
      <c r="AC132" s="2">
        <v>7</v>
      </c>
      <c r="AD132" s="2">
        <v>9</v>
      </c>
      <c r="AE132" s="2">
        <v>7</v>
      </c>
      <c r="AF132" s="2" t="s">
        <v>85</v>
      </c>
      <c r="AG132" s="2" t="s">
        <v>53</v>
      </c>
      <c r="AH132" s="2" t="s">
        <v>147</v>
      </c>
      <c r="AI132" s="2" t="s">
        <v>96</v>
      </c>
      <c r="AK132" s="2" t="s">
        <v>74</v>
      </c>
      <c r="AL132" s="2" t="s">
        <v>75</v>
      </c>
      <c r="AM132" s="2" t="s">
        <v>104</v>
      </c>
      <c r="AN132" s="2" t="s">
        <v>112</v>
      </c>
      <c r="AO132" s="2">
        <v>6</v>
      </c>
      <c r="AP132" s="2" t="s">
        <v>53</v>
      </c>
      <c r="AQ132" s="2" t="s">
        <v>308</v>
      </c>
      <c r="AV132" s="2">
        <v>6</v>
      </c>
      <c r="AW132" s="2">
        <v>6</v>
      </c>
      <c r="AX132" s="2" t="s">
        <v>91</v>
      </c>
      <c r="AY132" s="2" t="s">
        <v>55</v>
      </c>
      <c r="BA132" s="2">
        <v>5</v>
      </c>
      <c r="BB132" s="2">
        <v>5</v>
      </c>
      <c r="BC132" s="2">
        <v>5</v>
      </c>
      <c r="BD132" s="2">
        <v>4</v>
      </c>
      <c r="BE132" s="2">
        <v>6</v>
      </c>
      <c r="BF132" s="2" t="s">
        <v>86</v>
      </c>
      <c r="BH132" s="2" t="s">
        <v>252</v>
      </c>
    </row>
    <row r="133" spans="1:60" ht="13" x14ac:dyDescent="0.15">
      <c r="A133">
        <v>132</v>
      </c>
      <c r="B133" s="3">
        <v>44000.715400347224</v>
      </c>
      <c r="C133" s="2">
        <v>24</v>
      </c>
      <c r="D133" s="2" t="s">
        <v>114</v>
      </c>
      <c r="E133" s="2" t="s">
        <v>50</v>
      </c>
      <c r="F133" s="2" t="s">
        <v>80</v>
      </c>
      <c r="G133" s="2" t="s">
        <v>52</v>
      </c>
      <c r="H133" s="2">
        <v>2</v>
      </c>
      <c r="I133" s="2" t="s">
        <v>53</v>
      </c>
      <c r="J133" s="2" t="s">
        <v>54</v>
      </c>
      <c r="K133" s="2">
        <v>2</v>
      </c>
      <c r="L133" s="2" t="s">
        <v>92</v>
      </c>
      <c r="M133" s="2" t="s">
        <v>56</v>
      </c>
      <c r="N133" s="2" t="s">
        <v>135</v>
      </c>
      <c r="O133" s="2">
        <v>7</v>
      </c>
      <c r="P133" s="2">
        <v>7</v>
      </c>
      <c r="Q133" s="2">
        <v>6</v>
      </c>
      <c r="R133" s="2">
        <v>7</v>
      </c>
      <c r="S133" s="2">
        <v>8</v>
      </c>
      <c r="T133" s="2" t="s">
        <v>58</v>
      </c>
      <c r="U133" s="2" t="s">
        <v>309</v>
      </c>
      <c r="AK133" s="2" t="s">
        <v>89</v>
      </c>
      <c r="AL133" s="2" t="s">
        <v>75</v>
      </c>
      <c r="AM133" s="2" t="s">
        <v>213</v>
      </c>
      <c r="AN133" s="2" t="s">
        <v>196</v>
      </c>
      <c r="AO133" s="2">
        <v>9</v>
      </c>
      <c r="AP133" s="2" t="s">
        <v>53</v>
      </c>
      <c r="AV133" s="2">
        <v>7</v>
      </c>
      <c r="AW133" s="2">
        <v>6</v>
      </c>
      <c r="AX133" s="2" t="s">
        <v>91</v>
      </c>
      <c r="AY133" s="2" t="s">
        <v>55</v>
      </c>
      <c r="AZ133" s="2" t="s">
        <v>310</v>
      </c>
      <c r="BA133" s="2">
        <v>8</v>
      </c>
      <c r="BB133" s="2">
        <v>8</v>
      </c>
      <c r="BC133" s="2">
        <v>7</v>
      </c>
      <c r="BD133" s="2">
        <v>5</v>
      </c>
      <c r="BE133" s="2">
        <v>6</v>
      </c>
      <c r="BF133" s="2" t="s">
        <v>68</v>
      </c>
      <c r="BH133" s="2" t="s">
        <v>257</v>
      </c>
    </row>
    <row r="134" spans="1:60" ht="13" x14ac:dyDescent="0.15">
      <c r="A134">
        <v>133</v>
      </c>
      <c r="B134" s="3">
        <v>44000.71541960648</v>
      </c>
      <c r="C134" s="2">
        <v>23</v>
      </c>
      <c r="D134" s="2" t="s">
        <v>114</v>
      </c>
      <c r="E134" s="2" t="s">
        <v>50</v>
      </c>
      <c r="F134" s="2" t="s">
        <v>51</v>
      </c>
      <c r="G134" s="2" t="s">
        <v>52</v>
      </c>
      <c r="H134" s="2">
        <v>5</v>
      </c>
      <c r="I134" s="2" t="s">
        <v>53</v>
      </c>
      <c r="J134" s="2" t="s">
        <v>73</v>
      </c>
      <c r="AK134" s="2" t="s">
        <v>111</v>
      </c>
      <c r="AL134" s="2" t="s">
        <v>75</v>
      </c>
      <c r="AM134" s="2" t="s">
        <v>76</v>
      </c>
      <c r="AN134" s="2" t="s">
        <v>90</v>
      </c>
      <c r="AO134" s="2">
        <v>6</v>
      </c>
      <c r="AP134" s="2" t="s">
        <v>53</v>
      </c>
      <c r="AV134" s="2">
        <v>6</v>
      </c>
      <c r="AW134" s="2">
        <v>6</v>
      </c>
      <c r="AX134" s="2" t="s">
        <v>91</v>
      </c>
      <c r="AY134" s="2" t="s">
        <v>82</v>
      </c>
      <c r="AZ134" s="2" t="s">
        <v>311</v>
      </c>
      <c r="BA134" s="2">
        <v>6</v>
      </c>
      <c r="BB134" s="2">
        <v>5</v>
      </c>
      <c r="BC134" s="2">
        <v>5</v>
      </c>
      <c r="BD134" s="2">
        <v>6</v>
      </c>
      <c r="BE134" s="2">
        <v>5</v>
      </c>
      <c r="BF134" s="2" t="s">
        <v>68</v>
      </c>
      <c r="BG134" s="2" t="s">
        <v>312</v>
      </c>
      <c r="BH134" s="2" t="s">
        <v>230</v>
      </c>
    </row>
    <row r="135" spans="1:60" ht="13" x14ac:dyDescent="0.15">
      <c r="A135">
        <v>134</v>
      </c>
      <c r="B135" s="3">
        <v>44000.71569258102</v>
      </c>
      <c r="C135" s="2">
        <v>21</v>
      </c>
      <c r="D135" s="2" t="s">
        <v>103</v>
      </c>
      <c r="E135" s="2" t="s">
        <v>50</v>
      </c>
      <c r="F135" s="2" t="s">
        <v>80</v>
      </c>
      <c r="G135" s="2" t="s">
        <v>52</v>
      </c>
      <c r="H135" s="2">
        <v>2</v>
      </c>
      <c r="I135" s="2" t="s">
        <v>72</v>
      </c>
      <c r="J135" s="2" t="s">
        <v>54</v>
      </c>
      <c r="K135" s="2">
        <v>2</v>
      </c>
      <c r="L135" s="2" t="s">
        <v>82</v>
      </c>
      <c r="M135" s="2" t="s">
        <v>56</v>
      </c>
      <c r="N135" s="2" t="s">
        <v>57</v>
      </c>
      <c r="O135" s="2">
        <v>6</v>
      </c>
      <c r="P135" s="2">
        <v>8</v>
      </c>
      <c r="Q135" s="2">
        <v>5</v>
      </c>
      <c r="R135" s="2">
        <v>9</v>
      </c>
      <c r="S135" s="2">
        <v>7</v>
      </c>
      <c r="T135" s="2" t="s">
        <v>58</v>
      </c>
      <c r="AK135" s="2" t="s">
        <v>74</v>
      </c>
      <c r="AL135" s="2" t="s">
        <v>61</v>
      </c>
      <c r="AR135" s="2" t="s">
        <v>185</v>
      </c>
      <c r="AS135" s="2" t="s">
        <v>171</v>
      </c>
      <c r="AT135" s="2" t="s">
        <v>53</v>
      </c>
      <c r="AV135" s="2">
        <v>6</v>
      </c>
      <c r="AW135" s="2">
        <v>6</v>
      </c>
      <c r="AX135" s="2" t="s">
        <v>91</v>
      </c>
      <c r="AY135" s="2" t="s">
        <v>92</v>
      </c>
      <c r="BA135" s="2">
        <v>9</v>
      </c>
      <c r="BB135" s="2">
        <v>6</v>
      </c>
      <c r="BC135" s="2">
        <v>4</v>
      </c>
      <c r="BD135" s="2">
        <v>5</v>
      </c>
      <c r="BE135" s="2">
        <v>6</v>
      </c>
      <c r="BF135" s="2" t="s">
        <v>68</v>
      </c>
      <c r="BH135" s="2" t="s">
        <v>102</v>
      </c>
    </row>
    <row r="136" spans="1:60" ht="13" x14ac:dyDescent="0.15">
      <c r="A136">
        <v>135</v>
      </c>
      <c r="B136" s="3">
        <v>44000.716054317134</v>
      </c>
      <c r="C136" s="2">
        <v>19</v>
      </c>
      <c r="D136" s="2" t="s">
        <v>93</v>
      </c>
      <c r="E136" s="2" t="s">
        <v>50</v>
      </c>
      <c r="F136" s="2" t="s">
        <v>80</v>
      </c>
      <c r="G136" s="2" t="s">
        <v>52</v>
      </c>
      <c r="H136" s="2">
        <v>2</v>
      </c>
      <c r="I136" s="2" t="s">
        <v>72</v>
      </c>
      <c r="J136" s="2" t="s">
        <v>54</v>
      </c>
      <c r="K136" s="2">
        <v>3</v>
      </c>
      <c r="L136" s="2" t="s">
        <v>116</v>
      </c>
      <c r="M136" s="2" t="s">
        <v>83</v>
      </c>
      <c r="Z136" s="2" t="s">
        <v>303</v>
      </c>
      <c r="AA136" s="2">
        <v>7</v>
      </c>
      <c r="AB136" s="2">
        <v>8</v>
      </c>
      <c r="AC136" s="2">
        <v>4</v>
      </c>
      <c r="AD136" s="2">
        <v>7</v>
      </c>
      <c r="AE136" s="2">
        <v>8</v>
      </c>
      <c r="AF136" s="2" t="s">
        <v>85</v>
      </c>
      <c r="AG136" s="2" t="s">
        <v>53</v>
      </c>
      <c r="AH136" s="2" t="s">
        <v>147</v>
      </c>
      <c r="AI136" s="2" t="s">
        <v>148</v>
      </c>
      <c r="AJ136" s="2" t="s">
        <v>313</v>
      </c>
      <c r="AK136" s="2" t="s">
        <v>74</v>
      </c>
      <c r="AL136" s="2" t="s">
        <v>75</v>
      </c>
      <c r="AM136" s="2" t="s">
        <v>104</v>
      </c>
      <c r="AN136" s="2" t="s">
        <v>77</v>
      </c>
      <c r="AO136" s="2">
        <v>6</v>
      </c>
      <c r="AP136" s="2" t="s">
        <v>53</v>
      </c>
      <c r="AV136" s="2">
        <v>8</v>
      </c>
      <c r="AW136" s="2">
        <v>6</v>
      </c>
      <c r="AX136" s="2" t="s">
        <v>91</v>
      </c>
      <c r="AY136" s="2" t="s">
        <v>66</v>
      </c>
      <c r="BA136" s="2">
        <v>9</v>
      </c>
      <c r="BB136" s="2">
        <v>9</v>
      </c>
      <c r="BC136" s="2">
        <v>6</v>
      </c>
      <c r="BD136" s="2">
        <v>6</v>
      </c>
      <c r="BE136" s="2">
        <v>8</v>
      </c>
      <c r="BF136" s="2" t="s">
        <v>86</v>
      </c>
      <c r="BG136" s="2" t="s">
        <v>314</v>
      </c>
      <c r="BH136" s="2" t="s">
        <v>126</v>
      </c>
    </row>
    <row r="137" spans="1:60" ht="13" x14ac:dyDescent="0.15">
      <c r="A137">
        <v>136</v>
      </c>
      <c r="B137" s="3">
        <v>44000.716087361114</v>
      </c>
      <c r="C137" s="2">
        <v>24</v>
      </c>
      <c r="D137" s="2" t="s">
        <v>114</v>
      </c>
      <c r="E137" s="2" t="s">
        <v>50</v>
      </c>
      <c r="F137" s="2" t="s">
        <v>51</v>
      </c>
      <c r="G137" s="2" t="s">
        <v>52</v>
      </c>
      <c r="H137" s="2">
        <v>5</v>
      </c>
      <c r="I137" s="2" t="s">
        <v>72</v>
      </c>
      <c r="J137" s="2" t="s">
        <v>54</v>
      </c>
      <c r="K137" s="2">
        <v>1</v>
      </c>
      <c r="L137" s="2" t="s">
        <v>92</v>
      </c>
      <c r="M137" s="2" t="s">
        <v>83</v>
      </c>
      <c r="Z137" s="2" t="s">
        <v>142</v>
      </c>
      <c r="AA137" s="2">
        <v>5</v>
      </c>
      <c r="AB137" s="2">
        <v>4</v>
      </c>
      <c r="AC137" s="2">
        <v>4</v>
      </c>
      <c r="AD137" s="2">
        <v>6</v>
      </c>
      <c r="AE137" s="2">
        <v>7</v>
      </c>
      <c r="AF137" s="2" t="s">
        <v>85</v>
      </c>
      <c r="AG137" s="2" t="s">
        <v>53</v>
      </c>
      <c r="AH137" s="2" t="s">
        <v>132</v>
      </c>
      <c r="AI137" s="2" t="s">
        <v>148</v>
      </c>
      <c r="AJ137" s="2" t="s">
        <v>315</v>
      </c>
      <c r="AK137" s="2" t="s">
        <v>74</v>
      </c>
      <c r="AL137" s="2" t="s">
        <v>75</v>
      </c>
      <c r="AM137" s="2" t="s">
        <v>104</v>
      </c>
      <c r="AN137" s="2" t="s">
        <v>90</v>
      </c>
      <c r="AO137" s="2">
        <v>6</v>
      </c>
      <c r="AP137" s="2" t="s">
        <v>86</v>
      </c>
      <c r="AV137" s="2">
        <v>6</v>
      </c>
      <c r="AW137" s="2">
        <v>6</v>
      </c>
      <c r="AX137" s="2" t="s">
        <v>100</v>
      </c>
      <c r="AY137" s="2" t="s">
        <v>66</v>
      </c>
      <c r="BA137" s="2">
        <v>6</v>
      </c>
      <c r="BB137" s="2">
        <v>6</v>
      </c>
      <c r="BC137" s="2">
        <v>6</v>
      </c>
      <c r="BD137" s="2">
        <v>6</v>
      </c>
      <c r="BE137" s="2">
        <v>7</v>
      </c>
      <c r="BF137" s="2" t="s">
        <v>86</v>
      </c>
      <c r="BH137" s="2" t="s">
        <v>145</v>
      </c>
    </row>
    <row r="138" spans="1:60" ht="13" x14ac:dyDescent="0.15">
      <c r="A138">
        <v>137</v>
      </c>
      <c r="B138" s="3">
        <v>44000.717135601852</v>
      </c>
      <c r="C138" s="2">
        <v>19</v>
      </c>
      <c r="D138" s="2" t="s">
        <v>93</v>
      </c>
      <c r="E138" s="2" t="s">
        <v>50</v>
      </c>
      <c r="F138" s="2" t="s">
        <v>80</v>
      </c>
      <c r="G138" s="2" t="s">
        <v>52</v>
      </c>
      <c r="H138" s="2">
        <v>2</v>
      </c>
      <c r="I138" s="2" t="s">
        <v>72</v>
      </c>
      <c r="J138" s="2" t="s">
        <v>54</v>
      </c>
      <c r="K138" s="2">
        <v>5</v>
      </c>
      <c r="L138" s="2" t="s">
        <v>92</v>
      </c>
      <c r="M138" s="2" t="s">
        <v>83</v>
      </c>
      <c r="Z138" s="2" t="s">
        <v>138</v>
      </c>
      <c r="AA138" s="2">
        <v>8</v>
      </c>
      <c r="AB138" s="2">
        <v>8</v>
      </c>
      <c r="AC138" s="2">
        <v>8</v>
      </c>
      <c r="AD138" s="2">
        <v>9</v>
      </c>
      <c r="AE138" s="2">
        <v>9</v>
      </c>
      <c r="AF138" s="2" t="s">
        <v>109</v>
      </c>
      <c r="AG138" s="2" t="s">
        <v>53</v>
      </c>
      <c r="AH138" s="2" t="s">
        <v>147</v>
      </c>
      <c r="AI138" s="2" t="s">
        <v>240</v>
      </c>
      <c r="AK138" s="2" t="s">
        <v>60</v>
      </c>
      <c r="AL138" s="2" t="s">
        <v>75</v>
      </c>
      <c r="AM138" s="2" t="s">
        <v>76</v>
      </c>
      <c r="AN138" s="2" t="s">
        <v>77</v>
      </c>
      <c r="AO138" s="2">
        <v>8</v>
      </c>
      <c r="AP138" s="2" t="s">
        <v>53</v>
      </c>
      <c r="AV138" s="2">
        <v>9</v>
      </c>
      <c r="AW138" s="2">
        <v>5</v>
      </c>
      <c r="AX138" s="2" t="s">
        <v>65</v>
      </c>
      <c r="AY138" s="2" t="s">
        <v>106</v>
      </c>
      <c r="BA138" s="2">
        <v>4</v>
      </c>
      <c r="BB138" s="2">
        <v>6</v>
      </c>
      <c r="BC138" s="2">
        <v>5</v>
      </c>
      <c r="BD138" s="2">
        <v>6</v>
      </c>
      <c r="BE138" s="2">
        <v>8</v>
      </c>
      <c r="BF138" s="2" t="s">
        <v>86</v>
      </c>
      <c r="BH138" s="2" t="s">
        <v>126</v>
      </c>
    </row>
    <row r="139" spans="1:60" ht="13" x14ac:dyDescent="0.15">
      <c r="A139">
        <v>138</v>
      </c>
      <c r="B139" s="3">
        <v>44000.717426030096</v>
      </c>
      <c r="C139" s="2">
        <v>23</v>
      </c>
      <c r="D139" s="2" t="s">
        <v>70</v>
      </c>
      <c r="E139" s="2" t="s">
        <v>79</v>
      </c>
      <c r="F139" s="2" t="s">
        <v>51</v>
      </c>
      <c r="G139" s="2" t="s">
        <v>52</v>
      </c>
      <c r="H139" s="2">
        <v>4</v>
      </c>
      <c r="I139" s="2" t="s">
        <v>72</v>
      </c>
      <c r="J139" s="2" t="s">
        <v>73</v>
      </c>
      <c r="AK139" s="2" t="s">
        <v>60</v>
      </c>
      <c r="AL139" s="2" t="s">
        <v>75</v>
      </c>
      <c r="AM139" s="2" t="s">
        <v>76</v>
      </c>
      <c r="AN139" s="2" t="s">
        <v>90</v>
      </c>
      <c r="AO139" s="2">
        <v>3</v>
      </c>
      <c r="AP139" s="2" t="s">
        <v>53</v>
      </c>
      <c r="AV139" s="2">
        <v>1</v>
      </c>
      <c r="AW139" s="2">
        <v>2</v>
      </c>
      <c r="AX139" s="2" t="s">
        <v>91</v>
      </c>
      <c r="AY139" s="2" t="s">
        <v>92</v>
      </c>
      <c r="AZ139" s="2" t="s">
        <v>316</v>
      </c>
      <c r="BA139" s="2">
        <v>7</v>
      </c>
      <c r="BB139" s="2">
        <v>7</v>
      </c>
      <c r="BC139" s="2">
        <v>5</v>
      </c>
      <c r="BD139" s="2">
        <v>5</v>
      </c>
      <c r="BE139" s="2">
        <v>7</v>
      </c>
      <c r="BF139" s="2" t="s">
        <v>68</v>
      </c>
      <c r="BH139" s="2" t="s">
        <v>102</v>
      </c>
    </row>
    <row r="140" spans="1:60" ht="13" x14ac:dyDescent="0.15">
      <c r="A140">
        <v>139</v>
      </c>
      <c r="B140" s="3">
        <v>44000.717473587967</v>
      </c>
      <c r="C140" s="2">
        <v>23</v>
      </c>
      <c r="D140" s="2" t="s">
        <v>114</v>
      </c>
      <c r="E140" s="2" t="s">
        <v>50</v>
      </c>
      <c r="F140" s="2" t="s">
        <v>80</v>
      </c>
      <c r="G140" s="2" t="s">
        <v>52</v>
      </c>
      <c r="H140" s="2">
        <v>3</v>
      </c>
      <c r="I140" s="2" t="s">
        <v>53</v>
      </c>
      <c r="J140" s="2" t="s">
        <v>54</v>
      </c>
      <c r="K140" s="2">
        <v>1</v>
      </c>
      <c r="L140" s="2" t="s">
        <v>66</v>
      </c>
      <c r="M140" s="2" t="s">
        <v>83</v>
      </c>
      <c r="Z140" s="2" t="s">
        <v>317</v>
      </c>
      <c r="AA140" s="2">
        <v>6</v>
      </c>
      <c r="AB140" s="2">
        <v>5</v>
      </c>
      <c r="AC140" s="2">
        <v>5</v>
      </c>
      <c r="AD140" s="2">
        <v>8</v>
      </c>
      <c r="AE140" s="2">
        <v>9</v>
      </c>
      <c r="AF140" s="2" t="s">
        <v>85</v>
      </c>
      <c r="AG140" s="2" t="s">
        <v>53</v>
      </c>
      <c r="AH140" s="2" t="s">
        <v>140</v>
      </c>
      <c r="AI140" s="2" t="s">
        <v>281</v>
      </c>
      <c r="AK140" s="2" t="s">
        <v>60</v>
      </c>
      <c r="AL140" s="2" t="s">
        <v>61</v>
      </c>
      <c r="AR140" s="2" t="s">
        <v>124</v>
      </c>
      <c r="AS140" s="2" t="s">
        <v>63</v>
      </c>
      <c r="AT140" s="2" t="s">
        <v>53</v>
      </c>
      <c r="AV140" s="2">
        <v>6</v>
      </c>
      <c r="AW140" s="2">
        <v>5</v>
      </c>
      <c r="AX140" s="2" t="s">
        <v>91</v>
      </c>
      <c r="AY140" s="2" t="s">
        <v>66</v>
      </c>
      <c r="BA140" s="2">
        <v>8</v>
      </c>
      <c r="BB140" s="2">
        <v>6</v>
      </c>
      <c r="BC140" s="2">
        <v>7</v>
      </c>
      <c r="BD140" s="2">
        <v>3</v>
      </c>
      <c r="BE140" s="2">
        <v>7</v>
      </c>
      <c r="BF140" s="2" t="s">
        <v>68</v>
      </c>
      <c r="BH140" s="2" t="s">
        <v>252</v>
      </c>
    </row>
    <row r="141" spans="1:60" ht="13" x14ac:dyDescent="0.15">
      <c r="A141">
        <v>140</v>
      </c>
      <c r="B141" s="3">
        <v>44000.717694027779</v>
      </c>
      <c r="C141" s="2">
        <v>22</v>
      </c>
      <c r="D141" s="2" t="s">
        <v>103</v>
      </c>
      <c r="E141" s="2" t="s">
        <v>50</v>
      </c>
      <c r="F141" s="2" t="s">
        <v>80</v>
      </c>
      <c r="G141" s="2" t="s">
        <v>52</v>
      </c>
      <c r="H141" s="2">
        <v>4</v>
      </c>
      <c r="I141" s="2" t="s">
        <v>72</v>
      </c>
      <c r="J141" s="2" t="s">
        <v>54</v>
      </c>
      <c r="K141" s="2">
        <v>3</v>
      </c>
      <c r="L141" s="2" t="s">
        <v>55</v>
      </c>
      <c r="M141" s="2" t="s">
        <v>56</v>
      </c>
      <c r="N141" s="2" t="s">
        <v>141</v>
      </c>
      <c r="O141" s="2">
        <v>6</v>
      </c>
      <c r="P141" s="2">
        <v>10</v>
      </c>
      <c r="Q141" s="2">
        <v>10</v>
      </c>
      <c r="R141" s="2">
        <v>8</v>
      </c>
      <c r="S141" s="2">
        <v>10</v>
      </c>
      <c r="T141" s="2" t="s">
        <v>109</v>
      </c>
      <c r="U141" s="2" t="s">
        <v>318</v>
      </c>
      <c r="AK141" s="2" t="s">
        <v>60</v>
      </c>
      <c r="AL141" s="2" t="s">
        <v>75</v>
      </c>
      <c r="AM141" s="2" t="s">
        <v>76</v>
      </c>
      <c r="AN141" s="2" t="s">
        <v>77</v>
      </c>
      <c r="AO141" s="2">
        <v>8</v>
      </c>
      <c r="AP141" s="2" t="s">
        <v>86</v>
      </c>
      <c r="AV141" s="2">
        <v>8</v>
      </c>
      <c r="AW141" s="2">
        <v>4</v>
      </c>
      <c r="AX141" s="2" t="s">
        <v>91</v>
      </c>
      <c r="AY141" s="2" t="s">
        <v>66</v>
      </c>
      <c r="AZ141" s="2" t="s">
        <v>319</v>
      </c>
      <c r="BA141" s="2">
        <v>4</v>
      </c>
      <c r="BB141" s="2">
        <v>4</v>
      </c>
      <c r="BC141" s="2">
        <v>4</v>
      </c>
      <c r="BD141" s="2">
        <v>8</v>
      </c>
      <c r="BE141" s="2">
        <v>10</v>
      </c>
      <c r="BF141" s="2" t="s">
        <v>86</v>
      </c>
      <c r="BH141" s="2" t="s">
        <v>118</v>
      </c>
    </row>
    <row r="142" spans="1:60" ht="13" x14ac:dyDescent="0.15">
      <c r="A142">
        <v>141</v>
      </c>
      <c r="B142" s="3">
        <v>44000.71798695602</v>
      </c>
      <c r="C142" s="2">
        <v>23</v>
      </c>
      <c r="D142" s="2" t="s">
        <v>114</v>
      </c>
      <c r="E142" s="2" t="s">
        <v>50</v>
      </c>
      <c r="F142" s="2" t="s">
        <v>51</v>
      </c>
      <c r="G142" s="2" t="s">
        <v>52</v>
      </c>
      <c r="H142" s="2">
        <v>4</v>
      </c>
      <c r="I142" s="2" t="s">
        <v>53</v>
      </c>
      <c r="J142" s="2" t="s">
        <v>54</v>
      </c>
      <c r="K142" s="2">
        <v>1</v>
      </c>
      <c r="L142" s="2" t="s">
        <v>92</v>
      </c>
      <c r="M142" s="2" t="s">
        <v>83</v>
      </c>
      <c r="Z142" s="2" t="s">
        <v>191</v>
      </c>
      <c r="AA142" s="2">
        <v>7</v>
      </c>
      <c r="AB142" s="2">
        <v>7</v>
      </c>
      <c r="AC142" s="2">
        <v>5</v>
      </c>
      <c r="AD142" s="2">
        <v>9</v>
      </c>
      <c r="AE142" s="2">
        <v>6</v>
      </c>
      <c r="AF142" s="2" t="s">
        <v>121</v>
      </c>
      <c r="AG142" s="2" t="s">
        <v>53</v>
      </c>
      <c r="AH142" s="2" t="s">
        <v>147</v>
      </c>
      <c r="AI142" s="2" t="s">
        <v>254</v>
      </c>
      <c r="AK142" s="2" t="s">
        <v>111</v>
      </c>
      <c r="AL142" s="2" t="s">
        <v>61</v>
      </c>
      <c r="AR142" s="2" t="s">
        <v>62</v>
      </c>
      <c r="AS142" s="2" t="s">
        <v>63</v>
      </c>
      <c r="AT142" s="2" t="s">
        <v>53</v>
      </c>
      <c r="AV142" s="2">
        <v>4</v>
      </c>
      <c r="AW142" s="2">
        <v>2</v>
      </c>
      <c r="AX142" s="2" t="s">
        <v>65</v>
      </c>
      <c r="AY142" s="2" t="s">
        <v>92</v>
      </c>
      <c r="BA142" s="2">
        <v>4</v>
      </c>
      <c r="BB142" s="2">
        <v>6</v>
      </c>
      <c r="BC142" s="2">
        <v>1</v>
      </c>
      <c r="BD142" s="2">
        <v>1</v>
      </c>
      <c r="BE142" s="2">
        <v>4</v>
      </c>
      <c r="BF142" s="2" t="s">
        <v>68</v>
      </c>
      <c r="BH142" s="2" t="s">
        <v>118</v>
      </c>
    </row>
    <row r="143" spans="1:60" ht="13" x14ac:dyDescent="0.15">
      <c r="A143">
        <v>142</v>
      </c>
      <c r="B143" s="3">
        <v>44000.718280497684</v>
      </c>
      <c r="C143" s="2">
        <v>20</v>
      </c>
      <c r="D143" s="2" t="s">
        <v>114</v>
      </c>
      <c r="E143" s="2" t="s">
        <v>50</v>
      </c>
      <c r="F143" s="2" t="s">
        <v>80</v>
      </c>
      <c r="G143" s="2" t="s">
        <v>52</v>
      </c>
      <c r="H143" s="2">
        <v>2</v>
      </c>
      <c r="I143" s="2" t="s">
        <v>72</v>
      </c>
      <c r="J143" s="2" t="s">
        <v>54</v>
      </c>
      <c r="K143" s="2">
        <v>2</v>
      </c>
      <c r="L143" s="2" t="s">
        <v>92</v>
      </c>
      <c r="M143" s="2" t="s">
        <v>83</v>
      </c>
      <c r="Z143" s="2" t="s">
        <v>263</v>
      </c>
      <c r="AA143" s="2">
        <v>7</v>
      </c>
      <c r="AB143" s="2">
        <v>6</v>
      </c>
      <c r="AC143" s="2">
        <v>6</v>
      </c>
      <c r="AD143" s="2">
        <v>8</v>
      </c>
      <c r="AE143" s="2">
        <v>5</v>
      </c>
      <c r="AF143" s="2" t="s">
        <v>85</v>
      </c>
      <c r="AG143" s="2" t="s">
        <v>86</v>
      </c>
      <c r="AH143" s="2" t="s">
        <v>87</v>
      </c>
      <c r="AI143" s="2" t="s">
        <v>320</v>
      </c>
      <c r="AK143" s="2" t="s">
        <v>74</v>
      </c>
      <c r="AL143" s="2" t="s">
        <v>75</v>
      </c>
      <c r="AM143" s="2" t="s">
        <v>76</v>
      </c>
      <c r="AN143" s="2" t="s">
        <v>90</v>
      </c>
      <c r="AO143" s="2">
        <v>6</v>
      </c>
      <c r="AP143" s="2" t="s">
        <v>53</v>
      </c>
      <c r="AV143" s="2">
        <v>8</v>
      </c>
      <c r="AW143" s="2">
        <v>6</v>
      </c>
      <c r="AX143" s="2" t="s">
        <v>100</v>
      </c>
      <c r="AY143" s="2" t="s">
        <v>66</v>
      </c>
      <c r="BA143" s="2">
        <v>5</v>
      </c>
      <c r="BB143" s="2">
        <v>5</v>
      </c>
      <c r="BC143" s="2">
        <v>4</v>
      </c>
      <c r="BD143" s="2">
        <v>4</v>
      </c>
      <c r="BE143" s="2">
        <v>6</v>
      </c>
      <c r="BF143" s="2" t="s">
        <v>86</v>
      </c>
      <c r="BH143" s="2" t="s">
        <v>102</v>
      </c>
    </row>
    <row r="144" spans="1:60" ht="13" x14ac:dyDescent="0.15">
      <c r="A144">
        <v>143</v>
      </c>
      <c r="B144" s="3">
        <v>44000.718351342592</v>
      </c>
      <c r="C144" s="2">
        <v>24</v>
      </c>
      <c r="D144" s="2" t="s">
        <v>103</v>
      </c>
      <c r="E144" s="2" t="s">
        <v>50</v>
      </c>
      <c r="F144" s="2" t="s">
        <v>51</v>
      </c>
      <c r="G144" s="2" t="s">
        <v>52</v>
      </c>
      <c r="H144" s="2">
        <v>5</v>
      </c>
      <c r="I144" s="2" t="s">
        <v>53</v>
      </c>
      <c r="J144" s="2" t="s">
        <v>73</v>
      </c>
      <c r="AK144" s="2" t="s">
        <v>74</v>
      </c>
      <c r="AL144" s="2" t="s">
        <v>61</v>
      </c>
      <c r="AR144" s="2" t="s">
        <v>321</v>
      </c>
      <c r="AS144" s="2" t="s">
        <v>63</v>
      </c>
      <c r="AT144" s="2" t="s">
        <v>53</v>
      </c>
      <c r="AU144" s="2" t="s">
        <v>322</v>
      </c>
      <c r="AV144" s="2">
        <v>6</v>
      </c>
      <c r="AW144" s="2">
        <v>4</v>
      </c>
      <c r="AX144" s="2" t="s">
        <v>91</v>
      </c>
      <c r="AY144" s="2" t="s">
        <v>55</v>
      </c>
      <c r="AZ144" s="2" t="s">
        <v>323</v>
      </c>
      <c r="BA144" s="2">
        <v>8</v>
      </c>
      <c r="BB144" s="2">
        <v>7</v>
      </c>
      <c r="BC144" s="2">
        <v>6</v>
      </c>
      <c r="BD144" s="2">
        <v>6</v>
      </c>
      <c r="BE144" s="2">
        <v>7</v>
      </c>
      <c r="BF144" s="2" t="s">
        <v>68</v>
      </c>
      <c r="BH144" s="2" t="s">
        <v>102</v>
      </c>
    </row>
    <row r="145" spans="1:60" ht="13" x14ac:dyDescent="0.15">
      <c r="A145">
        <v>144</v>
      </c>
      <c r="B145" s="3">
        <v>44000.71852012731</v>
      </c>
      <c r="C145" s="2">
        <v>24</v>
      </c>
      <c r="D145" s="2" t="s">
        <v>103</v>
      </c>
      <c r="E145" s="2" t="s">
        <v>79</v>
      </c>
      <c r="F145" s="2" t="s">
        <v>51</v>
      </c>
      <c r="G145" s="2" t="s">
        <v>52</v>
      </c>
      <c r="H145" s="2">
        <v>4</v>
      </c>
      <c r="I145" s="2" t="s">
        <v>53</v>
      </c>
      <c r="J145" s="2" t="s">
        <v>54</v>
      </c>
      <c r="K145" s="2">
        <v>1</v>
      </c>
      <c r="L145" s="2" t="s">
        <v>55</v>
      </c>
      <c r="M145" s="2" t="s">
        <v>83</v>
      </c>
      <c r="Z145" s="2" t="s">
        <v>324</v>
      </c>
      <c r="AA145" s="2">
        <v>7</v>
      </c>
      <c r="AB145" s="2">
        <v>7</v>
      </c>
      <c r="AC145" s="2">
        <v>3</v>
      </c>
      <c r="AD145" s="2">
        <v>6</v>
      </c>
      <c r="AE145" s="2">
        <v>5</v>
      </c>
      <c r="AF145" s="2" t="s">
        <v>121</v>
      </c>
      <c r="AG145" s="2" t="s">
        <v>53</v>
      </c>
      <c r="AH145" s="2" t="s">
        <v>140</v>
      </c>
      <c r="AI145" s="2" t="s">
        <v>155</v>
      </c>
      <c r="AJ145" s="2" t="s">
        <v>325</v>
      </c>
      <c r="AK145" s="2" t="s">
        <v>111</v>
      </c>
      <c r="AL145" s="2" t="s">
        <v>75</v>
      </c>
      <c r="AM145" s="2" t="s">
        <v>164</v>
      </c>
      <c r="AN145" s="2" t="s">
        <v>90</v>
      </c>
      <c r="AO145" s="2">
        <v>3</v>
      </c>
      <c r="AP145" s="2" t="s">
        <v>53</v>
      </c>
      <c r="AQ145" s="2" t="s">
        <v>326</v>
      </c>
      <c r="AV145" s="2">
        <v>3</v>
      </c>
      <c r="AW145" s="2">
        <v>4</v>
      </c>
      <c r="AX145" s="2" t="s">
        <v>65</v>
      </c>
      <c r="AY145" s="2" t="s">
        <v>92</v>
      </c>
      <c r="BA145" s="2">
        <v>6</v>
      </c>
      <c r="BB145" s="2">
        <v>4</v>
      </c>
      <c r="BC145" s="2">
        <v>6</v>
      </c>
      <c r="BD145" s="2">
        <v>4</v>
      </c>
      <c r="BE145" s="2">
        <v>7</v>
      </c>
      <c r="BF145" s="2" t="s">
        <v>68</v>
      </c>
      <c r="BG145" s="2" t="s">
        <v>327</v>
      </c>
      <c r="BH145" s="2" t="s">
        <v>183</v>
      </c>
    </row>
    <row r="146" spans="1:60" ht="13" x14ac:dyDescent="0.15">
      <c r="A146">
        <v>145</v>
      </c>
      <c r="B146" s="3">
        <v>44000.718746400467</v>
      </c>
      <c r="C146" s="2">
        <v>20</v>
      </c>
      <c r="D146" s="2" t="s">
        <v>114</v>
      </c>
      <c r="E146" s="2" t="s">
        <v>50</v>
      </c>
      <c r="F146" s="2" t="s">
        <v>80</v>
      </c>
      <c r="G146" s="2" t="s">
        <v>52</v>
      </c>
      <c r="H146" s="2">
        <v>2</v>
      </c>
      <c r="I146" s="2" t="s">
        <v>53</v>
      </c>
      <c r="J146" s="2" t="s">
        <v>54</v>
      </c>
      <c r="K146" s="2">
        <v>1</v>
      </c>
      <c r="L146" s="2" t="s">
        <v>92</v>
      </c>
      <c r="M146" s="2" t="s">
        <v>83</v>
      </c>
      <c r="Z146" s="2" t="s">
        <v>328</v>
      </c>
      <c r="AA146" s="2">
        <v>5</v>
      </c>
      <c r="AB146" s="2">
        <v>6</v>
      </c>
      <c r="AC146" s="2">
        <v>4</v>
      </c>
      <c r="AD146" s="2">
        <v>8</v>
      </c>
      <c r="AE146" s="2">
        <v>7</v>
      </c>
      <c r="AF146" s="2" t="s">
        <v>85</v>
      </c>
      <c r="AG146" s="2" t="s">
        <v>53</v>
      </c>
      <c r="AH146" s="2" t="s">
        <v>132</v>
      </c>
      <c r="AI146" s="2" t="s">
        <v>148</v>
      </c>
      <c r="AK146" s="2" t="s">
        <v>60</v>
      </c>
      <c r="AL146" s="2" t="s">
        <v>75</v>
      </c>
      <c r="AM146" s="2" t="s">
        <v>99</v>
      </c>
      <c r="AN146" s="2" t="s">
        <v>77</v>
      </c>
      <c r="AO146" s="2">
        <v>7</v>
      </c>
      <c r="AP146" s="2" t="s">
        <v>53</v>
      </c>
      <c r="AV146" s="2">
        <v>8</v>
      </c>
      <c r="AW146" s="2">
        <v>7</v>
      </c>
      <c r="AX146" s="2" t="s">
        <v>91</v>
      </c>
      <c r="AY146" s="2" t="s">
        <v>66</v>
      </c>
      <c r="BA146" s="2">
        <v>5</v>
      </c>
      <c r="BB146" s="2">
        <v>1</v>
      </c>
      <c r="BC146" s="2">
        <v>8</v>
      </c>
      <c r="BD146" s="2">
        <v>6</v>
      </c>
      <c r="BE146" s="2">
        <v>6</v>
      </c>
      <c r="BF146" s="2" t="s">
        <v>68</v>
      </c>
      <c r="BH146" s="2" t="s">
        <v>102</v>
      </c>
    </row>
    <row r="147" spans="1:60" ht="13" x14ac:dyDescent="0.15">
      <c r="A147">
        <v>146</v>
      </c>
      <c r="B147" s="3">
        <v>44000.718858877313</v>
      </c>
      <c r="C147" s="2">
        <v>23</v>
      </c>
      <c r="D147" s="2" t="s">
        <v>114</v>
      </c>
      <c r="E147" s="2" t="s">
        <v>71</v>
      </c>
      <c r="F147" s="2" t="s">
        <v>51</v>
      </c>
      <c r="G147" s="2" t="s">
        <v>52</v>
      </c>
      <c r="H147" s="2">
        <v>4</v>
      </c>
      <c r="I147" s="2" t="s">
        <v>72</v>
      </c>
      <c r="J147" s="2" t="s">
        <v>54</v>
      </c>
      <c r="K147" s="2">
        <v>2</v>
      </c>
      <c r="L147" s="2" t="s">
        <v>92</v>
      </c>
      <c r="M147" s="2" t="s">
        <v>56</v>
      </c>
      <c r="N147" s="2" t="s">
        <v>135</v>
      </c>
      <c r="O147" s="2">
        <v>4</v>
      </c>
      <c r="P147" s="2">
        <v>4</v>
      </c>
      <c r="Q147" s="2">
        <v>4</v>
      </c>
      <c r="R147" s="2">
        <v>6</v>
      </c>
      <c r="S147" s="2">
        <v>8</v>
      </c>
      <c r="T147" s="2" t="s">
        <v>109</v>
      </c>
      <c r="U147" s="2" t="s">
        <v>329</v>
      </c>
      <c r="AK147" s="2" t="s">
        <v>89</v>
      </c>
      <c r="AL147" s="2" t="s">
        <v>75</v>
      </c>
      <c r="AM147" s="2" t="s">
        <v>104</v>
      </c>
      <c r="AN147" s="2" t="s">
        <v>77</v>
      </c>
      <c r="AO147" s="2">
        <v>5</v>
      </c>
      <c r="AP147" s="2" t="s">
        <v>53</v>
      </c>
      <c r="AV147" s="2">
        <v>4</v>
      </c>
      <c r="AW147" s="2">
        <v>1</v>
      </c>
      <c r="AX147" s="2" t="s">
        <v>91</v>
      </c>
      <c r="AY147" s="2" t="s">
        <v>66</v>
      </c>
      <c r="AZ147" s="2" t="s">
        <v>330</v>
      </c>
      <c r="BA147" s="2">
        <v>6</v>
      </c>
      <c r="BB147" s="2">
        <v>4</v>
      </c>
      <c r="BC147" s="2">
        <v>2</v>
      </c>
      <c r="BD147" s="2">
        <v>4</v>
      </c>
      <c r="BE147" s="2">
        <v>5</v>
      </c>
      <c r="BF147" s="2" t="s">
        <v>68</v>
      </c>
      <c r="BG147" s="2" t="s">
        <v>331</v>
      </c>
      <c r="BH147" s="2" t="s">
        <v>145</v>
      </c>
    </row>
    <row r="148" spans="1:60" ht="13" x14ac:dyDescent="0.15">
      <c r="A148">
        <v>147</v>
      </c>
      <c r="B148" s="3">
        <v>44000.719002743055</v>
      </c>
      <c r="C148" s="2">
        <v>22</v>
      </c>
      <c r="D148" s="2" t="s">
        <v>49</v>
      </c>
      <c r="E148" s="2" t="s">
        <v>50</v>
      </c>
      <c r="F148" s="2" t="s">
        <v>80</v>
      </c>
      <c r="G148" s="2" t="s">
        <v>52</v>
      </c>
      <c r="H148" s="2">
        <v>2</v>
      </c>
      <c r="I148" s="2" t="s">
        <v>72</v>
      </c>
      <c r="J148" s="2" t="s">
        <v>54</v>
      </c>
      <c r="K148" s="2">
        <v>5</v>
      </c>
      <c r="L148" s="2" t="s">
        <v>92</v>
      </c>
      <c r="M148" s="2" t="s">
        <v>200</v>
      </c>
      <c r="V148" s="2" t="s">
        <v>332</v>
      </c>
      <c r="W148" s="2" t="s">
        <v>86</v>
      </c>
      <c r="X148" s="2" t="s">
        <v>192</v>
      </c>
      <c r="AK148" s="2" t="s">
        <v>60</v>
      </c>
      <c r="AL148" s="2" t="s">
        <v>75</v>
      </c>
      <c r="AM148" s="2" t="s">
        <v>76</v>
      </c>
      <c r="AN148" s="2" t="s">
        <v>196</v>
      </c>
      <c r="AO148" s="2">
        <v>5</v>
      </c>
      <c r="AP148" s="2" t="s">
        <v>53</v>
      </c>
      <c r="AV148" s="2">
        <v>6</v>
      </c>
      <c r="AW148" s="2">
        <v>6</v>
      </c>
      <c r="AX148" s="2" t="s">
        <v>100</v>
      </c>
      <c r="AY148" s="2" t="s">
        <v>66</v>
      </c>
      <c r="BA148" s="2">
        <v>5</v>
      </c>
      <c r="BB148" s="2">
        <v>6</v>
      </c>
      <c r="BC148" s="2">
        <v>10</v>
      </c>
      <c r="BD148" s="2">
        <v>4</v>
      </c>
      <c r="BE148" s="2">
        <v>8</v>
      </c>
      <c r="BF148" s="2" t="s">
        <v>68</v>
      </c>
      <c r="BH148" s="2" t="s">
        <v>118</v>
      </c>
    </row>
    <row r="149" spans="1:60" ht="13" x14ac:dyDescent="0.15">
      <c r="A149">
        <v>148</v>
      </c>
      <c r="B149" s="3">
        <v>44000.719042581019</v>
      </c>
      <c r="C149" s="2">
        <v>23</v>
      </c>
      <c r="D149" s="2" t="s">
        <v>114</v>
      </c>
      <c r="E149" s="2" t="s">
        <v>50</v>
      </c>
      <c r="F149" s="2" t="s">
        <v>80</v>
      </c>
      <c r="G149" s="2" t="s">
        <v>52</v>
      </c>
      <c r="H149" s="2">
        <v>4</v>
      </c>
      <c r="I149" s="2" t="s">
        <v>53</v>
      </c>
      <c r="J149" s="2" t="s">
        <v>73</v>
      </c>
      <c r="AK149" s="2" t="s">
        <v>74</v>
      </c>
      <c r="AL149" s="2" t="s">
        <v>75</v>
      </c>
      <c r="AM149" s="2" t="s">
        <v>213</v>
      </c>
      <c r="AN149" s="2" t="s">
        <v>77</v>
      </c>
      <c r="AO149" s="2">
        <v>7</v>
      </c>
      <c r="AP149" s="2" t="s">
        <v>53</v>
      </c>
      <c r="AQ149" s="2" t="s">
        <v>333</v>
      </c>
      <c r="AV149" s="2">
        <v>8</v>
      </c>
      <c r="AW149" s="2">
        <v>6</v>
      </c>
      <c r="AX149" s="2" t="s">
        <v>65</v>
      </c>
      <c r="AY149" s="2" t="s">
        <v>55</v>
      </c>
      <c r="AZ149" s="2" t="s">
        <v>334</v>
      </c>
      <c r="BA149" s="2">
        <v>9</v>
      </c>
      <c r="BB149" s="2">
        <v>5</v>
      </c>
      <c r="BC149" s="2">
        <v>3</v>
      </c>
      <c r="BD149" s="2">
        <v>4</v>
      </c>
      <c r="BE149" s="2">
        <v>7</v>
      </c>
      <c r="BF149" s="2" t="s">
        <v>68</v>
      </c>
      <c r="BG149" s="2" t="s">
        <v>335</v>
      </c>
      <c r="BH149" s="2" t="s">
        <v>217</v>
      </c>
    </row>
    <row r="150" spans="1:60" ht="13" x14ac:dyDescent="0.15">
      <c r="A150">
        <v>149</v>
      </c>
      <c r="B150" s="3">
        <v>44000.719335057875</v>
      </c>
      <c r="C150" s="2">
        <v>19</v>
      </c>
      <c r="D150" s="2" t="s">
        <v>114</v>
      </c>
      <c r="E150" s="2" t="s">
        <v>50</v>
      </c>
      <c r="F150" s="2" t="s">
        <v>80</v>
      </c>
      <c r="G150" s="2" t="s">
        <v>52</v>
      </c>
      <c r="H150" s="2">
        <v>1</v>
      </c>
      <c r="I150" s="2" t="s">
        <v>72</v>
      </c>
      <c r="J150" s="2" t="s">
        <v>54</v>
      </c>
      <c r="K150" s="2">
        <v>4</v>
      </c>
      <c r="L150" s="2" t="s">
        <v>116</v>
      </c>
      <c r="M150" s="2" t="s">
        <v>83</v>
      </c>
      <c r="Z150" s="2" t="s">
        <v>263</v>
      </c>
      <c r="AA150" s="2">
        <v>6</v>
      </c>
      <c r="AB150" s="2">
        <v>7</v>
      </c>
      <c r="AC150" s="2">
        <v>7</v>
      </c>
      <c r="AD150" s="2">
        <v>7</v>
      </c>
      <c r="AE150" s="2">
        <v>6</v>
      </c>
      <c r="AF150" s="2" t="s">
        <v>139</v>
      </c>
      <c r="AG150" s="2" t="s">
        <v>53</v>
      </c>
      <c r="AH150" s="2" t="s">
        <v>132</v>
      </c>
      <c r="AI150" s="2" t="s">
        <v>336</v>
      </c>
      <c r="AK150" s="2" t="s">
        <v>74</v>
      </c>
      <c r="AL150" s="2" t="s">
        <v>75</v>
      </c>
      <c r="AM150" s="2" t="s">
        <v>76</v>
      </c>
      <c r="AN150" s="2" t="s">
        <v>90</v>
      </c>
      <c r="AO150" s="2">
        <v>7</v>
      </c>
      <c r="AP150" s="2" t="s">
        <v>53</v>
      </c>
      <c r="AV150" s="2">
        <v>7</v>
      </c>
      <c r="AW150" s="2">
        <v>7</v>
      </c>
      <c r="AX150" s="2" t="s">
        <v>91</v>
      </c>
      <c r="AY150" s="2" t="s">
        <v>92</v>
      </c>
      <c r="BA150" s="2">
        <v>8</v>
      </c>
      <c r="BB150" s="2">
        <v>8</v>
      </c>
      <c r="BC150" s="2">
        <v>8</v>
      </c>
      <c r="BD150" s="2">
        <v>6</v>
      </c>
      <c r="BE150" s="2">
        <v>8</v>
      </c>
      <c r="BF150" s="2" t="s">
        <v>68</v>
      </c>
      <c r="BH150" s="2" t="s">
        <v>183</v>
      </c>
    </row>
    <row r="151" spans="1:60" ht="13" x14ac:dyDescent="0.15">
      <c r="A151">
        <v>150</v>
      </c>
      <c r="B151" s="3">
        <v>44000.719856990741</v>
      </c>
      <c r="C151" s="2">
        <v>23</v>
      </c>
      <c r="D151" s="2" t="s">
        <v>103</v>
      </c>
      <c r="E151" s="2" t="s">
        <v>71</v>
      </c>
      <c r="F151" s="2" t="s">
        <v>51</v>
      </c>
      <c r="G151" s="2" t="s">
        <v>52</v>
      </c>
      <c r="H151" s="2">
        <v>5</v>
      </c>
      <c r="I151" s="2" t="s">
        <v>53</v>
      </c>
      <c r="J151" s="2" t="s">
        <v>73</v>
      </c>
      <c r="AK151" s="2" t="s">
        <v>111</v>
      </c>
      <c r="AL151" s="2" t="s">
        <v>61</v>
      </c>
      <c r="AR151" s="2" t="s">
        <v>321</v>
      </c>
      <c r="AS151" s="2" t="s">
        <v>63</v>
      </c>
      <c r="AT151" s="2" t="s">
        <v>53</v>
      </c>
      <c r="AV151" s="2">
        <v>10</v>
      </c>
      <c r="AW151" s="2">
        <v>5</v>
      </c>
      <c r="AX151" s="2" t="s">
        <v>100</v>
      </c>
      <c r="AY151" s="2" t="s">
        <v>92</v>
      </c>
      <c r="BA151" s="2">
        <v>3</v>
      </c>
      <c r="BB151" s="2">
        <v>6</v>
      </c>
      <c r="BC151" s="2">
        <v>3</v>
      </c>
      <c r="BD151" s="2">
        <v>3</v>
      </c>
      <c r="BE151" s="2">
        <v>1</v>
      </c>
      <c r="BF151" s="2" t="s">
        <v>68</v>
      </c>
      <c r="BH151" s="2" t="s">
        <v>145</v>
      </c>
    </row>
    <row r="152" spans="1:60" ht="13" x14ac:dyDescent="0.15">
      <c r="A152">
        <v>151</v>
      </c>
      <c r="B152" s="3">
        <v>44000.719874224538</v>
      </c>
      <c r="C152" s="2">
        <v>25</v>
      </c>
      <c r="D152" s="2" t="s">
        <v>114</v>
      </c>
      <c r="E152" s="2" t="s">
        <v>50</v>
      </c>
      <c r="F152" s="2" t="s">
        <v>51</v>
      </c>
      <c r="G152" s="2" t="s">
        <v>52</v>
      </c>
      <c r="H152" s="2">
        <v>4</v>
      </c>
      <c r="I152" s="2" t="s">
        <v>72</v>
      </c>
      <c r="J152" s="2" t="s">
        <v>73</v>
      </c>
      <c r="AK152" s="2" t="s">
        <v>89</v>
      </c>
      <c r="AL152" s="2" t="s">
        <v>75</v>
      </c>
      <c r="AM152" s="2" t="s">
        <v>104</v>
      </c>
      <c r="AN152" s="2" t="s">
        <v>90</v>
      </c>
      <c r="AO152" s="2">
        <v>4</v>
      </c>
      <c r="AP152" s="2" t="s">
        <v>86</v>
      </c>
      <c r="AV152" s="2">
        <v>6</v>
      </c>
      <c r="AW152" s="2">
        <v>6</v>
      </c>
      <c r="AX152" s="2" t="s">
        <v>91</v>
      </c>
      <c r="AY152" s="2" t="s">
        <v>92</v>
      </c>
      <c r="BA152" s="2">
        <v>7</v>
      </c>
      <c r="BB152" s="2">
        <v>8</v>
      </c>
      <c r="BC152" s="2">
        <v>7</v>
      </c>
      <c r="BD152" s="2">
        <v>6</v>
      </c>
      <c r="BE152" s="2">
        <v>7</v>
      </c>
      <c r="BF152" s="2" t="s">
        <v>86</v>
      </c>
      <c r="BH152" s="2" t="s">
        <v>102</v>
      </c>
    </row>
    <row r="153" spans="1:60" ht="13" x14ac:dyDescent="0.15">
      <c r="A153">
        <v>152</v>
      </c>
      <c r="B153" s="3">
        <v>44000.71995136574</v>
      </c>
      <c r="C153" s="2">
        <v>23</v>
      </c>
      <c r="D153" s="2" t="s">
        <v>93</v>
      </c>
      <c r="E153" s="2" t="s">
        <v>50</v>
      </c>
      <c r="F153" s="2" t="s">
        <v>51</v>
      </c>
      <c r="G153" s="2" t="s">
        <v>52</v>
      </c>
      <c r="H153" s="2">
        <v>5</v>
      </c>
      <c r="I153" s="2" t="s">
        <v>53</v>
      </c>
      <c r="J153" s="2" t="s">
        <v>73</v>
      </c>
      <c r="AK153" s="2" t="s">
        <v>89</v>
      </c>
      <c r="AL153" s="2" t="s">
        <v>75</v>
      </c>
      <c r="AM153" s="2" t="s">
        <v>164</v>
      </c>
      <c r="AN153" s="2" t="s">
        <v>77</v>
      </c>
      <c r="AO153" s="2">
        <v>6</v>
      </c>
      <c r="AP153" s="2" t="s">
        <v>86</v>
      </c>
      <c r="AV153" s="2">
        <v>8</v>
      </c>
      <c r="AW153" s="2">
        <v>6</v>
      </c>
      <c r="AX153" s="2" t="s">
        <v>65</v>
      </c>
      <c r="AY153" s="2" t="s">
        <v>55</v>
      </c>
      <c r="BA153" s="2">
        <v>6</v>
      </c>
      <c r="BB153" s="2">
        <v>6</v>
      </c>
      <c r="BC153" s="2">
        <v>4</v>
      </c>
      <c r="BD153" s="2">
        <v>4</v>
      </c>
      <c r="BE153" s="2">
        <v>6</v>
      </c>
      <c r="BF153" s="2" t="s">
        <v>72</v>
      </c>
      <c r="BH153" s="2" t="s">
        <v>137</v>
      </c>
    </row>
    <row r="154" spans="1:60" ht="13" x14ac:dyDescent="0.15">
      <c r="A154">
        <v>153</v>
      </c>
      <c r="B154" s="3">
        <v>44000.720094571763</v>
      </c>
      <c r="C154" s="2">
        <v>22</v>
      </c>
      <c r="D154" s="2" t="s">
        <v>93</v>
      </c>
      <c r="E154" s="2" t="s">
        <v>50</v>
      </c>
      <c r="F154" s="2" t="s">
        <v>80</v>
      </c>
      <c r="G154" s="2" t="s">
        <v>52</v>
      </c>
      <c r="H154" s="2">
        <v>2</v>
      </c>
      <c r="I154" s="2" t="s">
        <v>53</v>
      </c>
      <c r="J154" s="2" t="s">
        <v>54</v>
      </c>
      <c r="K154" s="2">
        <v>3</v>
      </c>
      <c r="L154" s="2" t="s">
        <v>55</v>
      </c>
      <c r="M154" s="2" t="s">
        <v>56</v>
      </c>
      <c r="N154" s="2" t="s">
        <v>160</v>
      </c>
      <c r="O154" s="2">
        <v>5</v>
      </c>
      <c r="P154" s="2">
        <v>5</v>
      </c>
      <c r="Q154" s="2">
        <v>5</v>
      </c>
      <c r="R154" s="2">
        <v>5</v>
      </c>
      <c r="S154" s="2">
        <v>6</v>
      </c>
      <c r="T154" s="2" t="s">
        <v>58</v>
      </c>
      <c r="AK154" s="2" t="s">
        <v>98</v>
      </c>
      <c r="AL154" s="2" t="s">
        <v>75</v>
      </c>
      <c r="AM154" s="2" t="s">
        <v>213</v>
      </c>
      <c r="AN154" s="2" t="s">
        <v>112</v>
      </c>
      <c r="AO154" s="2">
        <v>6</v>
      </c>
      <c r="AP154" s="2" t="s">
        <v>72</v>
      </c>
      <c r="AV154" s="2">
        <v>6</v>
      </c>
      <c r="AW154" s="2">
        <v>5</v>
      </c>
      <c r="AX154" s="2" t="s">
        <v>100</v>
      </c>
      <c r="AY154" s="2" t="s">
        <v>106</v>
      </c>
      <c r="BA154" s="2">
        <v>8</v>
      </c>
      <c r="BB154" s="2">
        <v>8</v>
      </c>
      <c r="BC154" s="2">
        <v>6</v>
      </c>
      <c r="BD154" s="2">
        <v>6</v>
      </c>
      <c r="BE154" s="2">
        <v>8</v>
      </c>
      <c r="BF154" s="2" t="s">
        <v>68</v>
      </c>
      <c r="BH154" s="2" t="s">
        <v>137</v>
      </c>
    </row>
    <row r="155" spans="1:60" ht="13" x14ac:dyDescent="0.15">
      <c r="A155">
        <v>154</v>
      </c>
      <c r="B155" s="3">
        <v>44000.720253460648</v>
      </c>
      <c r="C155" s="2">
        <v>23</v>
      </c>
      <c r="D155" s="2" t="s">
        <v>103</v>
      </c>
      <c r="E155" s="2" t="s">
        <v>337</v>
      </c>
      <c r="F155" s="2" t="s">
        <v>51</v>
      </c>
      <c r="G155" s="2" t="s">
        <v>52</v>
      </c>
      <c r="H155" s="2">
        <v>5</v>
      </c>
      <c r="I155" s="2" t="s">
        <v>53</v>
      </c>
      <c r="J155" s="2" t="s">
        <v>73</v>
      </c>
      <c r="AK155" s="2" t="s">
        <v>74</v>
      </c>
      <c r="AL155" s="2" t="s">
        <v>75</v>
      </c>
      <c r="AM155" s="2" t="s">
        <v>104</v>
      </c>
      <c r="AN155" s="2" t="s">
        <v>90</v>
      </c>
      <c r="AO155" s="2">
        <v>6</v>
      </c>
      <c r="AP155" s="2" t="s">
        <v>53</v>
      </c>
      <c r="AV155" s="2">
        <v>6</v>
      </c>
      <c r="AW155" s="2">
        <v>4</v>
      </c>
      <c r="AX155" s="2" t="s">
        <v>91</v>
      </c>
      <c r="AY155" s="2" t="s">
        <v>92</v>
      </c>
      <c r="BA155" s="2">
        <v>3</v>
      </c>
      <c r="BB155" s="2">
        <v>6</v>
      </c>
      <c r="BC155" s="2">
        <v>5</v>
      </c>
      <c r="BD155" s="2">
        <v>3</v>
      </c>
      <c r="BE155" s="2">
        <v>5</v>
      </c>
      <c r="BF155" s="2" t="s">
        <v>68</v>
      </c>
      <c r="BH155" s="2" t="s">
        <v>126</v>
      </c>
    </row>
    <row r="156" spans="1:60" ht="13" x14ac:dyDescent="0.15">
      <c r="A156">
        <v>155</v>
      </c>
      <c r="B156" s="3">
        <v>44000.720829097219</v>
      </c>
      <c r="C156" s="2">
        <v>23</v>
      </c>
      <c r="D156" s="2" t="s">
        <v>114</v>
      </c>
      <c r="E156" s="2" t="s">
        <v>50</v>
      </c>
      <c r="F156" s="2" t="s">
        <v>51</v>
      </c>
      <c r="G156" s="2" t="s">
        <v>52</v>
      </c>
      <c r="H156" s="2">
        <v>5</v>
      </c>
      <c r="I156" s="2" t="s">
        <v>53</v>
      </c>
      <c r="J156" s="2" t="s">
        <v>73</v>
      </c>
      <c r="AK156" s="2" t="s">
        <v>98</v>
      </c>
      <c r="AL156" s="2" t="s">
        <v>75</v>
      </c>
      <c r="AM156" s="2" t="s">
        <v>76</v>
      </c>
      <c r="AN156" s="2" t="s">
        <v>90</v>
      </c>
      <c r="AO156" s="2">
        <v>5</v>
      </c>
      <c r="AP156" s="2" t="s">
        <v>53</v>
      </c>
      <c r="AV156" s="2">
        <v>7</v>
      </c>
      <c r="AW156" s="2">
        <v>5</v>
      </c>
      <c r="AX156" s="2" t="s">
        <v>65</v>
      </c>
      <c r="AY156" s="2" t="s">
        <v>66</v>
      </c>
      <c r="AZ156" s="2" t="s">
        <v>338</v>
      </c>
      <c r="BA156" s="2">
        <v>8</v>
      </c>
      <c r="BB156" s="2">
        <v>8</v>
      </c>
      <c r="BC156" s="2">
        <v>8</v>
      </c>
      <c r="BD156" s="2">
        <v>4</v>
      </c>
      <c r="BE156" s="2">
        <v>2</v>
      </c>
      <c r="BF156" s="2" t="s">
        <v>86</v>
      </c>
      <c r="BH156" s="2" t="s">
        <v>145</v>
      </c>
    </row>
    <row r="157" spans="1:60" ht="13" x14ac:dyDescent="0.15">
      <c r="A157">
        <v>156</v>
      </c>
      <c r="B157" s="3">
        <v>44000.720975601856</v>
      </c>
      <c r="C157" s="2">
        <v>19</v>
      </c>
      <c r="D157" s="2" t="s">
        <v>114</v>
      </c>
      <c r="E157" s="2" t="s">
        <v>50</v>
      </c>
      <c r="F157" s="2" t="s">
        <v>80</v>
      </c>
      <c r="G157" s="2" t="s">
        <v>52</v>
      </c>
      <c r="H157" s="2">
        <v>1</v>
      </c>
      <c r="I157" s="2" t="s">
        <v>53</v>
      </c>
      <c r="J157" s="2" t="s">
        <v>73</v>
      </c>
      <c r="AK157" s="2" t="s">
        <v>74</v>
      </c>
      <c r="AL157" s="2" t="s">
        <v>75</v>
      </c>
      <c r="AM157" s="2" t="s">
        <v>141</v>
      </c>
      <c r="AN157" s="2" t="s">
        <v>90</v>
      </c>
      <c r="AO157" s="2">
        <v>5</v>
      </c>
      <c r="AP157" s="2" t="s">
        <v>53</v>
      </c>
      <c r="AV157" s="2">
        <v>6</v>
      </c>
      <c r="AW157" s="2">
        <v>4</v>
      </c>
      <c r="AX157" s="2" t="s">
        <v>91</v>
      </c>
      <c r="AY157" s="2" t="s">
        <v>55</v>
      </c>
      <c r="BA157" s="2">
        <v>7</v>
      </c>
      <c r="BB157" s="2">
        <v>4</v>
      </c>
      <c r="BC157" s="2">
        <v>5</v>
      </c>
      <c r="BD157" s="2">
        <v>5</v>
      </c>
      <c r="BE157" s="2">
        <v>6</v>
      </c>
      <c r="BF157" s="2" t="s">
        <v>68</v>
      </c>
      <c r="BH157" s="2" t="s">
        <v>102</v>
      </c>
    </row>
    <row r="158" spans="1:60" ht="13" x14ac:dyDescent="0.15">
      <c r="A158">
        <v>157</v>
      </c>
      <c r="B158" s="3">
        <v>44000.721229155097</v>
      </c>
      <c r="C158" s="2">
        <v>19</v>
      </c>
      <c r="D158" s="2" t="s">
        <v>114</v>
      </c>
      <c r="E158" s="2" t="s">
        <v>50</v>
      </c>
      <c r="F158" s="2" t="s">
        <v>80</v>
      </c>
      <c r="G158" s="2" t="s">
        <v>52</v>
      </c>
      <c r="H158" s="2">
        <v>1</v>
      </c>
      <c r="I158" s="2" t="s">
        <v>72</v>
      </c>
      <c r="J158" s="2" t="s">
        <v>54</v>
      </c>
      <c r="K158" s="2">
        <v>2</v>
      </c>
      <c r="L158" s="2" t="s">
        <v>55</v>
      </c>
      <c r="M158" s="2" t="s">
        <v>83</v>
      </c>
      <c r="Z158" s="2" t="s">
        <v>339</v>
      </c>
      <c r="AA158" s="2">
        <v>6</v>
      </c>
      <c r="AB158" s="2">
        <v>5</v>
      </c>
      <c r="AC158" s="2">
        <v>7</v>
      </c>
      <c r="AD158" s="2">
        <v>5</v>
      </c>
      <c r="AE158" s="2">
        <v>7</v>
      </c>
      <c r="AF158" s="2" t="s">
        <v>121</v>
      </c>
      <c r="AG158" s="2" t="s">
        <v>53</v>
      </c>
      <c r="AH158" s="2" t="s">
        <v>132</v>
      </c>
      <c r="AI158" s="2" t="s">
        <v>148</v>
      </c>
      <c r="AK158" s="2" t="s">
        <v>89</v>
      </c>
      <c r="AL158" s="2" t="s">
        <v>75</v>
      </c>
      <c r="AM158" s="2" t="s">
        <v>104</v>
      </c>
      <c r="AN158" s="2" t="s">
        <v>90</v>
      </c>
      <c r="AO158" s="2">
        <v>4</v>
      </c>
      <c r="AP158" s="2" t="s">
        <v>53</v>
      </c>
      <c r="AV158" s="2">
        <v>7</v>
      </c>
      <c r="AW158" s="2">
        <v>7</v>
      </c>
      <c r="AX158" s="2" t="s">
        <v>91</v>
      </c>
      <c r="AY158" s="2" t="s">
        <v>66</v>
      </c>
      <c r="BA158" s="2">
        <v>8</v>
      </c>
      <c r="BB158" s="2">
        <v>7</v>
      </c>
      <c r="BC158" s="2">
        <v>7</v>
      </c>
      <c r="BD158" s="2">
        <v>6</v>
      </c>
      <c r="BE158" s="2">
        <v>6</v>
      </c>
      <c r="BF158" s="2" t="s">
        <v>86</v>
      </c>
      <c r="BH158" s="2" t="s">
        <v>102</v>
      </c>
    </row>
    <row r="159" spans="1:60" ht="13" x14ac:dyDescent="0.15">
      <c r="A159">
        <v>158</v>
      </c>
      <c r="B159" s="3">
        <v>44000.72161231481</v>
      </c>
      <c r="C159" s="2">
        <v>23</v>
      </c>
      <c r="D159" s="2" t="s">
        <v>103</v>
      </c>
      <c r="E159" s="2" t="s">
        <v>50</v>
      </c>
      <c r="F159" s="2" t="s">
        <v>80</v>
      </c>
      <c r="G159" s="2" t="s">
        <v>52</v>
      </c>
      <c r="H159" s="2">
        <v>3</v>
      </c>
      <c r="I159" s="2" t="s">
        <v>72</v>
      </c>
      <c r="J159" s="2" t="s">
        <v>54</v>
      </c>
      <c r="K159" s="2">
        <v>3</v>
      </c>
      <c r="L159" s="2" t="s">
        <v>92</v>
      </c>
      <c r="M159" s="2" t="s">
        <v>83</v>
      </c>
      <c r="Z159" s="2" t="s">
        <v>258</v>
      </c>
      <c r="AA159" s="2">
        <v>7</v>
      </c>
      <c r="AB159" s="2">
        <v>9</v>
      </c>
      <c r="AC159" s="2">
        <v>5</v>
      </c>
      <c r="AD159" s="2">
        <v>9</v>
      </c>
      <c r="AE159" s="2">
        <v>9</v>
      </c>
      <c r="AF159" s="2" t="s">
        <v>85</v>
      </c>
      <c r="AG159" s="2" t="s">
        <v>53</v>
      </c>
      <c r="AH159" s="2" t="s">
        <v>87</v>
      </c>
      <c r="AI159" s="2" t="s">
        <v>148</v>
      </c>
      <c r="AJ159" s="2" t="s">
        <v>340</v>
      </c>
      <c r="AK159" s="2" t="s">
        <v>60</v>
      </c>
      <c r="AL159" s="2" t="s">
        <v>75</v>
      </c>
      <c r="AM159" s="2" t="s">
        <v>104</v>
      </c>
      <c r="AN159" s="2" t="s">
        <v>77</v>
      </c>
      <c r="AO159" s="2">
        <v>8</v>
      </c>
      <c r="AP159" s="2" t="s">
        <v>53</v>
      </c>
      <c r="AQ159" s="2" t="s">
        <v>341</v>
      </c>
      <c r="AV159" s="2">
        <v>7</v>
      </c>
      <c r="AW159" s="2">
        <v>5</v>
      </c>
      <c r="AX159" s="2" t="s">
        <v>91</v>
      </c>
      <c r="AY159" s="2" t="s">
        <v>66</v>
      </c>
      <c r="BA159" s="2">
        <v>6</v>
      </c>
      <c r="BB159" s="2">
        <v>6</v>
      </c>
      <c r="BC159" s="2">
        <v>1</v>
      </c>
      <c r="BD159" s="2">
        <v>6</v>
      </c>
      <c r="BE159" s="2">
        <v>4</v>
      </c>
      <c r="BF159" s="2" t="s">
        <v>68</v>
      </c>
      <c r="BH159" s="2" t="s">
        <v>167</v>
      </c>
    </row>
    <row r="160" spans="1:60" ht="13" x14ac:dyDescent="0.15">
      <c r="A160">
        <v>159</v>
      </c>
      <c r="B160" s="3">
        <v>44000.721631284723</v>
      </c>
      <c r="C160" s="2">
        <v>21</v>
      </c>
      <c r="D160" s="2" t="s">
        <v>114</v>
      </c>
      <c r="E160" s="2" t="s">
        <v>50</v>
      </c>
      <c r="F160" s="2" t="s">
        <v>80</v>
      </c>
      <c r="G160" s="2" t="s">
        <v>52</v>
      </c>
      <c r="H160" s="2">
        <v>2</v>
      </c>
      <c r="I160" s="2" t="s">
        <v>53</v>
      </c>
      <c r="J160" s="2" t="s">
        <v>54</v>
      </c>
      <c r="K160" s="2">
        <v>1</v>
      </c>
      <c r="L160" s="2" t="s">
        <v>55</v>
      </c>
      <c r="M160" s="2" t="s">
        <v>83</v>
      </c>
      <c r="Z160" s="2" t="s">
        <v>120</v>
      </c>
      <c r="AA160" s="2">
        <v>7</v>
      </c>
      <c r="AB160" s="2">
        <v>7</v>
      </c>
      <c r="AC160" s="2">
        <v>6</v>
      </c>
      <c r="AD160" s="2">
        <v>8</v>
      </c>
      <c r="AE160" s="2">
        <v>8</v>
      </c>
      <c r="AF160" s="2" t="s">
        <v>85</v>
      </c>
      <c r="AG160" s="2" t="s">
        <v>53</v>
      </c>
      <c r="AH160" s="2" t="s">
        <v>140</v>
      </c>
      <c r="AI160" s="2" t="s">
        <v>128</v>
      </c>
      <c r="AK160" s="2" t="s">
        <v>89</v>
      </c>
      <c r="AL160" s="2" t="s">
        <v>75</v>
      </c>
      <c r="AM160" s="2" t="s">
        <v>213</v>
      </c>
      <c r="AN160" s="2" t="s">
        <v>90</v>
      </c>
      <c r="AO160" s="2">
        <v>7</v>
      </c>
      <c r="AP160" s="2" t="s">
        <v>72</v>
      </c>
      <c r="AQ160" s="2" t="s">
        <v>342</v>
      </c>
      <c r="AV160" s="2">
        <v>7</v>
      </c>
      <c r="AW160" s="2">
        <v>6</v>
      </c>
      <c r="AX160" s="2" t="s">
        <v>91</v>
      </c>
      <c r="AY160" s="2" t="s">
        <v>66</v>
      </c>
      <c r="BA160" s="2">
        <v>5</v>
      </c>
      <c r="BB160" s="2">
        <v>6</v>
      </c>
      <c r="BC160" s="2">
        <v>7</v>
      </c>
      <c r="BD160" s="2">
        <v>4</v>
      </c>
      <c r="BE160" s="2">
        <v>7</v>
      </c>
      <c r="BF160" s="2" t="s">
        <v>68</v>
      </c>
      <c r="BH160" s="2" t="s">
        <v>167</v>
      </c>
    </row>
    <row r="161" spans="1:60" ht="13" x14ac:dyDescent="0.15">
      <c r="A161">
        <v>160</v>
      </c>
      <c r="B161" s="3">
        <v>44000.72219915509</v>
      </c>
      <c r="C161" s="2">
        <v>23</v>
      </c>
      <c r="D161" s="2" t="s">
        <v>103</v>
      </c>
      <c r="E161" s="2" t="s">
        <v>50</v>
      </c>
      <c r="F161" s="2" t="s">
        <v>51</v>
      </c>
      <c r="G161" s="2" t="s">
        <v>52</v>
      </c>
      <c r="H161" s="2">
        <v>4</v>
      </c>
      <c r="I161" s="2" t="s">
        <v>53</v>
      </c>
      <c r="J161" s="2" t="s">
        <v>73</v>
      </c>
      <c r="AK161" s="2" t="s">
        <v>74</v>
      </c>
      <c r="AL161" s="2" t="s">
        <v>61</v>
      </c>
      <c r="AR161" s="2" t="s">
        <v>343</v>
      </c>
      <c r="AS161" s="2" t="s">
        <v>63</v>
      </c>
      <c r="AT161" s="2" t="s">
        <v>53</v>
      </c>
      <c r="AU161" s="2" t="s">
        <v>344</v>
      </c>
      <c r="AV161" s="2">
        <v>6</v>
      </c>
      <c r="AW161" s="2">
        <v>6</v>
      </c>
      <c r="AX161" s="2" t="s">
        <v>91</v>
      </c>
      <c r="AY161" s="2" t="s">
        <v>92</v>
      </c>
      <c r="BA161" s="2">
        <v>6</v>
      </c>
      <c r="BB161" s="2">
        <v>5</v>
      </c>
      <c r="BC161" s="2">
        <v>4</v>
      </c>
      <c r="BD161" s="2">
        <v>6</v>
      </c>
      <c r="BE161" s="2">
        <v>5</v>
      </c>
      <c r="BF161" s="2" t="s">
        <v>68</v>
      </c>
      <c r="BH161" s="2" t="s">
        <v>102</v>
      </c>
    </row>
    <row r="162" spans="1:60" ht="13" x14ac:dyDescent="0.15">
      <c r="A162">
        <v>161</v>
      </c>
      <c r="B162" s="3">
        <v>44000.722506412036</v>
      </c>
      <c r="C162" s="2">
        <v>21</v>
      </c>
      <c r="D162" s="2" t="s">
        <v>103</v>
      </c>
      <c r="E162" s="2" t="s">
        <v>50</v>
      </c>
      <c r="F162" s="2" t="s">
        <v>51</v>
      </c>
      <c r="G162" s="2" t="s">
        <v>52</v>
      </c>
      <c r="H162" s="2">
        <v>4</v>
      </c>
      <c r="I162" s="2" t="s">
        <v>53</v>
      </c>
      <c r="J162" s="2" t="s">
        <v>54</v>
      </c>
      <c r="K162" s="2">
        <v>2</v>
      </c>
      <c r="L162" s="2" t="s">
        <v>92</v>
      </c>
      <c r="M162" s="2" t="s">
        <v>56</v>
      </c>
      <c r="N162" s="2" t="s">
        <v>57</v>
      </c>
      <c r="O162" s="2">
        <v>2</v>
      </c>
      <c r="P162" s="2">
        <v>5</v>
      </c>
      <c r="Q162" s="2">
        <v>4</v>
      </c>
      <c r="R162" s="2">
        <v>6</v>
      </c>
      <c r="S162" s="2">
        <v>4</v>
      </c>
      <c r="T162" s="2" t="s">
        <v>58</v>
      </c>
      <c r="AK162" s="2" t="s">
        <v>98</v>
      </c>
      <c r="AL162" s="2" t="s">
        <v>75</v>
      </c>
      <c r="AM162" s="2" t="s">
        <v>164</v>
      </c>
      <c r="AN162" s="2" t="s">
        <v>90</v>
      </c>
      <c r="AO162" s="2">
        <v>4</v>
      </c>
      <c r="AP162" s="2" t="s">
        <v>53</v>
      </c>
      <c r="AV162" s="2">
        <v>4</v>
      </c>
      <c r="AW162" s="2">
        <v>2</v>
      </c>
      <c r="AX162" s="2" t="s">
        <v>91</v>
      </c>
      <c r="AY162" s="2" t="s">
        <v>55</v>
      </c>
      <c r="BA162" s="2">
        <v>2</v>
      </c>
      <c r="BB162" s="2">
        <v>2</v>
      </c>
      <c r="BC162" s="2">
        <v>1</v>
      </c>
      <c r="BD162" s="2">
        <v>1</v>
      </c>
      <c r="BE162" s="2">
        <v>3</v>
      </c>
      <c r="BF162" s="2" t="s">
        <v>68</v>
      </c>
      <c r="BH162" s="2" t="s">
        <v>102</v>
      </c>
    </row>
    <row r="163" spans="1:60" ht="13" x14ac:dyDescent="0.15">
      <c r="A163">
        <v>162</v>
      </c>
      <c r="B163" s="3">
        <v>44000.722542094911</v>
      </c>
      <c r="C163" s="2">
        <v>22</v>
      </c>
      <c r="D163" s="2" t="s">
        <v>114</v>
      </c>
      <c r="E163" s="2" t="s">
        <v>50</v>
      </c>
      <c r="F163" s="2" t="s">
        <v>80</v>
      </c>
      <c r="G163" s="2" t="s">
        <v>52</v>
      </c>
      <c r="H163" s="2">
        <v>3</v>
      </c>
      <c r="I163" s="2" t="s">
        <v>72</v>
      </c>
      <c r="J163" s="2" t="s">
        <v>54</v>
      </c>
      <c r="K163" s="2">
        <v>3</v>
      </c>
      <c r="L163" s="2" t="s">
        <v>92</v>
      </c>
      <c r="M163" s="2" t="s">
        <v>56</v>
      </c>
      <c r="N163" s="2" t="s">
        <v>135</v>
      </c>
      <c r="O163" s="2">
        <v>5</v>
      </c>
      <c r="P163" s="2">
        <v>5</v>
      </c>
      <c r="Q163" s="2">
        <v>6</v>
      </c>
      <c r="R163" s="2">
        <v>6</v>
      </c>
      <c r="S163" s="2">
        <v>7</v>
      </c>
      <c r="T163" s="2" t="s">
        <v>58</v>
      </c>
      <c r="AK163" s="2" t="s">
        <v>89</v>
      </c>
      <c r="AL163" s="2" t="s">
        <v>61</v>
      </c>
      <c r="AR163" s="2" t="s">
        <v>345</v>
      </c>
      <c r="AS163" s="2" t="s">
        <v>171</v>
      </c>
      <c r="AT163" s="2" t="s">
        <v>53</v>
      </c>
      <c r="AV163" s="2">
        <v>8</v>
      </c>
      <c r="AW163" s="2">
        <v>6</v>
      </c>
      <c r="AX163" s="2" t="s">
        <v>100</v>
      </c>
      <c r="AY163" s="2" t="s">
        <v>66</v>
      </c>
      <c r="BA163" s="2">
        <v>8</v>
      </c>
      <c r="BB163" s="2">
        <v>5</v>
      </c>
      <c r="BC163" s="2">
        <v>6</v>
      </c>
      <c r="BD163" s="2">
        <v>6</v>
      </c>
      <c r="BE163" s="2">
        <v>8</v>
      </c>
      <c r="BF163" s="2" t="s">
        <v>86</v>
      </c>
      <c r="BH163" s="2" t="s">
        <v>102</v>
      </c>
    </row>
    <row r="164" spans="1:60" ht="13" x14ac:dyDescent="0.15">
      <c r="A164">
        <v>163</v>
      </c>
      <c r="B164" s="3">
        <v>44000.722702037034</v>
      </c>
      <c r="C164" s="2">
        <v>25</v>
      </c>
      <c r="D164" s="2" t="s">
        <v>103</v>
      </c>
      <c r="E164" s="2" t="s">
        <v>50</v>
      </c>
      <c r="F164" s="2" t="s">
        <v>51</v>
      </c>
      <c r="G164" s="2" t="s">
        <v>52</v>
      </c>
      <c r="H164" s="2">
        <v>5</v>
      </c>
      <c r="I164" s="2" t="s">
        <v>72</v>
      </c>
      <c r="J164" s="2" t="s">
        <v>73</v>
      </c>
      <c r="AK164" s="2" t="s">
        <v>89</v>
      </c>
      <c r="AL164" s="2" t="s">
        <v>61</v>
      </c>
      <c r="AR164" s="2" t="s">
        <v>185</v>
      </c>
      <c r="AS164" s="2" t="s">
        <v>63</v>
      </c>
      <c r="AT164" s="2" t="s">
        <v>53</v>
      </c>
      <c r="AV164" s="2">
        <v>6</v>
      </c>
      <c r="AW164" s="2">
        <v>2</v>
      </c>
      <c r="AX164" s="2" t="s">
        <v>65</v>
      </c>
      <c r="AY164" s="2" t="s">
        <v>116</v>
      </c>
      <c r="BA164" s="2">
        <v>2</v>
      </c>
      <c r="BB164" s="2">
        <v>5</v>
      </c>
      <c r="BC164" s="2">
        <v>3</v>
      </c>
      <c r="BD164" s="2">
        <v>1</v>
      </c>
      <c r="BE164" s="2">
        <v>1</v>
      </c>
      <c r="BF164" s="2" t="s">
        <v>68</v>
      </c>
      <c r="BH164" s="2" t="s">
        <v>126</v>
      </c>
    </row>
    <row r="165" spans="1:60" ht="13" x14ac:dyDescent="0.15">
      <c r="A165">
        <v>164</v>
      </c>
      <c r="B165" s="3">
        <v>44000.722730312496</v>
      </c>
      <c r="C165" s="2">
        <v>25</v>
      </c>
      <c r="D165" s="2" t="s">
        <v>103</v>
      </c>
      <c r="E165" s="2" t="s">
        <v>71</v>
      </c>
      <c r="F165" s="2" t="s">
        <v>51</v>
      </c>
      <c r="G165" s="2" t="s">
        <v>52</v>
      </c>
      <c r="H165" s="2">
        <v>4</v>
      </c>
      <c r="I165" s="2" t="s">
        <v>53</v>
      </c>
      <c r="J165" s="2" t="s">
        <v>54</v>
      </c>
      <c r="K165" s="2">
        <v>2</v>
      </c>
      <c r="L165" s="2" t="s">
        <v>92</v>
      </c>
      <c r="M165" s="2" t="s">
        <v>83</v>
      </c>
      <c r="Z165" s="2" t="s">
        <v>120</v>
      </c>
      <c r="AA165" s="2">
        <v>7</v>
      </c>
      <c r="AB165" s="2">
        <v>8</v>
      </c>
      <c r="AC165" s="2">
        <v>5</v>
      </c>
      <c r="AD165" s="2">
        <v>8</v>
      </c>
      <c r="AE165" s="2">
        <v>6</v>
      </c>
      <c r="AF165" s="2" t="s">
        <v>85</v>
      </c>
      <c r="AG165" s="2" t="s">
        <v>53</v>
      </c>
      <c r="AH165" s="2" t="s">
        <v>87</v>
      </c>
      <c r="AI165" s="2" t="s">
        <v>346</v>
      </c>
      <c r="AK165" s="2" t="s">
        <v>74</v>
      </c>
      <c r="AL165" s="2" t="s">
        <v>75</v>
      </c>
      <c r="AM165" s="2" t="s">
        <v>144</v>
      </c>
      <c r="AN165" s="2" t="s">
        <v>77</v>
      </c>
      <c r="AO165" s="2">
        <v>4</v>
      </c>
      <c r="AP165" s="2" t="s">
        <v>53</v>
      </c>
      <c r="AV165" s="2">
        <v>6</v>
      </c>
      <c r="AW165" s="2">
        <v>5</v>
      </c>
      <c r="AX165" s="2" t="s">
        <v>65</v>
      </c>
      <c r="AY165" s="2" t="s">
        <v>92</v>
      </c>
      <c r="BA165" s="2">
        <v>4</v>
      </c>
      <c r="BB165" s="2">
        <v>4</v>
      </c>
      <c r="BC165" s="2">
        <v>3</v>
      </c>
      <c r="BD165" s="2">
        <v>3</v>
      </c>
      <c r="BE165" s="2">
        <v>6</v>
      </c>
      <c r="BF165" s="2" t="s">
        <v>68</v>
      </c>
      <c r="BH165" s="2" t="s">
        <v>145</v>
      </c>
    </row>
    <row r="166" spans="1:60" ht="13" x14ac:dyDescent="0.15">
      <c r="A166">
        <v>165</v>
      </c>
      <c r="B166" s="3">
        <v>44000.723281157407</v>
      </c>
      <c r="C166" s="2">
        <v>22</v>
      </c>
      <c r="D166" s="2" t="s">
        <v>93</v>
      </c>
      <c r="E166" s="2" t="s">
        <v>50</v>
      </c>
      <c r="F166" s="2" t="s">
        <v>51</v>
      </c>
      <c r="G166" s="2" t="s">
        <v>52</v>
      </c>
      <c r="H166" s="2">
        <v>4</v>
      </c>
      <c r="I166" s="2" t="s">
        <v>53</v>
      </c>
      <c r="J166" s="2" t="s">
        <v>73</v>
      </c>
      <c r="AK166" s="2" t="s">
        <v>98</v>
      </c>
      <c r="AL166" s="2" t="s">
        <v>61</v>
      </c>
      <c r="AR166" s="2" t="s">
        <v>124</v>
      </c>
      <c r="AS166" s="2" t="s">
        <v>125</v>
      </c>
      <c r="AT166" s="2" t="s">
        <v>72</v>
      </c>
      <c r="AV166" s="2">
        <v>8</v>
      </c>
      <c r="AW166" s="2">
        <v>4</v>
      </c>
      <c r="AX166" s="2" t="s">
        <v>65</v>
      </c>
      <c r="AY166" s="2" t="s">
        <v>92</v>
      </c>
      <c r="BA166" s="2">
        <v>6</v>
      </c>
      <c r="BB166" s="2">
        <v>6</v>
      </c>
      <c r="BC166" s="2">
        <v>4</v>
      </c>
      <c r="BD166" s="2">
        <v>4</v>
      </c>
      <c r="BE166" s="2">
        <v>6</v>
      </c>
      <c r="BF166" s="2" t="s">
        <v>68</v>
      </c>
      <c r="BH166" s="2" t="s">
        <v>102</v>
      </c>
    </row>
    <row r="167" spans="1:60" ht="13" x14ac:dyDescent="0.15">
      <c r="A167">
        <v>166</v>
      </c>
      <c r="B167" s="3">
        <v>44000.723302905091</v>
      </c>
      <c r="C167" s="2">
        <v>22</v>
      </c>
      <c r="D167" s="2" t="s">
        <v>103</v>
      </c>
      <c r="E167" s="2" t="s">
        <v>50</v>
      </c>
      <c r="F167" s="2" t="s">
        <v>51</v>
      </c>
      <c r="G167" s="2" t="s">
        <v>52</v>
      </c>
      <c r="H167" s="2">
        <v>4</v>
      </c>
      <c r="I167" s="2" t="s">
        <v>72</v>
      </c>
      <c r="J167" s="2" t="s">
        <v>73</v>
      </c>
      <c r="AK167" s="2" t="s">
        <v>74</v>
      </c>
      <c r="AL167" s="2" t="s">
        <v>61</v>
      </c>
      <c r="AR167" s="2" t="s">
        <v>62</v>
      </c>
      <c r="AS167" s="2" t="s">
        <v>347</v>
      </c>
      <c r="AT167" s="2" t="s">
        <v>53</v>
      </c>
      <c r="AU167" s="2" t="s">
        <v>348</v>
      </c>
      <c r="AV167" s="2">
        <v>8</v>
      </c>
      <c r="AW167" s="2">
        <v>8</v>
      </c>
      <c r="AX167" s="2" t="s">
        <v>91</v>
      </c>
      <c r="AY167" s="2" t="s">
        <v>55</v>
      </c>
      <c r="AZ167" s="2" t="s">
        <v>349</v>
      </c>
      <c r="BA167" s="2">
        <v>2</v>
      </c>
      <c r="BB167" s="2">
        <v>3</v>
      </c>
      <c r="BC167" s="2">
        <v>3</v>
      </c>
      <c r="BD167" s="2">
        <v>7</v>
      </c>
      <c r="BE167" s="2">
        <v>6</v>
      </c>
      <c r="BF167" s="2" t="s">
        <v>68</v>
      </c>
      <c r="BG167" s="2" t="s">
        <v>350</v>
      </c>
      <c r="BH167" s="2" t="s">
        <v>102</v>
      </c>
    </row>
    <row r="168" spans="1:60" ht="13" x14ac:dyDescent="0.15">
      <c r="A168">
        <v>167</v>
      </c>
      <c r="B168" s="3">
        <v>44000.723441875001</v>
      </c>
      <c r="C168" s="2">
        <v>20</v>
      </c>
      <c r="D168" s="2" t="s">
        <v>103</v>
      </c>
      <c r="E168" s="2" t="s">
        <v>351</v>
      </c>
      <c r="F168" s="2" t="s">
        <v>80</v>
      </c>
      <c r="G168" s="2" t="s">
        <v>52</v>
      </c>
      <c r="H168" s="2">
        <v>2</v>
      </c>
      <c r="I168" s="2" t="s">
        <v>72</v>
      </c>
      <c r="J168" s="2" t="s">
        <v>54</v>
      </c>
      <c r="K168" s="2">
        <v>5</v>
      </c>
      <c r="L168" s="2" t="s">
        <v>218</v>
      </c>
      <c r="M168" s="2" t="s">
        <v>56</v>
      </c>
      <c r="N168" s="2" t="s">
        <v>172</v>
      </c>
      <c r="O168" s="2">
        <v>5</v>
      </c>
      <c r="P168" s="2">
        <v>8</v>
      </c>
      <c r="Q168" s="2">
        <v>7</v>
      </c>
      <c r="R168" s="2">
        <v>6</v>
      </c>
      <c r="S168" s="2">
        <v>9</v>
      </c>
      <c r="T168" s="2" t="s">
        <v>58</v>
      </c>
      <c r="AK168" s="2" t="s">
        <v>74</v>
      </c>
      <c r="AL168" s="2" t="s">
        <v>75</v>
      </c>
      <c r="AM168" s="2" t="s">
        <v>76</v>
      </c>
      <c r="AN168" s="2" t="s">
        <v>90</v>
      </c>
      <c r="AO168" s="2">
        <v>4</v>
      </c>
      <c r="AP168" s="2" t="s">
        <v>53</v>
      </c>
      <c r="AV168" s="2">
        <v>6</v>
      </c>
      <c r="AW168" s="2">
        <v>5</v>
      </c>
      <c r="AX168" s="2" t="s">
        <v>91</v>
      </c>
      <c r="AY168" s="2" t="s">
        <v>92</v>
      </c>
      <c r="BA168" s="2">
        <v>7</v>
      </c>
      <c r="BB168" s="2">
        <v>6</v>
      </c>
      <c r="BC168" s="2">
        <v>3</v>
      </c>
      <c r="BD168" s="2">
        <v>5</v>
      </c>
      <c r="BE168" s="2">
        <v>8</v>
      </c>
      <c r="BF168" s="2" t="s">
        <v>68</v>
      </c>
      <c r="BG168" s="2" t="s">
        <v>352</v>
      </c>
      <c r="BH168" s="2" t="s">
        <v>102</v>
      </c>
    </row>
    <row r="169" spans="1:60" ht="13" x14ac:dyDescent="0.15">
      <c r="A169">
        <v>168</v>
      </c>
      <c r="B169" s="3">
        <v>44000.72372756945</v>
      </c>
      <c r="C169" s="2">
        <v>23</v>
      </c>
      <c r="D169" s="2" t="s">
        <v>114</v>
      </c>
      <c r="E169" s="2" t="s">
        <v>50</v>
      </c>
      <c r="F169" s="2" t="s">
        <v>51</v>
      </c>
      <c r="G169" s="2" t="s">
        <v>52</v>
      </c>
      <c r="H169" s="2">
        <v>3</v>
      </c>
      <c r="I169" s="2" t="s">
        <v>53</v>
      </c>
      <c r="J169" s="2" t="s">
        <v>54</v>
      </c>
      <c r="K169" s="2">
        <v>1</v>
      </c>
      <c r="L169" s="2" t="s">
        <v>116</v>
      </c>
      <c r="M169" s="2" t="s">
        <v>83</v>
      </c>
      <c r="Z169" s="2" t="s">
        <v>138</v>
      </c>
      <c r="AA169" s="2">
        <v>5</v>
      </c>
      <c r="AB169" s="2">
        <v>5</v>
      </c>
      <c r="AC169" s="2">
        <v>3</v>
      </c>
      <c r="AD169" s="2">
        <v>6</v>
      </c>
      <c r="AE169" s="2">
        <v>6</v>
      </c>
      <c r="AF169" s="2" t="s">
        <v>109</v>
      </c>
      <c r="AG169" s="2" t="s">
        <v>53</v>
      </c>
      <c r="AH169" s="2" t="s">
        <v>132</v>
      </c>
      <c r="AI169" s="2" t="s">
        <v>128</v>
      </c>
      <c r="AK169" s="2" t="s">
        <v>89</v>
      </c>
      <c r="AL169" s="2" t="s">
        <v>75</v>
      </c>
      <c r="AM169" s="2" t="s">
        <v>164</v>
      </c>
      <c r="AN169" s="2" t="s">
        <v>90</v>
      </c>
      <c r="AO169" s="2">
        <v>3</v>
      </c>
      <c r="AP169" s="2" t="s">
        <v>53</v>
      </c>
      <c r="AV169" s="2">
        <v>4</v>
      </c>
      <c r="AW169" s="2">
        <v>4</v>
      </c>
      <c r="AX169" s="2" t="s">
        <v>65</v>
      </c>
      <c r="AY169" s="2" t="s">
        <v>92</v>
      </c>
      <c r="BA169" s="2">
        <v>5</v>
      </c>
      <c r="BB169" s="2">
        <v>4</v>
      </c>
      <c r="BC169" s="2">
        <v>3</v>
      </c>
      <c r="BD169" s="2">
        <v>5</v>
      </c>
      <c r="BE169" s="2">
        <v>3</v>
      </c>
      <c r="BF169" s="2" t="s">
        <v>68</v>
      </c>
      <c r="BH169" s="2" t="s">
        <v>102</v>
      </c>
    </row>
    <row r="170" spans="1:60" ht="13" x14ac:dyDescent="0.15">
      <c r="A170">
        <v>169</v>
      </c>
      <c r="B170" s="3">
        <v>44000.723972060186</v>
      </c>
      <c r="C170" s="2">
        <v>24</v>
      </c>
      <c r="D170" s="2" t="s">
        <v>49</v>
      </c>
      <c r="E170" s="2" t="s">
        <v>50</v>
      </c>
      <c r="F170" s="2" t="s">
        <v>51</v>
      </c>
      <c r="G170" s="2" t="s">
        <v>52</v>
      </c>
      <c r="H170" s="2">
        <v>4</v>
      </c>
      <c r="I170" s="2" t="s">
        <v>72</v>
      </c>
      <c r="J170" s="2" t="s">
        <v>73</v>
      </c>
      <c r="AK170" s="2" t="s">
        <v>74</v>
      </c>
      <c r="AL170" s="2" t="s">
        <v>75</v>
      </c>
      <c r="AM170" s="2" t="s">
        <v>104</v>
      </c>
      <c r="AN170" s="2" t="s">
        <v>90</v>
      </c>
      <c r="AO170" s="2">
        <v>6</v>
      </c>
      <c r="AP170" s="2" t="s">
        <v>53</v>
      </c>
      <c r="AV170" s="2">
        <v>6</v>
      </c>
      <c r="AW170" s="2">
        <v>4</v>
      </c>
      <c r="AX170" s="2" t="s">
        <v>91</v>
      </c>
      <c r="AY170" s="2" t="s">
        <v>92</v>
      </c>
      <c r="BA170" s="2">
        <v>8</v>
      </c>
      <c r="BB170" s="2">
        <v>10</v>
      </c>
      <c r="BC170" s="2">
        <v>8</v>
      </c>
      <c r="BD170" s="2">
        <v>7</v>
      </c>
      <c r="BE170" s="2">
        <v>8</v>
      </c>
      <c r="BF170" s="2" t="s">
        <v>68</v>
      </c>
      <c r="BH170" s="2" t="s">
        <v>102</v>
      </c>
    </row>
    <row r="171" spans="1:60" ht="13" x14ac:dyDescent="0.15">
      <c r="A171">
        <v>170</v>
      </c>
      <c r="B171" s="3">
        <v>44000.724003217591</v>
      </c>
      <c r="C171" s="2">
        <v>22</v>
      </c>
      <c r="D171" s="2" t="s">
        <v>114</v>
      </c>
      <c r="E171" s="2" t="s">
        <v>50</v>
      </c>
      <c r="F171" s="2" t="s">
        <v>51</v>
      </c>
      <c r="G171" s="2" t="s">
        <v>52</v>
      </c>
      <c r="H171" s="2">
        <v>4</v>
      </c>
      <c r="I171" s="2" t="s">
        <v>72</v>
      </c>
      <c r="J171" s="2" t="s">
        <v>54</v>
      </c>
      <c r="K171" s="2">
        <v>3</v>
      </c>
      <c r="L171" s="2" t="s">
        <v>116</v>
      </c>
      <c r="M171" s="2" t="s">
        <v>83</v>
      </c>
      <c r="Z171" s="2" t="s">
        <v>258</v>
      </c>
      <c r="AA171" s="2">
        <v>2</v>
      </c>
      <c r="AB171" s="2">
        <v>6</v>
      </c>
      <c r="AC171" s="2">
        <v>2</v>
      </c>
      <c r="AD171" s="2">
        <v>8</v>
      </c>
      <c r="AE171" s="2">
        <v>4</v>
      </c>
      <c r="AF171" s="2" t="s">
        <v>139</v>
      </c>
      <c r="AG171" s="2" t="s">
        <v>53</v>
      </c>
      <c r="AH171" s="2" t="s">
        <v>87</v>
      </c>
      <c r="AI171" s="2" t="s">
        <v>254</v>
      </c>
      <c r="AK171" s="2" t="s">
        <v>123</v>
      </c>
      <c r="AL171" s="2" t="s">
        <v>61</v>
      </c>
      <c r="AR171" s="2" t="s">
        <v>321</v>
      </c>
      <c r="AS171" s="2" t="s">
        <v>225</v>
      </c>
      <c r="AT171" s="2" t="s">
        <v>53</v>
      </c>
      <c r="AV171" s="2">
        <v>8</v>
      </c>
      <c r="AW171" s="2">
        <v>6</v>
      </c>
      <c r="AX171" s="2" t="s">
        <v>65</v>
      </c>
      <c r="AY171" s="2" t="s">
        <v>92</v>
      </c>
      <c r="BA171" s="2">
        <v>7</v>
      </c>
      <c r="BB171" s="2">
        <v>6</v>
      </c>
      <c r="BC171" s="2">
        <v>1</v>
      </c>
      <c r="BD171" s="2">
        <v>1</v>
      </c>
      <c r="BE171" s="2">
        <v>6</v>
      </c>
      <c r="BF171" s="2" t="s">
        <v>68</v>
      </c>
      <c r="BH171" s="2" t="s">
        <v>190</v>
      </c>
    </row>
    <row r="172" spans="1:60" ht="13" x14ac:dyDescent="0.15">
      <c r="A172">
        <v>171</v>
      </c>
      <c r="B172" s="3">
        <v>44000.724129317125</v>
      </c>
      <c r="C172" s="2">
        <v>20</v>
      </c>
      <c r="D172" s="2" t="s">
        <v>114</v>
      </c>
      <c r="E172" s="2" t="s">
        <v>50</v>
      </c>
      <c r="F172" s="2" t="s">
        <v>80</v>
      </c>
      <c r="G172" s="2" t="s">
        <v>52</v>
      </c>
      <c r="H172" s="2">
        <v>1</v>
      </c>
      <c r="I172" s="2" t="s">
        <v>72</v>
      </c>
      <c r="J172" s="2" t="s">
        <v>54</v>
      </c>
      <c r="K172" s="2">
        <v>3</v>
      </c>
      <c r="L172" s="2" t="s">
        <v>55</v>
      </c>
      <c r="M172" s="2" t="s">
        <v>56</v>
      </c>
      <c r="N172" s="2" t="s">
        <v>160</v>
      </c>
      <c r="O172" s="2">
        <v>7</v>
      </c>
      <c r="P172" s="2">
        <v>8</v>
      </c>
      <c r="Q172" s="2">
        <v>8</v>
      </c>
      <c r="R172" s="2">
        <v>10</v>
      </c>
      <c r="S172" s="2">
        <v>8</v>
      </c>
      <c r="T172" s="2" t="s">
        <v>58</v>
      </c>
      <c r="AK172" s="2" t="s">
        <v>89</v>
      </c>
      <c r="AL172" s="2" t="s">
        <v>75</v>
      </c>
      <c r="AM172" s="2" t="s">
        <v>104</v>
      </c>
      <c r="AN172" s="2" t="s">
        <v>90</v>
      </c>
      <c r="AO172" s="2">
        <v>7</v>
      </c>
      <c r="AP172" s="2" t="s">
        <v>86</v>
      </c>
      <c r="AV172" s="2">
        <v>8</v>
      </c>
      <c r="AW172" s="2">
        <v>9</v>
      </c>
      <c r="AX172" s="2" t="s">
        <v>91</v>
      </c>
      <c r="AY172" s="2" t="s">
        <v>55</v>
      </c>
      <c r="BA172" s="2">
        <v>7</v>
      </c>
      <c r="BB172" s="2">
        <v>6</v>
      </c>
      <c r="BC172" s="2">
        <v>8</v>
      </c>
      <c r="BD172" s="2">
        <v>6</v>
      </c>
      <c r="BE172" s="2">
        <v>8</v>
      </c>
      <c r="BF172" s="2" t="s">
        <v>86</v>
      </c>
      <c r="BH172" s="2" t="s">
        <v>252</v>
      </c>
    </row>
    <row r="173" spans="1:60" ht="13" x14ac:dyDescent="0.15">
      <c r="A173">
        <v>172</v>
      </c>
      <c r="B173" s="3">
        <v>44000.724175011579</v>
      </c>
      <c r="C173" s="2">
        <v>22</v>
      </c>
      <c r="D173" s="2" t="s">
        <v>114</v>
      </c>
      <c r="E173" s="2" t="s">
        <v>50</v>
      </c>
      <c r="F173" s="2" t="s">
        <v>80</v>
      </c>
      <c r="G173" s="2" t="s">
        <v>52</v>
      </c>
      <c r="H173" s="2">
        <v>3</v>
      </c>
      <c r="I173" s="2" t="s">
        <v>72</v>
      </c>
      <c r="J173" s="2" t="s">
        <v>73</v>
      </c>
      <c r="AK173" s="2" t="s">
        <v>60</v>
      </c>
      <c r="AL173" s="2" t="s">
        <v>61</v>
      </c>
      <c r="AR173" s="2" t="s">
        <v>124</v>
      </c>
      <c r="AS173" s="2" t="s">
        <v>125</v>
      </c>
      <c r="AT173" s="2" t="s">
        <v>72</v>
      </c>
      <c r="AV173" s="2">
        <v>7</v>
      </c>
      <c r="AW173" s="2">
        <v>4</v>
      </c>
      <c r="AX173" s="2" t="s">
        <v>100</v>
      </c>
      <c r="AY173" s="2" t="s">
        <v>66</v>
      </c>
      <c r="BA173" s="2">
        <v>3</v>
      </c>
      <c r="BB173" s="2">
        <v>8</v>
      </c>
      <c r="BC173" s="2">
        <v>4</v>
      </c>
      <c r="BD173" s="2">
        <v>5</v>
      </c>
      <c r="BE173" s="2">
        <v>7</v>
      </c>
      <c r="BF173" s="2" t="s">
        <v>86</v>
      </c>
      <c r="BH173" s="2" t="s">
        <v>118</v>
      </c>
    </row>
    <row r="174" spans="1:60" ht="13" x14ac:dyDescent="0.15">
      <c r="A174">
        <v>173</v>
      </c>
      <c r="B174" s="3">
        <v>44000.724454837968</v>
      </c>
      <c r="C174" s="2">
        <v>25</v>
      </c>
      <c r="D174" s="2" t="s">
        <v>93</v>
      </c>
      <c r="E174" s="2" t="s">
        <v>79</v>
      </c>
      <c r="F174" s="2" t="s">
        <v>51</v>
      </c>
      <c r="G174" s="2" t="s">
        <v>52</v>
      </c>
      <c r="H174" s="2">
        <v>4</v>
      </c>
      <c r="I174" s="2" t="s">
        <v>72</v>
      </c>
      <c r="J174" s="2" t="s">
        <v>73</v>
      </c>
      <c r="AK174" s="2" t="s">
        <v>74</v>
      </c>
      <c r="AL174" s="2" t="s">
        <v>61</v>
      </c>
      <c r="AR174" s="2" t="s">
        <v>62</v>
      </c>
      <c r="AS174" s="2" t="s">
        <v>125</v>
      </c>
      <c r="AT174" s="2" t="s">
        <v>53</v>
      </c>
      <c r="AU174" s="2" t="s">
        <v>353</v>
      </c>
      <c r="AV174" s="2">
        <v>7</v>
      </c>
      <c r="AW174" s="2">
        <v>7</v>
      </c>
      <c r="AX174" s="2" t="s">
        <v>65</v>
      </c>
      <c r="AY174" s="2" t="s">
        <v>66</v>
      </c>
      <c r="BA174" s="2">
        <v>6</v>
      </c>
      <c r="BB174" s="2">
        <v>1</v>
      </c>
      <c r="BC174" s="2">
        <v>1</v>
      </c>
      <c r="BD174" s="2">
        <v>1</v>
      </c>
      <c r="BE174" s="2">
        <v>5</v>
      </c>
      <c r="BF174" s="2" t="s">
        <v>68</v>
      </c>
      <c r="BH174" s="2" t="s">
        <v>102</v>
      </c>
    </row>
    <row r="175" spans="1:60" ht="13" x14ac:dyDescent="0.15">
      <c r="A175">
        <v>174</v>
      </c>
      <c r="B175" s="3">
        <v>44000.724498912037</v>
      </c>
      <c r="C175" s="2">
        <v>25</v>
      </c>
      <c r="D175" s="2" t="s">
        <v>114</v>
      </c>
      <c r="E175" s="2" t="s">
        <v>50</v>
      </c>
      <c r="F175" s="2" t="s">
        <v>51</v>
      </c>
      <c r="G175" s="2" t="s">
        <v>52</v>
      </c>
      <c r="H175" s="2">
        <v>5</v>
      </c>
      <c r="I175" s="2" t="s">
        <v>53</v>
      </c>
      <c r="J175" s="2" t="s">
        <v>73</v>
      </c>
      <c r="AK175" s="2" t="s">
        <v>123</v>
      </c>
      <c r="AL175" s="2" t="s">
        <v>61</v>
      </c>
      <c r="AR175" s="2" t="s">
        <v>62</v>
      </c>
      <c r="AS175" s="2" t="s">
        <v>63</v>
      </c>
      <c r="AT175" s="2" t="s">
        <v>53</v>
      </c>
      <c r="AU175" s="2" t="s">
        <v>354</v>
      </c>
      <c r="AV175" s="2">
        <v>6</v>
      </c>
      <c r="AW175" s="2">
        <v>6</v>
      </c>
      <c r="AX175" s="2" t="s">
        <v>91</v>
      </c>
      <c r="AY175" s="2" t="s">
        <v>134</v>
      </c>
      <c r="BA175" s="2">
        <v>1</v>
      </c>
      <c r="BB175" s="2">
        <v>1</v>
      </c>
      <c r="BC175" s="2">
        <v>1</v>
      </c>
      <c r="BD175" s="2">
        <v>1</v>
      </c>
      <c r="BE175" s="2">
        <v>1</v>
      </c>
      <c r="BF175" s="2" t="s">
        <v>68</v>
      </c>
      <c r="BG175" s="2" t="s">
        <v>355</v>
      </c>
      <c r="BH175" s="2" t="s">
        <v>217</v>
      </c>
    </row>
    <row r="176" spans="1:60" ht="13" x14ac:dyDescent="0.15">
      <c r="A176">
        <v>175</v>
      </c>
      <c r="B176" s="3">
        <v>44000.724561875002</v>
      </c>
      <c r="C176" s="2">
        <v>23</v>
      </c>
      <c r="D176" s="2" t="s">
        <v>70</v>
      </c>
      <c r="E176" s="2" t="s">
        <v>50</v>
      </c>
      <c r="F176" s="2" t="s">
        <v>51</v>
      </c>
      <c r="G176" s="2" t="s">
        <v>52</v>
      </c>
      <c r="H176" s="2">
        <v>5</v>
      </c>
      <c r="I176" s="2" t="s">
        <v>53</v>
      </c>
      <c r="J176" s="2" t="s">
        <v>73</v>
      </c>
      <c r="AK176" s="2" t="s">
        <v>89</v>
      </c>
      <c r="AL176" s="2" t="s">
        <v>75</v>
      </c>
      <c r="AM176" s="2" t="s">
        <v>76</v>
      </c>
      <c r="AN176" s="2" t="s">
        <v>90</v>
      </c>
      <c r="AO176" s="2">
        <v>4</v>
      </c>
      <c r="AP176" s="2" t="s">
        <v>53</v>
      </c>
      <c r="AV176" s="2">
        <v>8</v>
      </c>
      <c r="AW176" s="2">
        <v>6</v>
      </c>
      <c r="AX176" s="2" t="s">
        <v>91</v>
      </c>
      <c r="AY176" s="2" t="s">
        <v>92</v>
      </c>
      <c r="BA176" s="2">
        <v>7</v>
      </c>
      <c r="BB176" s="2">
        <v>6</v>
      </c>
      <c r="BC176" s="2">
        <v>5</v>
      </c>
      <c r="BD176" s="2">
        <v>4</v>
      </c>
      <c r="BE176" s="2">
        <v>5</v>
      </c>
      <c r="BF176" s="2" t="s">
        <v>68</v>
      </c>
      <c r="BH176" s="2" t="s">
        <v>145</v>
      </c>
    </row>
    <row r="177" spans="1:60" ht="13" x14ac:dyDescent="0.15">
      <c r="A177">
        <v>176</v>
      </c>
      <c r="B177" s="3">
        <v>44000.724701597224</v>
      </c>
      <c r="C177" s="2">
        <v>25</v>
      </c>
      <c r="D177" s="2" t="s">
        <v>103</v>
      </c>
      <c r="E177" s="2" t="s">
        <v>50</v>
      </c>
      <c r="F177" s="2" t="s">
        <v>51</v>
      </c>
      <c r="G177" s="2" t="s">
        <v>52</v>
      </c>
      <c r="H177" s="2">
        <v>4</v>
      </c>
      <c r="I177" s="2" t="s">
        <v>72</v>
      </c>
      <c r="J177" s="2" t="s">
        <v>73</v>
      </c>
      <c r="AK177" s="2" t="s">
        <v>89</v>
      </c>
      <c r="AL177" s="2" t="s">
        <v>61</v>
      </c>
      <c r="AR177" s="2" t="s">
        <v>62</v>
      </c>
      <c r="AS177" s="2" t="s">
        <v>292</v>
      </c>
      <c r="AT177" s="2" t="s">
        <v>53</v>
      </c>
      <c r="AU177" s="2" t="s">
        <v>356</v>
      </c>
      <c r="AV177" s="2">
        <v>6</v>
      </c>
      <c r="AW177" s="2">
        <v>3</v>
      </c>
      <c r="AX177" s="2" t="s">
        <v>100</v>
      </c>
      <c r="AY177" s="2" t="s">
        <v>66</v>
      </c>
      <c r="BA177" s="2">
        <v>5</v>
      </c>
      <c r="BB177" s="2">
        <v>5</v>
      </c>
      <c r="BC177" s="2">
        <v>6</v>
      </c>
      <c r="BD177" s="2">
        <v>6</v>
      </c>
      <c r="BE177" s="2">
        <v>6</v>
      </c>
      <c r="BF177" s="2" t="s">
        <v>68</v>
      </c>
      <c r="BG177" s="2" t="s">
        <v>357</v>
      </c>
      <c r="BH177" s="2" t="s">
        <v>102</v>
      </c>
    </row>
    <row r="178" spans="1:60" ht="13" x14ac:dyDescent="0.15">
      <c r="A178">
        <v>177</v>
      </c>
      <c r="B178" s="3">
        <v>44000.724788321764</v>
      </c>
      <c r="C178" s="2">
        <v>23</v>
      </c>
      <c r="D178" s="2" t="s">
        <v>103</v>
      </c>
      <c r="E178" s="2" t="s">
        <v>50</v>
      </c>
      <c r="F178" s="2" t="s">
        <v>51</v>
      </c>
      <c r="G178" s="2" t="s">
        <v>52</v>
      </c>
      <c r="H178" s="2">
        <v>5</v>
      </c>
      <c r="I178" s="2" t="s">
        <v>72</v>
      </c>
      <c r="J178" s="2" t="s">
        <v>73</v>
      </c>
      <c r="AK178" s="2" t="s">
        <v>60</v>
      </c>
      <c r="AL178" s="2" t="s">
        <v>75</v>
      </c>
      <c r="AM178" s="2" t="s">
        <v>104</v>
      </c>
      <c r="AN178" s="2" t="s">
        <v>77</v>
      </c>
      <c r="AO178" s="2">
        <v>7</v>
      </c>
      <c r="AP178" s="2" t="s">
        <v>86</v>
      </c>
      <c r="AV178" s="2">
        <v>6</v>
      </c>
      <c r="AW178" s="2">
        <v>6</v>
      </c>
      <c r="AX178" s="2" t="s">
        <v>65</v>
      </c>
      <c r="AY178" s="2" t="s">
        <v>66</v>
      </c>
      <c r="BA178" s="2">
        <v>3</v>
      </c>
      <c r="BB178" s="2">
        <v>5</v>
      </c>
      <c r="BC178" s="2">
        <v>3</v>
      </c>
      <c r="BD178" s="2">
        <v>2</v>
      </c>
      <c r="BE178" s="2">
        <v>5</v>
      </c>
      <c r="BF178" s="2" t="s">
        <v>68</v>
      </c>
      <c r="BH178" s="2" t="s">
        <v>102</v>
      </c>
    </row>
    <row r="179" spans="1:60" ht="13" x14ac:dyDescent="0.15">
      <c r="A179">
        <v>178</v>
      </c>
      <c r="B179" s="3">
        <v>44000.724806689817</v>
      </c>
      <c r="C179" s="2">
        <v>25</v>
      </c>
      <c r="D179" s="2" t="s">
        <v>103</v>
      </c>
      <c r="E179" s="2" t="s">
        <v>50</v>
      </c>
      <c r="F179" s="2" t="s">
        <v>51</v>
      </c>
      <c r="G179" s="2" t="s">
        <v>52</v>
      </c>
      <c r="H179" s="2">
        <v>5</v>
      </c>
      <c r="I179" s="2" t="s">
        <v>53</v>
      </c>
      <c r="J179" s="2" t="s">
        <v>73</v>
      </c>
      <c r="AK179" s="2" t="s">
        <v>74</v>
      </c>
      <c r="AL179" s="2" t="s">
        <v>75</v>
      </c>
      <c r="AM179" s="2" t="s">
        <v>76</v>
      </c>
      <c r="AN179" s="2" t="s">
        <v>90</v>
      </c>
      <c r="AO179" s="2">
        <v>4</v>
      </c>
      <c r="AP179" s="2" t="s">
        <v>53</v>
      </c>
      <c r="AV179" s="2">
        <v>6</v>
      </c>
      <c r="AW179" s="2">
        <v>8</v>
      </c>
      <c r="AX179" s="2" t="s">
        <v>100</v>
      </c>
      <c r="AY179" s="2" t="s">
        <v>66</v>
      </c>
      <c r="BA179" s="2">
        <v>5</v>
      </c>
      <c r="BB179" s="2">
        <v>6</v>
      </c>
      <c r="BC179" s="2">
        <v>4</v>
      </c>
      <c r="BD179" s="2">
        <v>5</v>
      </c>
      <c r="BE179" s="2">
        <v>5</v>
      </c>
      <c r="BF179" s="2" t="s">
        <v>68</v>
      </c>
      <c r="BH179" s="2" t="s">
        <v>126</v>
      </c>
    </row>
    <row r="180" spans="1:60" ht="13" x14ac:dyDescent="0.15">
      <c r="A180">
        <v>179</v>
      </c>
      <c r="B180" s="3">
        <v>44000.724955046295</v>
      </c>
      <c r="C180" s="2">
        <v>22</v>
      </c>
      <c r="D180" s="2" t="s">
        <v>114</v>
      </c>
      <c r="E180" s="2" t="s">
        <v>71</v>
      </c>
      <c r="F180" s="2" t="s">
        <v>51</v>
      </c>
      <c r="G180" s="2" t="s">
        <v>52</v>
      </c>
      <c r="H180" s="2">
        <v>4</v>
      </c>
      <c r="I180" s="2" t="s">
        <v>72</v>
      </c>
      <c r="J180" s="2" t="s">
        <v>73</v>
      </c>
      <c r="AK180" s="2" t="s">
        <v>89</v>
      </c>
      <c r="AL180" s="2" t="s">
        <v>75</v>
      </c>
      <c r="AM180" s="2" t="s">
        <v>76</v>
      </c>
      <c r="AN180" s="2" t="s">
        <v>90</v>
      </c>
      <c r="AO180" s="2">
        <v>6</v>
      </c>
      <c r="AP180" s="2" t="s">
        <v>86</v>
      </c>
      <c r="AV180" s="2">
        <v>6</v>
      </c>
      <c r="AW180" s="2">
        <v>4</v>
      </c>
      <c r="AX180" s="2" t="s">
        <v>91</v>
      </c>
      <c r="AY180" s="2" t="s">
        <v>92</v>
      </c>
      <c r="BA180" s="2">
        <v>7</v>
      </c>
      <c r="BB180" s="2">
        <v>7</v>
      </c>
      <c r="BC180" s="2">
        <v>4</v>
      </c>
      <c r="BD180" s="2">
        <v>7</v>
      </c>
      <c r="BE180" s="2">
        <v>8</v>
      </c>
      <c r="BF180" s="2" t="s">
        <v>86</v>
      </c>
      <c r="BH180" s="2" t="s">
        <v>102</v>
      </c>
    </row>
    <row r="181" spans="1:60" ht="13" x14ac:dyDescent="0.15">
      <c r="A181">
        <v>180</v>
      </c>
      <c r="B181" s="3">
        <v>44000.725116550922</v>
      </c>
      <c r="C181" s="2">
        <v>24</v>
      </c>
      <c r="D181" s="2" t="s">
        <v>93</v>
      </c>
      <c r="E181" s="2" t="s">
        <v>50</v>
      </c>
      <c r="F181" s="2" t="s">
        <v>51</v>
      </c>
      <c r="G181" s="2" t="s">
        <v>52</v>
      </c>
      <c r="H181" s="2">
        <v>4</v>
      </c>
      <c r="I181" s="2" t="s">
        <v>72</v>
      </c>
      <c r="J181" s="2" t="s">
        <v>73</v>
      </c>
      <c r="AK181" s="2" t="s">
        <v>74</v>
      </c>
      <c r="AL181" s="2" t="s">
        <v>75</v>
      </c>
      <c r="AM181" s="2" t="s">
        <v>104</v>
      </c>
      <c r="AN181" s="2" t="s">
        <v>90</v>
      </c>
      <c r="AO181" s="2">
        <v>6</v>
      </c>
      <c r="AP181" s="2" t="s">
        <v>86</v>
      </c>
      <c r="AV181" s="2">
        <v>8</v>
      </c>
      <c r="AW181" s="2">
        <v>5</v>
      </c>
      <c r="AX181" s="2" t="s">
        <v>91</v>
      </c>
      <c r="AY181" s="2" t="s">
        <v>92</v>
      </c>
      <c r="BA181" s="2">
        <v>8</v>
      </c>
      <c r="BB181" s="2">
        <v>8</v>
      </c>
      <c r="BC181" s="2">
        <v>5</v>
      </c>
      <c r="BD181" s="2">
        <v>6</v>
      </c>
      <c r="BE181" s="2">
        <v>4</v>
      </c>
      <c r="BF181" s="2" t="s">
        <v>86</v>
      </c>
      <c r="BH181" s="2" t="s">
        <v>190</v>
      </c>
    </row>
    <row r="182" spans="1:60" ht="13" x14ac:dyDescent="0.15">
      <c r="A182">
        <v>181</v>
      </c>
      <c r="B182" s="3">
        <v>44000.72515849537</v>
      </c>
      <c r="C182" s="2">
        <v>25</v>
      </c>
      <c r="D182" s="2" t="s">
        <v>70</v>
      </c>
      <c r="E182" s="2" t="s">
        <v>50</v>
      </c>
      <c r="F182" s="2" t="s">
        <v>51</v>
      </c>
      <c r="G182" s="2" t="s">
        <v>52</v>
      </c>
      <c r="H182" s="2">
        <v>5</v>
      </c>
      <c r="I182" s="2" t="s">
        <v>53</v>
      </c>
      <c r="J182" s="2" t="s">
        <v>73</v>
      </c>
      <c r="AK182" s="2" t="s">
        <v>60</v>
      </c>
      <c r="AL182" s="2" t="s">
        <v>75</v>
      </c>
      <c r="AM182" s="2" t="s">
        <v>141</v>
      </c>
      <c r="AN182" s="2" t="s">
        <v>90</v>
      </c>
      <c r="AO182" s="2">
        <v>5</v>
      </c>
      <c r="AP182" s="2" t="s">
        <v>53</v>
      </c>
      <c r="AV182" s="2">
        <v>7</v>
      </c>
      <c r="AW182" s="2">
        <v>6</v>
      </c>
      <c r="AX182" s="2" t="s">
        <v>65</v>
      </c>
      <c r="AY182" s="2" t="s">
        <v>55</v>
      </c>
      <c r="BA182" s="2">
        <v>6</v>
      </c>
      <c r="BB182" s="2">
        <v>5</v>
      </c>
      <c r="BC182" s="2">
        <v>5</v>
      </c>
      <c r="BD182" s="2">
        <v>5</v>
      </c>
      <c r="BE182" s="2">
        <v>7</v>
      </c>
      <c r="BF182" s="2" t="s">
        <v>68</v>
      </c>
      <c r="BH182" s="2" t="s">
        <v>118</v>
      </c>
    </row>
    <row r="183" spans="1:60" ht="13" x14ac:dyDescent="0.15">
      <c r="A183">
        <v>182</v>
      </c>
      <c r="B183" s="3">
        <v>44000.725310173613</v>
      </c>
      <c r="C183" s="2">
        <v>23</v>
      </c>
      <c r="D183" s="2" t="s">
        <v>93</v>
      </c>
      <c r="E183" s="2" t="s">
        <v>50</v>
      </c>
      <c r="F183" s="2" t="s">
        <v>51</v>
      </c>
      <c r="G183" s="2" t="s">
        <v>52</v>
      </c>
      <c r="H183" s="2">
        <v>4</v>
      </c>
      <c r="I183" s="2" t="s">
        <v>72</v>
      </c>
      <c r="J183" s="2" t="s">
        <v>54</v>
      </c>
      <c r="K183" s="2">
        <v>1</v>
      </c>
      <c r="L183" s="2" t="s">
        <v>116</v>
      </c>
      <c r="M183" s="2" t="s">
        <v>56</v>
      </c>
      <c r="N183" s="2" t="s">
        <v>57</v>
      </c>
      <c r="O183" s="2">
        <v>7</v>
      </c>
      <c r="P183" s="2">
        <v>8</v>
      </c>
      <c r="Q183" s="2">
        <v>5</v>
      </c>
      <c r="R183" s="2">
        <v>9</v>
      </c>
      <c r="S183" s="2">
        <v>7</v>
      </c>
      <c r="T183" s="2" t="s">
        <v>58</v>
      </c>
      <c r="AK183" s="2" t="s">
        <v>60</v>
      </c>
      <c r="AL183" s="2" t="s">
        <v>61</v>
      </c>
      <c r="AR183" s="2" t="s">
        <v>124</v>
      </c>
      <c r="AS183" s="2" t="s">
        <v>125</v>
      </c>
      <c r="AT183" s="2" t="s">
        <v>72</v>
      </c>
      <c r="AV183" s="2">
        <v>8</v>
      </c>
      <c r="AW183" s="2">
        <v>6</v>
      </c>
      <c r="AX183" s="2" t="s">
        <v>100</v>
      </c>
      <c r="AY183" s="2" t="s">
        <v>66</v>
      </c>
      <c r="BA183" s="2">
        <v>8</v>
      </c>
      <c r="BB183" s="2">
        <v>7</v>
      </c>
      <c r="BC183" s="2">
        <v>6</v>
      </c>
      <c r="BD183" s="2">
        <v>5</v>
      </c>
      <c r="BE183" s="2">
        <v>7</v>
      </c>
      <c r="BF183" s="2" t="s">
        <v>68</v>
      </c>
      <c r="BH183" s="2" t="s">
        <v>167</v>
      </c>
    </row>
    <row r="184" spans="1:60" ht="13" x14ac:dyDescent="0.15">
      <c r="A184">
        <v>183</v>
      </c>
      <c r="B184" s="3">
        <v>44000.725470231482</v>
      </c>
      <c r="C184" s="2">
        <v>23</v>
      </c>
      <c r="D184" s="2" t="s">
        <v>114</v>
      </c>
      <c r="E184" s="2" t="s">
        <v>50</v>
      </c>
      <c r="F184" s="2" t="s">
        <v>51</v>
      </c>
      <c r="G184" s="2" t="s">
        <v>52</v>
      </c>
      <c r="H184" s="2">
        <v>4</v>
      </c>
      <c r="I184" s="2" t="s">
        <v>72</v>
      </c>
      <c r="J184" s="2" t="s">
        <v>73</v>
      </c>
      <c r="AK184" s="2" t="s">
        <v>74</v>
      </c>
      <c r="AL184" s="2" t="s">
        <v>75</v>
      </c>
      <c r="AM184" s="2" t="s">
        <v>76</v>
      </c>
      <c r="AN184" s="2" t="s">
        <v>90</v>
      </c>
      <c r="AO184" s="2">
        <v>3</v>
      </c>
      <c r="AP184" s="2" t="s">
        <v>53</v>
      </c>
      <c r="AQ184" s="2" t="s">
        <v>358</v>
      </c>
      <c r="AV184" s="2">
        <v>6</v>
      </c>
      <c r="AW184" s="2">
        <v>5</v>
      </c>
      <c r="AX184" s="2" t="s">
        <v>91</v>
      </c>
      <c r="AY184" s="2" t="s">
        <v>55</v>
      </c>
      <c r="AZ184" s="2" t="s">
        <v>359</v>
      </c>
      <c r="BA184" s="2">
        <v>7</v>
      </c>
      <c r="BB184" s="2">
        <v>10</v>
      </c>
      <c r="BC184" s="2">
        <v>6</v>
      </c>
      <c r="BD184" s="2">
        <v>6</v>
      </c>
      <c r="BE184" s="2">
        <v>5</v>
      </c>
      <c r="BF184" s="2" t="s">
        <v>68</v>
      </c>
      <c r="BH184" s="2" t="s">
        <v>252</v>
      </c>
    </row>
    <row r="185" spans="1:60" ht="13" x14ac:dyDescent="0.15">
      <c r="A185">
        <v>184</v>
      </c>
      <c r="B185" s="3">
        <v>44000.72553920139</v>
      </c>
      <c r="C185" s="2">
        <v>23</v>
      </c>
      <c r="D185" s="2" t="s">
        <v>114</v>
      </c>
      <c r="E185" s="2" t="s">
        <v>50</v>
      </c>
      <c r="F185" s="2" t="s">
        <v>51</v>
      </c>
      <c r="G185" s="2" t="s">
        <v>52</v>
      </c>
      <c r="H185" s="2">
        <v>4</v>
      </c>
      <c r="I185" s="2" t="s">
        <v>72</v>
      </c>
      <c r="J185" s="2" t="s">
        <v>54</v>
      </c>
      <c r="K185" s="2">
        <v>3</v>
      </c>
      <c r="L185" s="2" t="s">
        <v>92</v>
      </c>
      <c r="M185" s="2" t="s">
        <v>83</v>
      </c>
      <c r="Z185" s="2" t="s">
        <v>263</v>
      </c>
      <c r="AA185" s="2">
        <v>4</v>
      </c>
      <c r="AB185" s="2">
        <v>4</v>
      </c>
      <c r="AC185" s="2">
        <v>3</v>
      </c>
      <c r="AD185" s="2">
        <v>6</v>
      </c>
      <c r="AE185" s="2">
        <v>6</v>
      </c>
      <c r="AF185" s="2" t="s">
        <v>85</v>
      </c>
      <c r="AG185" s="2" t="s">
        <v>53</v>
      </c>
      <c r="AH185" s="2" t="s">
        <v>132</v>
      </c>
      <c r="AI185" s="2" t="s">
        <v>148</v>
      </c>
      <c r="AK185" s="2" t="s">
        <v>98</v>
      </c>
      <c r="AL185" s="2" t="s">
        <v>61</v>
      </c>
      <c r="AR185" s="2" t="s">
        <v>62</v>
      </c>
      <c r="AS185" s="2" t="s">
        <v>63</v>
      </c>
      <c r="AT185" s="2" t="s">
        <v>53</v>
      </c>
      <c r="AV185" s="2">
        <v>7</v>
      </c>
      <c r="AW185" s="2">
        <v>2</v>
      </c>
      <c r="AX185" s="2" t="s">
        <v>91</v>
      </c>
      <c r="AY185" s="2" t="s">
        <v>66</v>
      </c>
      <c r="BA185" s="2">
        <v>9</v>
      </c>
      <c r="BB185" s="2">
        <v>9</v>
      </c>
      <c r="BC185" s="2">
        <v>7</v>
      </c>
      <c r="BD185" s="2">
        <v>8</v>
      </c>
      <c r="BE185" s="2">
        <v>8</v>
      </c>
      <c r="BF185" s="2" t="s">
        <v>68</v>
      </c>
      <c r="BH185" s="2" t="s">
        <v>126</v>
      </c>
    </row>
    <row r="186" spans="1:60" ht="13" x14ac:dyDescent="0.15">
      <c r="A186">
        <v>185</v>
      </c>
      <c r="B186" s="3">
        <v>44000.72582446759</v>
      </c>
      <c r="C186" s="2">
        <v>24</v>
      </c>
      <c r="D186" s="2" t="s">
        <v>103</v>
      </c>
      <c r="E186" s="2" t="s">
        <v>50</v>
      </c>
      <c r="F186" s="2" t="s">
        <v>51</v>
      </c>
      <c r="G186" s="2" t="s">
        <v>52</v>
      </c>
      <c r="H186" s="2">
        <v>5</v>
      </c>
      <c r="I186" s="2" t="s">
        <v>72</v>
      </c>
      <c r="J186" s="2" t="s">
        <v>54</v>
      </c>
      <c r="K186" s="2">
        <v>3</v>
      </c>
      <c r="L186" s="2" t="s">
        <v>116</v>
      </c>
      <c r="M186" s="2" t="s">
        <v>56</v>
      </c>
      <c r="N186" s="2" t="s">
        <v>135</v>
      </c>
      <c r="O186" s="2">
        <v>7</v>
      </c>
      <c r="P186" s="2">
        <v>9</v>
      </c>
      <c r="Q186" s="2">
        <v>4</v>
      </c>
      <c r="R186" s="2">
        <v>8</v>
      </c>
      <c r="S186" s="2">
        <v>9</v>
      </c>
      <c r="T186" s="2" t="s">
        <v>58</v>
      </c>
      <c r="U186" s="2" t="s">
        <v>360</v>
      </c>
      <c r="AK186" s="2" t="s">
        <v>89</v>
      </c>
      <c r="AL186" s="2" t="s">
        <v>75</v>
      </c>
      <c r="AM186" s="2" t="s">
        <v>361</v>
      </c>
      <c r="AN186" s="2" t="s">
        <v>90</v>
      </c>
      <c r="AO186" s="2">
        <v>4</v>
      </c>
      <c r="AP186" s="2" t="s">
        <v>86</v>
      </c>
      <c r="AQ186" s="2" t="s">
        <v>362</v>
      </c>
      <c r="AV186" s="2">
        <v>9</v>
      </c>
      <c r="AW186" s="2">
        <v>4</v>
      </c>
      <c r="AX186" s="2" t="s">
        <v>65</v>
      </c>
      <c r="AY186" s="2" t="s">
        <v>66</v>
      </c>
      <c r="BA186" s="2">
        <v>4</v>
      </c>
      <c r="BB186" s="2">
        <v>5</v>
      </c>
      <c r="BC186" s="2">
        <v>6</v>
      </c>
      <c r="BD186" s="2">
        <v>8</v>
      </c>
      <c r="BE186" s="2">
        <v>6</v>
      </c>
      <c r="BF186" s="2" t="s">
        <v>68</v>
      </c>
      <c r="BG186" s="2" t="s">
        <v>363</v>
      </c>
      <c r="BH186" s="2" t="s">
        <v>145</v>
      </c>
    </row>
    <row r="187" spans="1:60" ht="13" x14ac:dyDescent="0.15">
      <c r="A187">
        <v>186</v>
      </c>
      <c r="B187" s="3">
        <v>44000.725907592598</v>
      </c>
      <c r="C187" s="2">
        <v>27</v>
      </c>
      <c r="D187" s="2" t="s">
        <v>103</v>
      </c>
      <c r="E187" s="2" t="s">
        <v>50</v>
      </c>
      <c r="F187" s="2" t="s">
        <v>51</v>
      </c>
      <c r="G187" s="2" t="s">
        <v>52</v>
      </c>
      <c r="H187" s="2">
        <v>5</v>
      </c>
      <c r="I187" s="2" t="s">
        <v>53</v>
      </c>
      <c r="J187" s="2" t="s">
        <v>73</v>
      </c>
      <c r="AK187" s="2" t="s">
        <v>60</v>
      </c>
      <c r="AL187" s="2" t="s">
        <v>75</v>
      </c>
      <c r="AM187" s="2" t="s">
        <v>144</v>
      </c>
      <c r="AN187" s="2" t="s">
        <v>90</v>
      </c>
      <c r="AO187" s="2">
        <v>6</v>
      </c>
      <c r="AP187" s="2" t="s">
        <v>72</v>
      </c>
      <c r="AQ187" s="2" t="s">
        <v>364</v>
      </c>
      <c r="AV187" s="2">
        <v>6</v>
      </c>
      <c r="AW187" s="2">
        <v>6</v>
      </c>
      <c r="AX187" s="2" t="s">
        <v>91</v>
      </c>
      <c r="AY187" s="2" t="s">
        <v>55</v>
      </c>
      <c r="BA187" s="2">
        <v>6</v>
      </c>
      <c r="BB187" s="2">
        <v>9</v>
      </c>
      <c r="BC187" s="2">
        <v>4</v>
      </c>
      <c r="BD187" s="2">
        <v>4</v>
      </c>
      <c r="BE187" s="2">
        <v>4</v>
      </c>
      <c r="BF187" s="2" t="s">
        <v>72</v>
      </c>
      <c r="BH187" s="2" t="s">
        <v>190</v>
      </c>
    </row>
    <row r="188" spans="1:60" ht="13" x14ac:dyDescent="0.15">
      <c r="A188">
        <v>187</v>
      </c>
      <c r="B188" s="3">
        <v>44000.726098148152</v>
      </c>
      <c r="C188" s="2">
        <v>26</v>
      </c>
      <c r="D188" s="2" t="s">
        <v>114</v>
      </c>
      <c r="E188" s="2" t="s">
        <v>50</v>
      </c>
      <c r="F188" s="2" t="s">
        <v>51</v>
      </c>
      <c r="G188" s="2" t="s">
        <v>52</v>
      </c>
      <c r="H188" s="2">
        <v>5</v>
      </c>
      <c r="I188" s="2" t="s">
        <v>72</v>
      </c>
      <c r="J188" s="2" t="s">
        <v>73</v>
      </c>
      <c r="AK188" s="2" t="s">
        <v>111</v>
      </c>
      <c r="AL188" s="2" t="s">
        <v>61</v>
      </c>
      <c r="AR188" s="2" t="s">
        <v>321</v>
      </c>
      <c r="AS188" s="2" t="s">
        <v>63</v>
      </c>
      <c r="AT188" s="2" t="s">
        <v>53</v>
      </c>
      <c r="AV188" s="2">
        <v>4</v>
      </c>
      <c r="AW188" s="2">
        <v>3</v>
      </c>
      <c r="AX188" s="2" t="s">
        <v>91</v>
      </c>
      <c r="AY188" s="2" t="s">
        <v>92</v>
      </c>
      <c r="BA188" s="2">
        <v>6</v>
      </c>
      <c r="BB188" s="2">
        <v>7</v>
      </c>
      <c r="BC188" s="2">
        <v>4</v>
      </c>
      <c r="BD188" s="2">
        <v>6</v>
      </c>
      <c r="BE188" s="2">
        <v>4</v>
      </c>
      <c r="BF188" s="2" t="s">
        <v>68</v>
      </c>
      <c r="BH188" s="2" t="s">
        <v>137</v>
      </c>
    </row>
    <row r="189" spans="1:60" ht="13" x14ac:dyDescent="0.15">
      <c r="A189">
        <v>188</v>
      </c>
      <c r="B189" s="3">
        <v>44000.726566793979</v>
      </c>
      <c r="C189" s="2">
        <v>23</v>
      </c>
      <c r="D189" s="2" t="s">
        <v>103</v>
      </c>
      <c r="E189" s="2" t="s">
        <v>50</v>
      </c>
      <c r="F189" s="2" t="s">
        <v>51</v>
      </c>
      <c r="G189" s="2" t="s">
        <v>52</v>
      </c>
      <c r="H189" s="2">
        <v>4</v>
      </c>
      <c r="I189" s="2" t="s">
        <v>72</v>
      </c>
      <c r="J189" s="2" t="s">
        <v>73</v>
      </c>
      <c r="AK189" s="2" t="s">
        <v>74</v>
      </c>
      <c r="AL189" s="2" t="s">
        <v>75</v>
      </c>
      <c r="AM189" s="2" t="s">
        <v>136</v>
      </c>
      <c r="AN189" s="2" t="s">
        <v>90</v>
      </c>
      <c r="AO189" s="2">
        <v>6</v>
      </c>
      <c r="AP189" s="2" t="s">
        <v>86</v>
      </c>
      <c r="AV189" s="2">
        <v>7</v>
      </c>
      <c r="AW189" s="2">
        <v>6</v>
      </c>
      <c r="AX189" s="2" t="s">
        <v>100</v>
      </c>
      <c r="AY189" s="2" t="s">
        <v>92</v>
      </c>
      <c r="BA189" s="2">
        <v>6</v>
      </c>
      <c r="BB189" s="2">
        <v>5</v>
      </c>
      <c r="BC189" s="2">
        <v>3</v>
      </c>
      <c r="BD189" s="2">
        <v>1</v>
      </c>
      <c r="BE189" s="2">
        <v>3</v>
      </c>
      <c r="BF189" s="2" t="s">
        <v>72</v>
      </c>
      <c r="BH189" s="2" t="s">
        <v>190</v>
      </c>
    </row>
    <row r="190" spans="1:60" ht="13" x14ac:dyDescent="0.15">
      <c r="A190">
        <v>189</v>
      </c>
      <c r="B190" s="3">
        <v>44000.726822141209</v>
      </c>
      <c r="C190" s="2">
        <v>21</v>
      </c>
      <c r="D190" s="2" t="s">
        <v>114</v>
      </c>
      <c r="E190" s="2" t="s">
        <v>50</v>
      </c>
      <c r="F190" s="2" t="s">
        <v>80</v>
      </c>
      <c r="G190" s="2" t="s">
        <v>52</v>
      </c>
      <c r="H190" s="2">
        <v>3</v>
      </c>
      <c r="I190" s="2" t="s">
        <v>72</v>
      </c>
      <c r="J190" s="2" t="s">
        <v>54</v>
      </c>
      <c r="K190" s="2">
        <v>2</v>
      </c>
      <c r="L190" s="2" t="s">
        <v>82</v>
      </c>
      <c r="M190" s="2" t="s">
        <v>83</v>
      </c>
      <c r="Z190" s="2" t="s">
        <v>120</v>
      </c>
      <c r="AA190" s="2">
        <v>6</v>
      </c>
      <c r="AB190" s="2">
        <v>5</v>
      </c>
      <c r="AC190" s="2">
        <v>4</v>
      </c>
      <c r="AD190" s="2">
        <v>9</v>
      </c>
      <c r="AE190" s="2">
        <v>9</v>
      </c>
      <c r="AF190" s="2" t="s">
        <v>109</v>
      </c>
      <c r="AG190" s="2" t="s">
        <v>86</v>
      </c>
      <c r="AH190" s="2" t="s">
        <v>95</v>
      </c>
      <c r="AI190" s="2" t="s">
        <v>203</v>
      </c>
      <c r="AK190" s="2" t="s">
        <v>60</v>
      </c>
      <c r="AL190" s="2" t="s">
        <v>75</v>
      </c>
      <c r="AM190" s="2" t="s">
        <v>104</v>
      </c>
      <c r="AN190" s="2" t="s">
        <v>90</v>
      </c>
      <c r="AO190" s="2">
        <v>6</v>
      </c>
      <c r="AP190" s="2" t="s">
        <v>72</v>
      </c>
      <c r="AV190" s="2">
        <v>7</v>
      </c>
      <c r="AW190" s="2">
        <v>5</v>
      </c>
      <c r="AX190" s="2" t="s">
        <v>100</v>
      </c>
      <c r="AY190" s="2" t="s">
        <v>66</v>
      </c>
      <c r="BA190" s="2">
        <v>6</v>
      </c>
      <c r="BB190" s="2">
        <v>6</v>
      </c>
      <c r="BC190" s="2">
        <v>6</v>
      </c>
      <c r="BD190" s="2">
        <v>3</v>
      </c>
      <c r="BE190" s="2">
        <v>7</v>
      </c>
      <c r="BF190" s="2" t="s">
        <v>86</v>
      </c>
      <c r="BH190" s="2" t="s">
        <v>102</v>
      </c>
    </row>
    <row r="191" spans="1:60" ht="13" x14ac:dyDescent="0.15">
      <c r="A191">
        <v>190</v>
      </c>
      <c r="B191" s="3">
        <v>44000.727099490745</v>
      </c>
      <c r="C191" s="2">
        <v>25</v>
      </c>
      <c r="D191" s="2" t="s">
        <v>70</v>
      </c>
      <c r="E191" s="2" t="s">
        <v>50</v>
      </c>
      <c r="F191" s="2" t="s">
        <v>51</v>
      </c>
      <c r="G191" s="2" t="s">
        <v>52</v>
      </c>
      <c r="H191" s="2">
        <v>5</v>
      </c>
      <c r="I191" s="2" t="s">
        <v>53</v>
      </c>
      <c r="J191" s="2" t="s">
        <v>73</v>
      </c>
      <c r="AK191" s="2" t="s">
        <v>60</v>
      </c>
      <c r="AL191" s="2" t="s">
        <v>75</v>
      </c>
      <c r="AM191" s="2" t="s">
        <v>239</v>
      </c>
      <c r="AN191" s="2" t="s">
        <v>90</v>
      </c>
      <c r="AO191" s="2">
        <v>4</v>
      </c>
      <c r="AP191" s="2" t="s">
        <v>53</v>
      </c>
      <c r="AV191" s="2">
        <v>5</v>
      </c>
      <c r="AW191" s="2">
        <v>5</v>
      </c>
      <c r="AX191" s="2" t="s">
        <v>91</v>
      </c>
      <c r="AY191" s="2" t="s">
        <v>116</v>
      </c>
      <c r="BA191" s="2">
        <v>4</v>
      </c>
      <c r="BB191" s="2">
        <v>9</v>
      </c>
      <c r="BC191" s="2">
        <v>3</v>
      </c>
      <c r="BD191" s="2">
        <v>6</v>
      </c>
      <c r="BE191" s="2">
        <v>2</v>
      </c>
      <c r="BF191" s="2" t="s">
        <v>68</v>
      </c>
      <c r="BH191" s="2" t="s">
        <v>102</v>
      </c>
    </row>
    <row r="192" spans="1:60" ht="13" x14ac:dyDescent="0.15">
      <c r="A192">
        <v>191</v>
      </c>
      <c r="B192" s="3">
        <v>44000.72752482639</v>
      </c>
      <c r="C192" s="2">
        <v>24</v>
      </c>
      <c r="D192" s="2" t="s">
        <v>114</v>
      </c>
      <c r="E192" s="2" t="s">
        <v>50</v>
      </c>
      <c r="F192" s="2" t="s">
        <v>51</v>
      </c>
      <c r="G192" s="2" t="s">
        <v>52</v>
      </c>
      <c r="H192" s="2">
        <v>4</v>
      </c>
      <c r="I192" s="2" t="s">
        <v>53</v>
      </c>
      <c r="J192" s="2" t="s">
        <v>73</v>
      </c>
      <c r="AK192" s="2" t="s">
        <v>89</v>
      </c>
      <c r="AL192" s="2" t="s">
        <v>75</v>
      </c>
      <c r="AM192" s="2" t="s">
        <v>104</v>
      </c>
      <c r="AN192" s="2" t="s">
        <v>90</v>
      </c>
      <c r="AO192" s="2">
        <v>7</v>
      </c>
      <c r="AP192" s="2" t="s">
        <v>53</v>
      </c>
      <c r="AV192" s="2">
        <v>7</v>
      </c>
      <c r="AW192" s="2">
        <v>5</v>
      </c>
      <c r="AX192" s="2" t="s">
        <v>65</v>
      </c>
      <c r="AY192" s="2" t="s">
        <v>55</v>
      </c>
      <c r="BA192" s="2">
        <v>5</v>
      </c>
      <c r="BB192" s="2">
        <v>5</v>
      </c>
      <c r="BC192" s="2">
        <v>5</v>
      </c>
      <c r="BD192" s="2">
        <v>4</v>
      </c>
      <c r="BE192" s="2">
        <v>6</v>
      </c>
      <c r="BF192" s="2" t="s">
        <v>68</v>
      </c>
      <c r="BH192" s="2" t="s">
        <v>145</v>
      </c>
    </row>
    <row r="193" spans="1:60" ht="13" x14ac:dyDescent="0.15">
      <c r="A193">
        <v>192</v>
      </c>
      <c r="B193" s="3">
        <v>44000.727754074076</v>
      </c>
      <c r="C193" s="2">
        <v>23</v>
      </c>
      <c r="D193" s="2" t="s">
        <v>103</v>
      </c>
      <c r="E193" s="2" t="s">
        <v>50</v>
      </c>
      <c r="F193" s="2" t="s">
        <v>51</v>
      </c>
      <c r="G193" s="2" t="s">
        <v>52</v>
      </c>
      <c r="H193" s="2">
        <v>5</v>
      </c>
      <c r="I193" s="2" t="s">
        <v>53</v>
      </c>
      <c r="J193" s="2" t="s">
        <v>73</v>
      </c>
      <c r="AK193" s="2" t="s">
        <v>89</v>
      </c>
      <c r="AL193" s="2" t="s">
        <v>75</v>
      </c>
      <c r="AM193" s="2" t="s">
        <v>104</v>
      </c>
      <c r="AN193" s="2" t="s">
        <v>90</v>
      </c>
      <c r="AO193" s="2">
        <v>8</v>
      </c>
      <c r="AP193" s="2" t="s">
        <v>53</v>
      </c>
      <c r="AV193" s="2">
        <v>7</v>
      </c>
      <c r="AW193" s="2">
        <v>4</v>
      </c>
      <c r="AX193" s="2" t="s">
        <v>91</v>
      </c>
      <c r="AY193" s="2" t="s">
        <v>66</v>
      </c>
      <c r="AZ193" s="2" t="s">
        <v>365</v>
      </c>
      <c r="BA193" s="2">
        <v>6</v>
      </c>
      <c r="BB193" s="2">
        <v>7</v>
      </c>
      <c r="BC193" s="2">
        <v>4</v>
      </c>
      <c r="BD193" s="2">
        <v>7</v>
      </c>
      <c r="BE193" s="2">
        <v>7</v>
      </c>
      <c r="BF193" s="2" t="s">
        <v>68</v>
      </c>
      <c r="BG193" s="2" t="s">
        <v>366</v>
      </c>
      <c r="BH193" s="2" t="s">
        <v>102</v>
      </c>
    </row>
    <row r="194" spans="1:60" ht="13" x14ac:dyDescent="0.15">
      <c r="A194">
        <v>193</v>
      </c>
      <c r="B194" s="3">
        <v>44000.728011793981</v>
      </c>
      <c r="C194" s="2">
        <v>23</v>
      </c>
      <c r="D194" s="2" t="s">
        <v>114</v>
      </c>
      <c r="E194" s="2" t="s">
        <v>50</v>
      </c>
      <c r="F194" s="2" t="s">
        <v>80</v>
      </c>
      <c r="G194" s="2" t="s">
        <v>52</v>
      </c>
      <c r="H194" s="2">
        <v>5</v>
      </c>
      <c r="I194" s="2" t="s">
        <v>72</v>
      </c>
      <c r="J194" s="2" t="s">
        <v>73</v>
      </c>
      <c r="AK194" s="2" t="s">
        <v>60</v>
      </c>
      <c r="AL194" s="2" t="s">
        <v>75</v>
      </c>
      <c r="AM194" s="2" t="s">
        <v>141</v>
      </c>
      <c r="AN194" s="2" t="s">
        <v>90</v>
      </c>
      <c r="AO194" s="2">
        <v>3</v>
      </c>
      <c r="AP194" s="2" t="s">
        <v>72</v>
      </c>
      <c r="AQ194" s="2" t="s">
        <v>367</v>
      </c>
      <c r="AV194" s="2">
        <v>6</v>
      </c>
      <c r="AW194" s="2">
        <v>3</v>
      </c>
      <c r="AX194" s="2" t="s">
        <v>91</v>
      </c>
      <c r="AY194" s="2" t="s">
        <v>55</v>
      </c>
      <c r="AZ194" s="2" t="s">
        <v>368</v>
      </c>
      <c r="BA194" s="2">
        <v>4</v>
      </c>
      <c r="BB194" s="2">
        <v>7</v>
      </c>
      <c r="BC194" s="2">
        <v>6</v>
      </c>
      <c r="BD194" s="2">
        <v>7</v>
      </c>
      <c r="BE194" s="2">
        <v>8</v>
      </c>
      <c r="BF194" s="2" t="s">
        <v>68</v>
      </c>
      <c r="BH194" s="2" t="s">
        <v>102</v>
      </c>
    </row>
    <row r="195" spans="1:60" ht="13" x14ac:dyDescent="0.15">
      <c r="A195">
        <v>194</v>
      </c>
      <c r="B195" s="3">
        <v>44000.728589432867</v>
      </c>
      <c r="C195" s="2">
        <v>23</v>
      </c>
      <c r="D195" s="2" t="s">
        <v>49</v>
      </c>
      <c r="E195" s="2" t="s">
        <v>50</v>
      </c>
      <c r="F195" s="2" t="s">
        <v>80</v>
      </c>
      <c r="G195" s="2" t="s">
        <v>52</v>
      </c>
      <c r="H195" s="2">
        <v>4</v>
      </c>
      <c r="I195" s="2" t="s">
        <v>72</v>
      </c>
      <c r="J195" s="2" t="s">
        <v>54</v>
      </c>
      <c r="K195" s="2">
        <v>4</v>
      </c>
      <c r="L195" s="2" t="s">
        <v>55</v>
      </c>
      <c r="M195" s="2" t="s">
        <v>56</v>
      </c>
      <c r="N195" s="2" t="s">
        <v>369</v>
      </c>
      <c r="O195" s="2">
        <v>4</v>
      </c>
      <c r="P195" s="2">
        <v>5</v>
      </c>
      <c r="Q195" s="2">
        <v>3</v>
      </c>
      <c r="R195" s="2">
        <v>6</v>
      </c>
      <c r="S195" s="2">
        <v>6</v>
      </c>
      <c r="T195" s="2" t="s">
        <v>58</v>
      </c>
      <c r="U195" s="2" t="s">
        <v>370</v>
      </c>
      <c r="AK195" s="2" t="s">
        <v>74</v>
      </c>
      <c r="AL195" s="2" t="s">
        <v>75</v>
      </c>
      <c r="AM195" s="2" t="s">
        <v>104</v>
      </c>
      <c r="AN195" s="2" t="s">
        <v>90</v>
      </c>
      <c r="AO195" s="2">
        <v>4</v>
      </c>
      <c r="AP195" s="2" t="s">
        <v>53</v>
      </c>
      <c r="AQ195" s="2" t="s">
        <v>371</v>
      </c>
      <c r="AV195" s="2">
        <v>6</v>
      </c>
      <c r="AW195" s="2">
        <v>4</v>
      </c>
      <c r="AX195" s="2" t="s">
        <v>91</v>
      </c>
      <c r="AY195" s="2" t="s">
        <v>66</v>
      </c>
      <c r="AZ195" s="2" t="s">
        <v>372</v>
      </c>
      <c r="BA195" s="2">
        <v>5</v>
      </c>
      <c r="BB195" s="2">
        <v>7</v>
      </c>
      <c r="BC195" s="2">
        <v>5</v>
      </c>
      <c r="BD195" s="2">
        <v>6</v>
      </c>
      <c r="BE195" s="2">
        <v>5</v>
      </c>
      <c r="BF195" s="2" t="s">
        <v>68</v>
      </c>
      <c r="BG195" s="2" t="s">
        <v>373</v>
      </c>
      <c r="BH195" s="2" t="s">
        <v>118</v>
      </c>
    </row>
    <row r="196" spans="1:60" ht="13" x14ac:dyDescent="0.15">
      <c r="A196">
        <v>195</v>
      </c>
      <c r="B196" s="3">
        <v>44000.728687037037</v>
      </c>
      <c r="C196" s="2">
        <v>23</v>
      </c>
      <c r="D196" s="2" t="s">
        <v>103</v>
      </c>
      <c r="E196" s="2" t="s">
        <v>50</v>
      </c>
      <c r="F196" s="2" t="s">
        <v>51</v>
      </c>
      <c r="G196" s="2" t="s">
        <v>52</v>
      </c>
      <c r="H196" s="2">
        <v>3</v>
      </c>
      <c r="I196" s="2" t="s">
        <v>72</v>
      </c>
      <c r="J196" s="2" t="s">
        <v>54</v>
      </c>
      <c r="K196" s="2">
        <v>1</v>
      </c>
      <c r="L196" s="2" t="s">
        <v>116</v>
      </c>
      <c r="M196" s="2" t="s">
        <v>83</v>
      </c>
      <c r="Z196" s="2" t="s">
        <v>374</v>
      </c>
      <c r="AA196" s="2">
        <v>2</v>
      </c>
      <c r="AB196" s="2">
        <v>4</v>
      </c>
      <c r="AC196" s="2">
        <v>3</v>
      </c>
      <c r="AD196" s="2">
        <v>7</v>
      </c>
      <c r="AE196" s="2">
        <v>8</v>
      </c>
      <c r="AF196" s="2" t="s">
        <v>109</v>
      </c>
      <c r="AG196" s="2" t="s">
        <v>86</v>
      </c>
      <c r="AH196" s="2" t="s">
        <v>95</v>
      </c>
      <c r="AI196" s="2" t="s">
        <v>148</v>
      </c>
      <c r="AK196" s="2" t="s">
        <v>89</v>
      </c>
      <c r="AL196" s="2" t="s">
        <v>61</v>
      </c>
      <c r="AR196" s="2" t="s">
        <v>124</v>
      </c>
      <c r="AS196" s="2" t="s">
        <v>125</v>
      </c>
      <c r="AT196" s="2" t="s">
        <v>72</v>
      </c>
      <c r="AV196" s="2">
        <v>7</v>
      </c>
      <c r="AW196" s="2">
        <v>4</v>
      </c>
      <c r="AX196" s="2" t="s">
        <v>91</v>
      </c>
      <c r="AY196" s="2" t="s">
        <v>55</v>
      </c>
      <c r="BA196" s="2">
        <v>5</v>
      </c>
      <c r="BB196" s="2">
        <v>7</v>
      </c>
      <c r="BC196" s="2">
        <v>3</v>
      </c>
      <c r="BD196" s="2">
        <v>4</v>
      </c>
      <c r="BE196" s="2">
        <v>6</v>
      </c>
      <c r="BF196" s="2" t="s">
        <v>86</v>
      </c>
      <c r="BH196" s="2" t="s">
        <v>126</v>
      </c>
    </row>
    <row r="197" spans="1:60" ht="13" x14ac:dyDescent="0.15">
      <c r="A197">
        <v>196</v>
      </c>
      <c r="B197" s="3">
        <v>44000.728763333333</v>
      </c>
      <c r="C197" s="2">
        <v>21</v>
      </c>
      <c r="D197" s="2" t="s">
        <v>103</v>
      </c>
      <c r="E197" s="2" t="s">
        <v>50</v>
      </c>
      <c r="F197" s="2" t="s">
        <v>80</v>
      </c>
      <c r="G197" s="2" t="s">
        <v>52</v>
      </c>
      <c r="H197" s="2">
        <v>1</v>
      </c>
      <c r="I197" s="2" t="s">
        <v>72</v>
      </c>
      <c r="J197" s="2" t="s">
        <v>73</v>
      </c>
      <c r="AK197" s="2" t="s">
        <v>111</v>
      </c>
      <c r="AL197" s="2" t="s">
        <v>75</v>
      </c>
      <c r="AM197" s="2" t="s">
        <v>76</v>
      </c>
      <c r="AN197" s="2" t="s">
        <v>90</v>
      </c>
      <c r="AO197" s="2">
        <v>7</v>
      </c>
      <c r="AP197" s="2" t="s">
        <v>86</v>
      </c>
      <c r="AV197" s="2">
        <v>5</v>
      </c>
      <c r="AW197" s="2">
        <v>5</v>
      </c>
      <c r="AX197" s="2" t="s">
        <v>65</v>
      </c>
      <c r="AY197" s="2" t="s">
        <v>66</v>
      </c>
      <c r="AZ197" s="2" t="s">
        <v>375</v>
      </c>
      <c r="BA197" s="2">
        <v>8</v>
      </c>
      <c r="BB197" s="2">
        <v>7</v>
      </c>
      <c r="BC197" s="2">
        <v>5</v>
      </c>
      <c r="BD197" s="2">
        <v>5</v>
      </c>
      <c r="BE197" s="2">
        <v>4</v>
      </c>
      <c r="BF197" s="2" t="s">
        <v>68</v>
      </c>
      <c r="BH197" s="2" t="s">
        <v>230</v>
      </c>
    </row>
    <row r="198" spans="1:60" ht="13" x14ac:dyDescent="0.15">
      <c r="A198">
        <v>197</v>
      </c>
      <c r="B198" s="3">
        <v>44000.728797187505</v>
      </c>
      <c r="C198" s="2">
        <v>24</v>
      </c>
      <c r="D198" s="2" t="s">
        <v>114</v>
      </c>
      <c r="E198" s="2" t="s">
        <v>50</v>
      </c>
      <c r="F198" s="2" t="s">
        <v>51</v>
      </c>
      <c r="G198" s="2" t="s">
        <v>52</v>
      </c>
      <c r="H198" s="2">
        <v>4</v>
      </c>
      <c r="I198" s="2" t="s">
        <v>53</v>
      </c>
      <c r="J198" s="2" t="s">
        <v>73</v>
      </c>
      <c r="AK198" s="2" t="s">
        <v>89</v>
      </c>
      <c r="AL198" s="2" t="s">
        <v>75</v>
      </c>
      <c r="AM198" s="2" t="s">
        <v>104</v>
      </c>
      <c r="AN198" s="2" t="s">
        <v>90</v>
      </c>
      <c r="AO198" s="2">
        <v>7</v>
      </c>
      <c r="AP198" s="2" t="s">
        <v>53</v>
      </c>
      <c r="AV198" s="2">
        <v>7</v>
      </c>
      <c r="AW198" s="2">
        <v>4</v>
      </c>
      <c r="AX198" s="2" t="s">
        <v>65</v>
      </c>
      <c r="AY198" s="2" t="s">
        <v>55</v>
      </c>
      <c r="BA198" s="2">
        <v>5</v>
      </c>
      <c r="BB198" s="2">
        <v>5</v>
      </c>
      <c r="BC198" s="2">
        <v>5</v>
      </c>
      <c r="BD198" s="2">
        <v>4</v>
      </c>
      <c r="BE198" s="2">
        <v>6</v>
      </c>
      <c r="BF198" s="2" t="s">
        <v>68</v>
      </c>
      <c r="BH198" s="2" t="s">
        <v>145</v>
      </c>
    </row>
    <row r="199" spans="1:60" ht="13" x14ac:dyDescent="0.15">
      <c r="A199">
        <v>198</v>
      </c>
      <c r="B199" s="3">
        <v>44000.728983333334</v>
      </c>
      <c r="C199" s="2">
        <v>19</v>
      </c>
      <c r="D199" s="2" t="s">
        <v>103</v>
      </c>
      <c r="E199" s="2" t="s">
        <v>50</v>
      </c>
      <c r="F199" s="2" t="s">
        <v>80</v>
      </c>
      <c r="G199" s="2" t="s">
        <v>52</v>
      </c>
      <c r="H199" s="2">
        <v>1</v>
      </c>
      <c r="I199" s="2" t="s">
        <v>72</v>
      </c>
      <c r="J199" s="2" t="s">
        <v>54</v>
      </c>
      <c r="K199" s="2">
        <v>3</v>
      </c>
      <c r="L199" s="2" t="s">
        <v>116</v>
      </c>
      <c r="M199" s="2" t="s">
        <v>56</v>
      </c>
      <c r="N199" s="2" t="s">
        <v>304</v>
      </c>
      <c r="O199" s="2">
        <v>9</v>
      </c>
      <c r="P199" s="2">
        <v>8</v>
      </c>
      <c r="Q199" s="2">
        <v>8</v>
      </c>
      <c r="R199" s="2">
        <v>10</v>
      </c>
      <c r="S199" s="2">
        <v>9</v>
      </c>
      <c r="T199" s="2" t="s">
        <v>58</v>
      </c>
      <c r="AK199" s="2" t="s">
        <v>74</v>
      </c>
      <c r="AL199" s="2" t="s">
        <v>75</v>
      </c>
      <c r="AM199" s="2" t="s">
        <v>376</v>
      </c>
      <c r="AN199" s="2" t="s">
        <v>90</v>
      </c>
      <c r="AO199" s="2">
        <v>8</v>
      </c>
      <c r="AP199" s="2" t="s">
        <v>72</v>
      </c>
      <c r="AQ199" s="2" t="s">
        <v>377</v>
      </c>
      <c r="AV199" s="2">
        <v>9</v>
      </c>
      <c r="AW199" s="2">
        <v>8</v>
      </c>
      <c r="AX199" s="2" t="s">
        <v>91</v>
      </c>
      <c r="AY199" s="2" t="s">
        <v>55</v>
      </c>
      <c r="BA199" s="2">
        <v>10</v>
      </c>
      <c r="BB199" s="2">
        <v>9</v>
      </c>
      <c r="BC199" s="2">
        <v>8</v>
      </c>
      <c r="BD199" s="2">
        <v>7</v>
      </c>
      <c r="BE199" s="2">
        <v>8</v>
      </c>
      <c r="BF199" s="2" t="s">
        <v>86</v>
      </c>
      <c r="BH199" s="2" t="s">
        <v>193</v>
      </c>
    </row>
    <row r="200" spans="1:60" ht="13" x14ac:dyDescent="0.15">
      <c r="A200">
        <v>199</v>
      </c>
      <c r="B200" s="3">
        <v>44000.729084999999</v>
      </c>
      <c r="C200" s="2">
        <v>23</v>
      </c>
      <c r="D200" s="2" t="s">
        <v>114</v>
      </c>
      <c r="E200" s="2" t="s">
        <v>50</v>
      </c>
      <c r="F200" s="2" t="s">
        <v>51</v>
      </c>
      <c r="G200" s="2" t="s">
        <v>52</v>
      </c>
      <c r="H200" s="2">
        <v>4</v>
      </c>
      <c r="I200" s="2" t="s">
        <v>72</v>
      </c>
      <c r="J200" s="2" t="s">
        <v>73</v>
      </c>
      <c r="AK200" s="2" t="s">
        <v>89</v>
      </c>
      <c r="AL200" s="2" t="s">
        <v>61</v>
      </c>
      <c r="AR200" s="2" t="s">
        <v>124</v>
      </c>
      <c r="AS200" s="2" t="s">
        <v>171</v>
      </c>
      <c r="AT200" s="2" t="s">
        <v>53</v>
      </c>
      <c r="AU200" s="2" t="s">
        <v>378</v>
      </c>
      <c r="AV200" s="2">
        <v>6</v>
      </c>
      <c r="AW200" s="2">
        <v>5</v>
      </c>
      <c r="AX200" s="2" t="s">
        <v>65</v>
      </c>
      <c r="AY200" s="2" t="s">
        <v>66</v>
      </c>
      <c r="BA200" s="2">
        <v>4</v>
      </c>
      <c r="BB200" s="2">
        <v>4</v>
      </c>
      <c r="BC200" s="2">
        <v>3</v>
      </c>
      <c r="BD200" s="2">
        <v>3</v>
      </c>
      <c r="BE200" s="2">
        <v>4</v>
      </c>
      <c r="BF200" s="2" t="s">
        <v>68</v>
      </c>
      <c r="BH200" s="2" t="s">
        <v>102</v>
      </c>
    </row>
    <row r="201" spans="1:60" ht="13" x14ac:dyDescent="0.15">
      <c r="A201">
        <v>200</v>
      </c>
      <c r="B201" s="3">
        <v>44000.729365856481</v>
      </c>
      <c r="C201" s="2">
        <v>25</v>
      </c>
      <c r="D201" s="2" t="s">
        <v>114</v>
      </c>
      <c r="E201" s="2" t="s">
        <v>50</v>
      </c>
      <c r="F201" s="2" t="s">
        <v>51</v>
      </c>
      <c r="G201" s="2" t="s">
        <v>52</v>
      </c>
      <c r="H201" s="2">
        <v>4</v>
      </c>
      <c r="I201" s="2" t="s">
        <v>72</v>
      </c>
      <c r="J201" s="2" t="s">
        <v>73</v>
      </c>
      <c r="AK201" s="2" t="s">
        <v>98</v>
      </c>
      <c r="AL201" s="2" t="s">
        <v>61</v>
      </c>
      <c r="AR201" s="2" t="s">
        <v>379</v>
      </c>
      <c r="AS201" s="2" t="s">
        <v>125</v>
      </c>
      <c r="AT201" s="2" t="s">
        <v>72</v>
      </c>
      <c r="AV201" s="2">
        <v>8</v>
      </c>
      <c r="AW201" s="2">
        <v>8</v>
      </c>
      <c r="AX201" s="2" t="s">
        <v>65</v>
      </c>
      <c r="AY201" s="2" t="s">
        <v>55</v>
      </c>
      <c r="BA201" s="2">
        <v>7</v>
      </c>
      <c r="BB201" s="2">
        <v>7</v>
      </c>
      <c r="BC201" s="2">
        <v>6</v>
      </c>
      <c r="BD201" s="2">
        <v>7</v>
      </c>
      <c r="BE201" s="2">
        <v>8</v>
      </c>
      <c r="BF201" s="2" t="s">
        <v>68</v>
      </c>
      <c r="BH201" s="2" t="s">
        <v>118</v>
      </c>
    </row>
    <row r="202" spans="1:60" ht="13" x14ac:dyDescent="0.15">
      <c r="A202">
        <v>201</v>
      </c>
      <c r="B202" s="3">
        <v>44000.729413356486</v>
      </c>
      <c r="C202" s="2">
        <v>24</v>
      </c>
      <c r="D202" s="2" t="s">
        <v>114</v>
      </c>
      <c r="E202" s="2" t="s">
        <v>50</v>
      </c>
      <c r="F202" s="2" t="s">
        <v>80</v>
      </c>
      <c r="G202" s="2" t="s">
        <v>52</v>
      </c>
      <c r="H202" s="2">
        <v>5</v>
      </c>
      <c r="I202" s="2" t="s">
        <v>72</v>
      </c>
      <c r="J202" s="2" t="s">
        <v>73</v>
      </c>
      <c r="AK202" s="2" t="s">
        <v>89</v>
      </c>
      <c r="AL202" s="2" t="s">
        <v>61</v>
      </c>
      <c r="AR202" s="2" t="s">
        <v>185</v>
      </c>
      <c r="AS202" s="2" t="s">
        <v>63</v>
      </c>
      <c r="AT202" s="2" t="s">
        <v>53</v>
      </c>
      <c r="AV202" s="2">
        <v>7</v>
      </c>
      <c r="AW202" s="2">
        <v>7</v>
      </c>
      <c r="AX202" s="2" t="s">
        <v>91</v>
      </c>
      <c r="AY202" s="2" t="s">
        <v>55</v>
      </c>
      <c r="BA202" s="2">
        <v>5</v>
      </c>
      <c r="BB202" s="2">
        <v>8</v>
      </c>
      <c r="BC202" s="2">
        <v>5</v>
      </c>
      <c r="BD202" s="2">
        <v>6</v>
      </c>
      <c r="BE202" s="2">
        <v>8</v>
      </c>
      <c r="BF202" s="2" t="s">
        <v>68</v>
      </c>
      <c r="BH202" s="2" t="s">
        <v>118</v>
      </c>
    </row>
    <row r="203" spans="1:60" ht="13" x14ac:dyDescent="0.15">
      <c r="A203">
        <v>202</v>
      </c>
      <c r="B203" s="3">
        <v>44000.729452222222</v>
      </c>
      <c r="C203" s="2">
        <v>23</v>
      </c>
      <c r="D203" s="2" t="s">
        <v>114</v>
      </c>
      <c r="E203" s="2" t="s">
        <v>50</v>
      </c>
      <c r="F203" s="2" t="s">
        <v>51</v>
      </c>
      <c r="G203" s="2" t="s">
        <v>52</v>
      </c>
      <c r="H203" s="2">
        <v>4</v>
      </c>
      <c r="I203" s="2" t="s">
        <v>72</v>
      </c>
      <c r="J203" s="2" t="s">
        <v>73</v>
      </c>
      <c r="AK203" s="2" t="s">
        <v>89</v>
      </c>
      <c r="AL203" s="2" t="s">
        <v>61</v>
      </c>
      <c r="AR203" s="2" t="s">
        <v>380</v>
      </c>
      <c r="AS203" s="2" t="s">
        <v>63</v>
      </c>
      <c r="AT203" s="2" t="s">
        <v>53</v>
      </c>
      <c r="AU203" s="2" t="s">
        <v>381</v>
      </c>
      <c r="AV203" s="2">
        <v>4</v>
      </c>
      <c r="AW203" s="2">
        <v>4</v>
      </c>
      <c r="AX203" s="2" t="s">
        <v>91</v>
      </c>
      <c r="AY203" s="2" t="s">
        <v>116</v>
      </c>
      <c r="BA203" s="2">
        <v>3</v>
      </c>
      <c r="BB203" s="2">
        <v>5</v>
      </c>
      <c r="BC203" s="2">
        <v>3</v>
      </c>
      <c r="BD203" s="2">
        <v>4</v>
      </c>
      <c r="BE203" s="2">
        <v>4</v>
      </c>
      <c r="BF203" s="2" t="s">
        <v>68</v>
      </c>
      <c r="BH203" s="2" t="s">
        <v>230</v>
      </c>
    </row>
    <row r="204" spans="1:60" ht="13" x14ac:dyDescent="0.15">
      <c r="A204">
        <v>203</v>
      </c>
      <c r="B204" s="3">
        <v>44000.729622407409</v>
      </c>
      <c r="C204" s="2">
        <v>24</v>
      </c>
      <c r="D204" s="2" t="s">
        <v>103</v>
      </c>
      <c r="E204" s="2" t="s">
        <v>50</v>
      </c>
      <c r="F204" s="2" t="s">
        <v>51</v>
      </c>
      <c r="G204" s="2" t="s">
        <v>52</v>
      </c>
      <c r="H204" s="2">
        <v>5</v>
      </c>
      <c r="I204" s="2" t="s">
        <v>72</v>
      </c>
      <c r="J204" s="2" t="s">
        <v>73</v>
      </c>
      <c r="AK204" s="2" t="s">
        <v>98</v>
      </c>
      <c r="AL204" s="2" t="s">
        <v>61</v>
      </c>
      <c r="AR204" s="2" t="s">
        <v>382</v>
      </c>
      <c r="AS204" s="2" t="s">
        <v>125</v>
      </c>
      <c r="AT204" s="2" t="s">
        <v>72</v>
      </c>
      <c r="AV204" s="2">
        <v>7</v>
      </c>
      <c r="AW204" s="2">
        <v>6</v>
      </c>
      <c r="AX204" s="2" t="s">
        <v>91</v>
      </c>
      <c r="AY204" s="2" t="s">
        <v>106</v>
      </c>
      <c r="BA204" s="2">
        <v>2</v>
      </c>
      <c r="BB204" s="2">
        <v>2</v>
      </c>
      <c r="BC204" s="2">
        <v>2</v>
      </c>
      <c r="BD204" s="2">
        <v>5</v>
      </c>
      <c r="BE204" s="2">
        <v>6</v>
      </c>
      <c r="BF204" s="2" t="s">
        <v>68</v>
      </c>
      <c r="BG204" s="2" t="s">
        <v>383</v>
      </c>
      <c r="BH204" s="2" t="s">
        <v>193</v>
      </c>
    </row>
    <row r="205" spans="1:60" ht="13" x14ac:dyDescent="0.15">
      <c r="A205">
        <v>204</v>
      </c>
      <c r="B205" s="3">
        <v>44000.730063194445</v>
      </c>
      <c r="C205" s="2">
        <v>22</v>
      </c>
      <c r="D205" s="2" t="s">
        <v>114</v>
      </c>
      <c r="E205" s="2" t="s">
        <v>50</v>
      </c>
      <c r="F205" s="2" t="s">
        <v>51</v>
      </c>
      <c r="G205" s="2" t="s">
        <v>52</v>
      </c>
      <c r="H205" s="2">
        <v>4</v>
      </c>
      <c r="I205" s="2" t="s">
        <v>72</v>
      </c>
      <c r="J205" s="2" t="s">
        <v>73</v>
      </c>
      <c r="AK205" s="2" t="s">
        <v>74</v>
      </c>
      <c r="AL205" s="2" t="s">
        <v>75</v>
      </c>
      <c r="AM205" s="2" t="s">
        <v>104</v>
      </c>
      <c r="AN205" s="2" t="s">
        <v>90</v>
      </c>
      <c r="AO205" s="2">
        <v>6</v>
      </c>
      <c r="AP205" s="2" t="s">
        <v>53</v>
      </c>
      <c r="AV205" s="2">
        <v>9</v>
      </c>
      <c r="AW205" s="2">
        <v>7</v>
      </c>
      <c r="AX205" s="2" t="s">
        <v>100</v>
      </c>
      <c r="AY205" s="2" t="s">
        <v>106</v>
      </c>
      <c r="BA205" s="2">
        <v>4</v>
      </c>
      <c r="BB205" s="2">
        <v>5</v>
      </c>
      <c r="BC205" s="2">
        <v>4</v>
      </c>
      <c r="BD205" s="2">
        <v>6</v>
      </c>
      <c r="BE205" s="2">
        <v>7</v>
      </c>
      <c r="BF205" s="2" t="s">
        <v>86</v>
      </c>
      <c r="BH205" s="2" t="s">
        <v>102</v>
      </c>
    </row>
    <row r="206" spans="1:60" ht="13" x14ac:dyDescent="0.15">
      <c r="A206">
        <v>205</v>
      </c>
      <c r="B206" s="3">
        <v>44000.731094236107</v>
      </c>
      <c r="C206" s="2">
        <v>24</v>
      </c>
      <c r="D206" s="2" t="s">
        <v>103</v>
      </c>
      <c r="E206" s="2" t="s">
        <v>50</v>
      </c>
      <c r="F206" s="2" t="s">
        <v>51</v>
      </c>
      <c r="G206" s="2" t="s">
        <v>52</v>
      </c>
      <c r="H206" s="2">
        <v>5</v>
      </c>
      <c r="I206" s="2" t="s">
        <v>53</v>
      </c>
      <c r="J206" s="2" t="s">
        <v>73</v>
      </c>
      <c r="AK206" s="2" t="s">
        <v>60</v>
      </c>
      <c r="AL206" s="2" t="s">
        <v>75</v>
      </c>
      <c r="AM206" s="2" t="s">
        <v>141</v>
      </c>
      <c r="AN206" s="2" t="s">
        <v>90</v>
      </c>
      <c r="AO206" s="2">
        <v>6</v>
      </c>
      <c r="AP206" s="2" t="s">
        <v>86</v>
      </c>
      <c r="AQ206" s="2" t="s">
        <v>384</v>
      </c>
      <c r="AV206" s="2">
        <v>5</v>
      </c>
      <c r="AW206" s="2">
        <v>8</v>
      </c>
      <c r="AX206" s="2" t="s">
        <v>100</v>
      </c>
      <c r="AY206" s="2" t="s">
        <v>66</v>
      </c>
      <c r="BA206" s="2">
        <v>4</v>
      </c>
      <c r="BB206" s="2">
        <v>6</v>
      </c>
      <c r="BC206" s="2">
        <v>5</v>
      </c>
      <c r="BD206" s="2">
        <v>5</v>
      </c>
      <c r="BE206" s="2">
        <v>5</v>
      </c>
      <c r="BF206" s="2" t="s">
        <v>68</v>
      </c>
      <c r="BG206" s="2" t="s">
        <v>385</v>
      </c>
      <c r="BH206" s="2" t="s">
        <v>167</v>
      </c>
    </row>
    <row r="207" spans="1:60" ht="13" x14ac:dyDescent="0.15">
      <c r="A207">
        <v>206</v>
      </c>
      <c r="B207" s="3">
        <v>44000.731325995366</v>
      </c>
      <c r="C207" s="2">
        <v>22</v>
      </c>
      <c r="D207" s="2" t="s">
        <v>114</v>
      </c>
      <c r="E207" s="2" t="s">
        <v>50</v>
      </c>
      <c r="F207" s="2" t="s">
        <v>51</v>
      </c>
      <c r="G207" s="2" t="s">
        <v>52</v>
      </c>
      <c r="H207" s="2">
        <v>3</v>
      </c>
      <c r="I207" s="2" t="s">
        <v>53</v>
      </c>
      <c r="J207" s="2" t="s">
        <v>73</v>
      </c>
      <c r="AK207" s="2" t="s">
        <v>74</v>
      </c>
      <c r="AL207" s="2" t="s">
        <v>75</v>
      </c>
      <c r="AM207" s="2" t="s">
        <v>76</v>
      </c>
      <c r="AN207" s="2" t="s">
        <v>90</v>
      </c>
      <c r="AO207" s="2">
        <v>4</v>
      </c>
      <c r="AP207" s="2" t="s">
        <v>53</v>
      </c>
      <c r="AV207" s="2">
        <v>5</v>
      </c>
      <c r="AW207" s="2">
        <v>4</v>
      </c>
      <c r="AX207" s="2" t="s">
        <v>65</v>
      </c>
      <c r="AY207" s="2" t="s">
        <v>92</v>
      </c>
      <c r="BA207" s="2">
        <v>8</v>
      </c>
      <c r="BB207" s="2">
        <v>9</v>
      </c>
      <c r="BC207" s="2">
        <v>5</v>
      </c>
      <c r="BD207" s="2">
        <v>8</v>
      </c>
      <c r="BE207" s="2">
        <v>10</v>
      </c>
      <c r="BF207" s="2" t="s">
        <v>68</v>
      </c>
      <c r="BH207" s="2" t="s">
        <v>102</v>
      </c>
    </row>
    <row r="208" spans="1:60" ht="13" x14ac:dyDescent="0.15">
      <c r="A208">
        <v>207</v>
      </c>
      <c r="B208" s="3">
        <v>44000.731571643519</v>
      </c>
      <c r="C208" s="2">
        <v>24</v>
      </c>
      <c r="D208" s="2" t="s">
        <v>114</v>
      </c>
      <c r="E208" s="2" t="s">
        <v>50</v>
      </c>
      <c r="F208" s="2" t="s">
        <v>51</v>
      </c>
      <c r="G208" s="2" t="s">
        <v>52</v>
      </c>
      <c r="H208" s="2">
        <v>3</v>
      </c>
      <c r="I208" s="2" t="s">
        <v>53</v>
      </c>
      <c r="J208" s="2" t="s">
        <v>73</v>
      </c>
      <c r="AK208" s="2" t="s">
        <v>60</v>
      </c>
      <c r="AL208" s="2" t="s">
        <v>75</v>
      </c>
      <c r="AM208" s="2" t="s">
        <v>76</v>
      </c>
      <c r="AN208" s="2" t="s">
        <v>90</v>
      </c>
      <c r="AO208" s="2">
        <v>6</v>
      </c>
      <c r="AP208" s="2" t="s">
        <v>53</v>
      </c>
      <c r="AV208" s="2">
        <v>6</v>
      </c>
      <c r="AW208" s="2">
        <v>6</v>
      </c>
      <c r="AX208" s="2" t="s">
        <v>91</v>
      </c>
      <c r="AY208" s="2" t="s">
        <v>66</v>
      </c>
      <c r="BA208" s="2">
        <v>7</v>
      </c>
      <c r="BB208" s="2">
        <v>8</v>
      </c>
      <c r="BC208" s="2">
        <v>5</v>
      </c>
      <c r="BD208" s="2">
        <v>6</v>
      </c>
      <c r="BE208" s="2">
        <v>7</v>
      </c>
      <c r="BF208" s="2" t="s">
        <v>68</v>
      </c>
      <c r="BG208" s="2" t="s">
        <v>386</v>
      </c>
      <c r="BH208" s="2" t="s">
        <v>118</v>
      </c>
    </row>
    <row r="209" spans="1:60" ht="13" x14ac:dyDescent="0.15">
      <c r="A209">
        <v>208</v>
      </c>
      <c r="B209" s="3">
        <v>44000.731661759259</v>
      </c>
      <c r="C209" s="2">
        <v>25</v>
      </c>
      <c r="D209" s="2" t="s">
        <v>114</v>
      </c>
      <c r="E209" s="2" t="s">
        <v>50</v>
      </c>
      <c r="F209" s="2" t="s">
        <v>51</v>
      </c>
      <c r="G209" s="2" t="s">
        <v>52</v>
      </c>
      <c r="H209" s="2">
        <v>5</v>
      </c>
      <c r="I209" s="2" t="s">
        <v>72</v>
      </c>
      <c r="J209" s="2" t="s">
        <v>73</v>
      </c>
      <c r="AK209" s="2" t="s">
        <v>74</v>
      </c>
      <c r="AL209" s="2" t="s">
        <v>75</v>
      </c>
      <c r="AM209" s="2" t="s">
        <v>76</v>
      </c>
      <c r="AN209" s="2" t="s">
        <v>90</v>
      </c>
      <c r="AO209" s="2">
        <v>1</v>
      </c>
      <c r="AP209" s="2" t="s">
        <v>86</v>
      </c>
      <c r="AQ209" s="2" t="s">
        <v>387</v>
      </c>
      <c r="AV209" s="2">
        <v>5</v>
      </c>
      <c r="AW209" s="2">
        <v>5</v>
      </c>
      <c r="AX209" s="2" t="s">
        <v>91</v>
      </c>
      <c r="AY209" s="2" t="s">
        <v>55</v>
      </c>
      <c r="AZ209" s="2" t="s">
        <v>359</v>
      </c>
      <c r="BA209" s="2">
        <v>5</v>
      </c>
      <c r="BB209" s="2">
        <v>5</v>
      </c>
      <c r="BC209" s="2">
        <v>5</v>
      </c>
      <c r="BD209" s="2">
        <v>5</v>
      </c>
      <c r="BE209" s="2">
        <v>1</v>
      </c>
      <c r="BF209" s="2" t="s">
        <v>68</v>
      </c>
      <c r="BH209" s="2" t="s">
        <v>257</v>
      </c>
    </row>
    <row r="210" spans="1:60" ht="13" x14ac:dyDescent="0.15">
      <c r="A210">
        <v>209</v>
      </c>
      <c r="B210" s="3">
        <v>44000.731773437496</v>
      </c>
      <c r="C210" s="2">
        <v>24</v>
      </c>
      <c r="D210" s="2" t="s">
        <v>49</v>
      </c>
      <c r="E210" s="2" t="s">
        <v>50</v>
      </c>
      <c r="F210" s="2" t="s">
        <v>51</v>
      </c>
      <c r="G210" s="2" t="s">
        <v>52</v>
      </c>
      <c r="H210" s="2">
        <v>4</v>
      </c>
      <c r="I210" s="2" t="s">
        <v>53</v>
      </c>
      <c r="J210" s="2" t="s">
        <v>54</v>
      </c>
      <c r="K210" s="2">
        <v>1</v>
      </c>
      <c r="L210" s="2" t="s">
        <v>66</v>
      </c>
      <c r="M210" s="2" t="s">
        <v>56</v>
      </c>
      <c r="N210" s="2" t="s">
        <v>135</v>
      </c>
      <c r="O210" s="2">
        <v>6</v>
      </c>
      <c r="P210" s="2">
        <v>5</v>
      </c>
      <c r="Q210" s="2">
        <v>5</v>
      </c>
      <c r="R210" s="2">
        <v>7</v>
      </c>
      <c r="S210" s="2">
        <v>2</v>
      </c>
      <c r="T210" s="2" t="s">
        <v>388</v>
      </c>
      <c r="AK210" s="2" t="s">
        <v>98</v>
      </c>
      <c r="AL210" s="2" t="s">
        <v>75</v>
      </c>
      <c r="AM210" s="2" t="s">
        <v>76</v>
      </c>
      <c r="AN210" s="2" t="s">
        <v>90</v>
      </c>
      <c r="AO210" s="2">
        <v>6</v>
      </c>
      <c r="AP210" s="2" t="s">
        <v>86</v>
      </c>
      <c r="AV210" s="2">
        <v>6</v>
      </c>
      <c r="AW210" s="2">
        <v>5</v>
      </c>
      <c r="AX210" s="2" t="s">
        <v>65</v>
      </c>
      <c r="AY210" s="2" t="s">
        <v>66</v>
      </c>
      <c r="BA210" s="2">
        <v>4</v>
      </c>
      <c r="BB210" s="2">
        <v>8</v>
      </c>
      <c r="BC210" s="2">
        <v>4</v>
      </c>
      <c r="BD210" s="2">
        <v>2</v>
      </c>
      <c r="BE210" s="2">
        <v>5</v>
      </c>
      <c r="BF210" s="2" t="s">
        <v>68</v>
      </c>
      <c r="BH210" s="2" t="s">
        <v>252</v>
      </c>
    </row>
    <row r="211" spans="1:60" ht="13" x14ac:dyDescent="0.15">
      <c r="A211">
        <v>210</v>
      </c>
      <c r="B211" s="3">
        <v>44000.732031539352</v>
      </c>
      <c r="C211" s="2">
        <v>21</v>
      </c>
      <c r="D211" s="2" t="s">
        <v>114</v>
      </c>
      <c r="E211" s="2" t="s">
        <v>50</v>
      </c>
      <c r="F211" s="2" t="s">
        <v>51</v>
      </c>
      <c r="G211" s="2" t="s">
        <v>52</v>
      </c>
      <c r="H211" s="2">
        <v>2</v>
      </c>
      <c r="I211" s="2" t="s">
        <v>72</v>
      </c>
      <c r="J211" s="2" t="s">
        <v>54</v>
      </c>
      <c r="K211" s="2">
        <v>3</v>
      </c>
      <c r="L211" s="2" t="s">
        <v>92</v>
      </c>
      <c r="M211" s="2" t="s">
        <v>56</v>
      </c>
      <c r="N211" s="2" t="s">
        <v>212</v>
      </c>
      <c r="O211" s="2">
        <v>6</v>
      </c>
      <c r="P211" s="2">
        <v>7</v>
      </c>
      <c r="Q211" s="2">
        <v>7</v>
      </c>
      <c r="R211" s="2">
        <v>8</v>
      </c>
      <c r="S211" s="2">
        <v>8</v>
      </c>
      <c r="T211" s="2" t="s">
        <v>58</v>
      </c>
      <c r="AK211" s="2" t="s">
        <v>74</v>
      </c>
      <c r="AL211" s="2" t="s">
        <v>75</v>
      </c>
      <c r="AM211" s="2" t="s">
        <v>104</v>
      </c>
      <c r="AN211" s="2" t="s">
        <v>90</v>
      </c>
      <c r="AO211" s="2">
        <v>5</v>
      </c>
      <c r="AP211" s="2" t="s">
        <v>53</v>
      </c>
      <c r="AV211" s="2">
        <v>8</v>
      </c>
      <c r="AW211" s="2">
        <v>6</v>
      </c>
      <c r="AX211" s="2" t="s">
        <v>65</v>
      </c>
      <c r="AY211" s="2" t="s">
        <v>66</v>
      </c>
      <c r="AZ211" s="2" t="s">
        <v>389</v>
      </c>
      <c r="BA211" s="2">
        <v>5</v>
      </c>
      <c r="BB211" s="2">
        <v>7</v>
      </c>
      <c r="BC211" s="2">
        <v>6</v>
      </c>
      <c r="BD211" s="2">
        <v>5</v>
      </c>
      <c r="BE211" s="2">
        <v>7</v>
      </c>
      <c r="BF211" s="2" t="s">
        <v>86</v>
      </c>
      <c r="BG211" s="2" t="s">
        <v>390</v>
      </c>
      <c r="BH211" s="2" t="s">
        <v>102</v>
      </c>
    </row>
    <row r="212" spans="1:60" ht="13" x14ac:dyDescent="0.15">
      <c r="A212">
        <v>211</v>
      </c>
      <c r="B212" s="3">
        <v>44000.733058645834</v>
      </c>
      <c r="C212" s="2">
        <v>24</v>
      </c>
      <c r="D212" s="2" t="s">
        <v>114</v>
      </c>
      <c r="E212" s="2" t="s">
        <v>50</v>
      </c>
      <c r="F212" s="2" t="s">
        <v>51</v>
      </c>
      <c r="G212" s="2" t="s">
        <v>52</v>
      </c>
      <c r="H212" s="2">
        <v>4</v>
      </c>
      <c r="I212" s="2" t="s">
        <v>53</v>
      </c>
      <c r="J212" s="2" t="s">
        <v>54</v>
      </c>
      <c r="K212" s="2">
        <v>1</v>
      </c>
      <c r="L212" s="2" t="s">
        <v>116</v>
      </c>
      <c r="M212" s="2" t="s">
        <v>83</v>
      </c>
      <c r="Z212" s="2" t="s">
        <v>391</v>
      </c>
      <c r="AA212" s="2">
        <v>6</v>
      </c>
      <c r="AB212" s="2">
        <v>7</v>
      </c>
      <c r="AC212" s="2">
        <v>5</v>
      </c>
      <c r="AD212" s="2">
        <v>10</v>
      </c>
      <c r="AE212" s="2">
        <v>8</v>
      </c>
      <c r="AF212" s="2" t="s">
        <v>85</v>
      </c>
      <c r="AG212" s="2" t="s">
        <v>53</v>
      </c>
      <c r="AH212" s="2" t="s">
        <v>147</v>
      </c>
      <c r="AI212" s="2" t="s">
        <v>320</v>
      </c>
      <c r="AK212" s="2" t="s">
        <v>74</v>
      </c>
      <c r="AL212" s="2" t="s">
        <v>61</v>
      </c>
      <c r="AR212" s="2" t="s">
        <v>62</v>
      </c>
      <c r="AS212" s="2" t="s">
        <v>125</v>
      </c>
      <c r="AT212" s="2" t="s">
        <v>53</v>
      </c>
      <c r="AV212" s="2">
        <v>9</v>
      </c>
      <c r="AW212" s="2">
        <v>6</v>
      </c>
      <c r="AX212" s="2" t="s">
        <v>91</v>
      </c>
      <c r="AY212" s="2" t="s">
        <v>55</v>
      </c>
      <c r="BA212" s="2">
        <v>4</v>
      </c>
      <c r="BB212" s="2">
        <v>7</v>
      </c>
      <c r="BC212" s="2">
        <v>2</v>
      </c>
      <c r="BD212" s="2">
        <v>2</v>
      </c>
      <c r="BE212" s="2">
        <v>8</v>
      </c>
      <c r="BF212" s="2" t="s">
        <v>68</v>
      </c>
      <c r="BH212" s="2" t="s">
        <v>102</v>
      </c>
    </row>
    <row r="213" spans="1:60" ht="13" x14ac:dyDescent="0.15">
      <c r="A213">
        <v>212</v>
      </c>
      <c r="B213" s="3">
        <v>44000.733073611111</v>
      </c>
      <c r="C213" s="2">
        <v>20</v>
      </c>
      <c r="D213" s="2" t="s">
        <v>114</v>
      </c>
      <c r="E213" s="2" t="s">
        <v>50</v>
      </c>
      <c r="F213" s="2" t="s">
        <v>80</v>
      </c>
      <c r="G213" s="2" t="s">
        <v>52</v>
      </c>
      <c r="H213" s="2">
        <v>2</v>
      </c>
      <c r="I213" s="2" t="s">
        <v>72</v>
      </c>
      <c r="J213" s="2" t="s">
        <v>54</v>
      </c>
      <c r="K213" s="2">
        <v>2</v>
      </c>
      <c r="L213" s="2" t="s">
        <v>82</v>
      </c>
      <c r="M213" s="2" t="s">
        <v>83</v>
      </c>
      <c r="Z213" s="2" t="s">
        <v>169</v>
      </c>
      <c r="AA213" s="2">
        <v>6</v>
      </c>
      <c r="AB213" s="2">
        <v>8</v>
      </c>
      <c r="AC213" s="2">
        <v>7</v>
      </c>
      <c r="AD213" s="2">
        <v>7</v>
      </c>
      <c r="AE213" s="2">
        <v>8</v>
      </c>
      <c r="AF213" s="2" t="s">
        <v>85</v>
      </c>
      <c r="AG213" s="2" t="s">
        <v>53</v>
      </c>
      <c r="AH213" s="2" t="s">
        <v>95</v>
      </c>
      <c r="AI213" s="2" t="s">
        <v>133</v>
      </c>
      <c r="AK213" s="2" t="s">
        <v>60</v>
      </c>
      <c r="AL213" s="2" t="s">
        <v>75</v>
      </c>
      <c r="AM213" s="2" t="s">
        <v>195</v>
      </c>
      <c r="AN213" s="2" t="s">
        <v>90</v>
      </c>
      <c r="AO213" s="2">
        <v>8</v>
      </c>
      <c r="AP213" s="2" t="s">
        <v>86</v>
      </c>
      <c r="AV213" s="2">
        <v>6</v>
      </c>
      <c r="AW213" s="2">
        <v>5</v>
      </c>
      <c r="AX213" s="2" t="s">
        <v>91</v>
      </c>
      <c r="AY213" s="2" t="s">
        <v>55</v>
      </c>
      <c r="BA213" s="2">
        <v>9</v>
      </c>
      <c r="BB213" s="2">
        <v>6</v>
      </c>
      <c r="BC213" s="2">
        <v>7</v>
      </c>
      <c r="BD213" s="2">
        <v>5</v>
      </c>
      <c r="BE213" s="2">
        <v>4</v>
      </c>
      <c r="BF213" s="2" t="s">
        <v>68</v>
      </c>
      <c r="BH213" s="2" t="s">
        <v>190</v>
      </c>
    </row>
    <row r="214" spans="1:60" ht="13" x14ac:dyDescent="0.15">
      <c r="A214">
        <v>213</v>
      </c>
      <c r="B214" s="3">
        <v>44000.733232719911</v>
      </c>
      <c r="C214" s="2">
        <v>23</v>
      </c>
      <c r="D214" s="2" t="s">
        <v>103</v>
      </c>
      <c r="E214" s="2" t="s">
        <v>50</v>
      </c>
      <c r="F214" s="2" t="s">
        <v>51</v>
      </c>
      <c r="G214" s="2" t="s">
        <v>52</v>
      </c>
      <c r="H214" s="2">
        <v>3</v>
      </c>
      <c r="I214" s="2" t="s">
        <v>72</v>
      </c>
      <c r="J214" s="2" t="s">
        <v>54</v>
      </c>
      <c r="K214" s="2">
        <v>2</v>
      </c>
      <c r="L214" s="2" t="s">
        <v>66</v>
      </c>
      <c r="M214" s="2" t="s">
        <v>83</v>
      </c>
      <c r="Z214" s="2" t="s">
        <v>191</v>
      </c>
      <c r="AA214" s="2">
        <v>6</v>
      </c>
      <c r="AB214" s="2">
        <v>6</v>
      </c>
      <c r="AC214" s="2">
        <v>6</v>
      </c>
      <c r="AD214" s="2">
        <v>8</v>
      </c>
      <c r="AE214" s="2">
        <v>9</v>
      </c>
      <c r="AF214" s="2" t="s">
        <v>85</v>
      </c>
      <c r="AG214" s="2" t="s">
        <v>86</v>
      </c>
      <c r="AH214" s="2" t="s">
        <v>132</v>
      </c>
      <c r="AI214" s="2" t="s">
        <v>148</v>
      </c>
      <c r="AK214" s="2" t="s">
        <v>98</v>
      </c>
      <c r="AL214" s="2" t="s">
        <v>61</v>
      </c>
      <c r="AR214" s="2" t="s">
        <v>124</v>
      </c>
      <c r="AS214" s="2" t="s">
        <v>125</v>
      </c>
      <c r="AT214" s="2" t="s">
        <v>72</v>
      </c>
      <c r="AV214" s="2">
        <v>8</v>
      </c>
      <c r="AW214" s="2">
        <v>4</v>
      </c>
      <c r="AX214" s="2" t="s">
        <v>65</v>
      </c>
      <c r="AY214" s="2" t="s">
        <v>66</v>
      </c>
      <c r="BA214" s="2">
        <v>7</v>
      </c>
      <c r="BB214" s="2">
        <v>5</v>
      </c>
      <c r="BC214" s="2">
        <v>5</v>
      </c>
      <c r="BD214" s="2">
        <v>5</v>
      </c>
      <c r="BE214" s="2">
        <v>8</v>
      </c>
      <c r="BF214" s="2" t="s">
        <v>86</v>
      </c>
      <c r="BH214" s="2" t="s">
        <v>118</v>
      </c>
    </row>
    <row r="215" spans="1:60" ht="13" x14ac:dyDescent="0.15">
      <c r="A215">
        <v>214</v>
      </c>
      <c r="B215" s="3">
        <v>44000.733345046297</v>
      </c>
      <c r="C215" s="2">
        <v>23</v>
      </c>
      <c r="D215" s="2" t="s">
        <v>93</v>
      </c>
      <c r="E215" s="2" t="s">
        <v>50</v>
      </c>
      <c r="F215" s="2" t="s">
        <v>51</v>
      </c>
      <c r="G215" s="2" t="s">
        <v>52</v>
      </c>
      <c r="H215" s="2">
        <v>4</v>
      </c>
      <c r="I215" s="2" t="s">
        <v>53</v>
      </c>
      <c r="J215" s="2" t="s">
        <v>54</v>
      </c>
      <c r="K215" s="2">
        <v>3</v>
      </c>
      <c r="L215" s="2" t="s">
        <v>92</v>
      </c>
      <c r="M215" s="2" t="s">
        <v>56</v>
      </c>
      <c r="N215" s="2" t="s">
        <v>392</v>
      </c>
      <c r="O215" s="2">
        <v>8</v>
      </c>
      <c r="P215" s="2">
        <v>5</v>
      </c>
      <c r="Q215" s="2">
        <v>4</v>
      </c>
      <c r="R215" s="2">
        <v>9</v>
      </c>
      <c r="S215" s="2">
        <v>9</v>
      </c>
      <c r="T215" s="2" t="s">
        <v>58</v>
      </c>
      <c r="U215" s="2" t="s">
        <v>393</v>
      </c>
      <c r="AK215" s="2" t="s">
        <v>74</v>
      </c>
      <c r="AL215" s="2" t="s">
        <v>75</v>
      </c>
      <c r="AM215" s="2" t="s">
        <v>104</v>
      </c>
      <c r="AN215" s="2" t="s">
        <v>90</v>
      </c>
      <c r="AO215" s="2">
        <v>6</v>
      </c>
      <c r="AP215" s="2" t="s">
        <v>53</v>
      </c>
      <c r="AV215" s="2">
        <v>8</v>
      </c>
      <c r="AW215" s="2">
        <v>7</v>
      </c>
      <c r="AX215" s="2" t="s">
        <v>65</v>
      </c>
      <c r="AY215" s="2" t="s">
        <v>55</v>
      </c>
      <c r="AZ215" s="2" t="s">
        <v>394</v>
      </c>
      <c r="BA215" s="2">
        <v>9</v>
      </c>
      <c r="BB215" s="2">
        <v>6</v>
      </c>
      <c r="BC215" s="2">
        <v>7</v>
      </c>
      <c r="BD215" s="2">
        <v>2</v>
      </c>
      <c r="BE215" s="2">
        <v>8</v>
      </c>
      <c r="BF215" s="2" t="s">
        <v>68</v>
      </c>
      <c r="BG215" s="2" t="s">
        <v>395</v>
      </c>
      <c r="BH215" s="2" t="s">
        <v>137</v>
      </c>
    </row>
    <row r="216" spans="1:60" ht="13" x14ac:dyDescent="0.15">
      <c r="A216">
        <v>215</v>
      </c>
      <c r="B216" s="3">
        <v>44000.733719965283</v>
      </c>
      <c r="C216" s="2">
        <v>22</v>
      </c>
      <c r="D216" s="2" t="s">
        <v>114</v>
      </c>
      <c r="E216" s="2" t="s">
        <v>50</v>
      </c>
      <c r="F216" s="2" t="s">
        <v>51</v>
      </c>
      <c r="G216" s="2" t="s">
        <v>52</v>
      </c>
      <c r="H216" s="2">
        <v>5</v>
      </c>
      <c r="I216" s="2" t="s">
        <v>72</v>
      </c>
      <c r="J216" s="2" t="s">
        <v>73</v>
      </c>
      <c r="AK216" s="2" t="s">
        <v>74</v>
      </c>
      <c r="AL216" s="2" t="s">
        <v>61</v>
      </c>
      <c r="AR216" s="2" t="s">
        <v>396</v>
      </c>
      <c r="AS216" s="2" t="s">
        <v>125</v>
      </c>
      <c r="AT216" s="2" t="s">
        <v>72</v>
      </c>
      <c r="AV216" s="2">
        <v>8</v>
      </c>
      <c r="AW216" s="2">
        <v>6</v>
      </c>
      <c r="AX216" s="2" t="s">
        <v>91</v>
      </c>
      <c r="AY216" s="2" t="s">
        <v>55</v>
      </c>
      <c r="BA216" s="2">
        <v>6</v>
      </c>
      <c r="BB216" s="2">
        <v>7</v>
      </c>
      <c r="BC216" s="2">
        <v>5</v>
      </c>
      <c r="BD216" s="2">
        <v>5</v>
      </c>
      <c r="BE216" s="2">
        <v>6</v>
      </c>
      <c r="BF216" s="2" t="s">
        <v>68</v>
      </c>
      <c r="BH216" s="2" t="s">
        <v>126</v>
      </c>
    </row>
    <row r="217" spans="1:60" ht="13" x14ac:dyDescent="0.15">
      <c r="A217">
        <v>216</v>
      </c>
      <c r="B217" s="3">
        <v>44000.733824918978</v>
      </c>
      <c r="C217" s="2">
        <v>24</v>
      </c>
      <c r="D217" s="2" t="s">
        <v>114</v>
      </c>
      <c r="E217" s="2" t="s">
        <v>71</v>
      </c>
      <c r="F217" s="2" t="s">
        <v>51</v>
      </c>
      <c r="G217" s="2" t="s">
        <v>52</v>
      </c>
      <c r="H217" s="2">
        <v>5</v>
      </c>
      <c r="I217" s="2" t="s">
        <v>53</v>
      </c>
      <c r="J217" s="2" t="s">
        <v>54</v>
      </c>
      <c r="K217" s="2">
        <v>5</v>
      </c>
      <c r="L217" s="2" t="s">
        <v>92</v>
      </c>
      <c r="M217" s="2" t="s">
        <v>83</v>
      </c>
      <c r="Z217" s="2" t="s">
        <v>153</v>
      </c>
      <c r="AA217" s="2">
        <v>5</v>
      </c>
      <c r="AB217" s="2">
        <v>4</v>
      </c>
      <c r="AC217" s="2">
        <v>3</v>
      </c>
      <c r="AD217" s="2">
        <v>8</v>
      </c>
      <c r="AE217" s="2">
        <v>7</v>
      </c>
      <c r="AF217" s="2" t="s">
        <v>85</v>
      </c>
      <c r="AG217" s="2" t="s">
        <v>53</v>
      </c>
      <c r="AH217" s="2" t="s">
        <v>95</v>
      </c>
      <c r="AI217" s="2" t="s">
        <v>240</v>
      </c>
      <c r="AJ217" s="2" t="s">
        <v>397</v>
      </c>
      <c r="AK217" s="2" t="s">
        <v>74</v>
      </c>
      <c r="AL217" s="2" t="s">
        <v>75</v>
      </c>
      <c r="AM217" s="2" t="s">
        <v>144</v>
      </c>
      <c r="AN217" s="2" t="s">
        <v>77</v>
      </c>
      <c r="AO217" s="2">
        <v>4</v>
      </c>
      <c r="AP217" s="2" t="s">
        <v>53</v>
      </c>
      <c r="AQ217" s="2" t="s">
        <v>398</v>
      </c>
      <c r="AV217" s="2">
        <v>2</v>
      </c>
      <c r="AW217" s="2">
        <v>2</v>
      </c>
      <c r="AX217" s="2" t="s">
        <v>65</v>
      </c>
      <c r="AY217" s="2" t="s">
        <v>92</v>
      </c>
      <c r="BA217" s="2">
        <v>6</v>
      </c>
      <c r="BB217" s="2">
        <v>6</v>
      </c>
      <c r="BC217" s="2">
        <v>6</v>
      </c>
      <c r="BD217" s="2">
        <v>3</v>
      </c>
      <c r="BE217" s="2">
        <v>6</v>
      </c>
      <c r="BF217" s="2" t="s">
        <v>68</v>
      </c>
      <c r="BH217" s="2" t="s">
        <v>230</v>
      </c>
    </row>
    <row r="218" spans="1:60" ht="13" x14ac:dyDescent="0.15">
      <c r="A218">
        <v>217</v>
      </c>
      <c r="B218" s="3">
        <v>44000.734313865745</v>
      </c>
      <c r="C218" s="2">
        <v>21</v>
      </c>
      <c r="D218" s="2" t="s">
        <v>103</v>
      </c>
      <c r="E218" s="2" t="s">
        <v>50</v>
      </c>
      <c r="F218" s="2" t="s">
        <v>80</v>
      </c>
      <c r="G218" s="2" t="s">
        <v>52</v>
      </c>
      <c r="H218" s="2">
        <v>2</v>
      </c>
      <c r="I218" s="2" t="s">
        <v>72</v>
      </c>
      <c r="J218" s="2" t="s">
        <v>54</v>
      </c>
      <c r="K218" s="2">
        <v>2</v>
      </c>
      <c r="L218" s="2" t="s">
        <v>116</v>
      </c>
      <c r="M218" s="2" t="s">
        <v>83</v>
      </c>
      <c r="Z218" s="2" t="s">
        <v>158</v>
      </c>
      <c r="AA218" s="2">
        <v>5</v>
      </c>
      <c r="AB218" s="2">
        <v>7</v>
      </c>
      <c r="AC218" s="2">
        <v>5</v>
      </c>
      <c r="AD218" s="2">
        <v>6</v>
      </c>
      <c r="AE218" s="2">
        <v>6</v>
      </c>
      <c r="AF218" s="2" t="s">
        <v>85</v>
      </c>
      <c r="AG218" s="2" t="s">
        <v>53</v>
      </c>
      <c r="AH218" s="2" t="s">
        <v>87</v>
      </c>
      <c r="AI218" s="2" t="s">
        <v>240</v>
      </c>
      <c r="AK218" s="2" t="s">
        <v>74</v>
      </c>
      <c r="AL218" s="2" t="s">
        <v>75</v>
      </c>
      <c r="AM218" s="2" t="s">
        <v>76</v>
      </c>
      <c r="AN218" s="2" t="s">
        <v>90</v>
      </c>
      <c r="AO218" s="2">
        <v>4</v>
      </c>
      <c r="AP218" s="2" t="s">
        <v>53</v>
      </c>
      <c r="AQ218" s="2" t="s">
        <v>399</v>
      </c>
      <c r="AV218" s="2">
        <v>6</v>
      </c>
      <c r="AW218" s="2">
        <v>5</v>
      </c>
      <c r="AX218" s="2" t="s">
        <v>91</v>
      </c>
      <c r="AY218" s="2" t="s">
        <v>66</v>
      </c>
      <c r="BA218" s="2">
        <v>3</v>
      </c>
      <c r="BB218" s="2">
        <v>4</v>
      </c>
      <c r="BC218" s="2">
        <v>5</v>
      </c>
      <c r="BD218" s="2">
        <v>3</v>
      </c>
      <c r="BE218" s="2">
        <v>7</v>
      </c>
      <c r="BF218" s="2" t="s">
        <v>68</v>
      </c>
      <c r="BG218" s="2" t="s">
        <v>400</v>
      </c>
      <c r="BH218" s="2" t="s">
        <v>230</v>
      </c>
    </row>
    <row r="219" spans="1:60" ht="13" x14ac:dyDescent="0.15">
      <c r="A219">
        <v>218</v>
      </c>
      <c r="B219" s="3">
        <v>44000.734972453705</v>
      </c>
      <c r="C219" s="2">
        <v>20</v>
      </c>
      <c r="D219" s="2" t="s">
        <v>114</v>
      </c>
      <c r="E219" s="2" t="s">
        <v>50</v>
      </c>
      <c r="F219" s="2" t="s">
        <v>80</v>
      </c>
      <c r="G219" s="2" t="s">
        <v>52</v>
      </c>
      <c r="H219" s="2">
        <v>2</v>
      </c>
      <c r="I219" s="2" t="s">
        <v>72</v>
      </c>
      <c r="J219" s="2" t="s">
        <v>54</v>
      </c>
      <c r="K219" s="2">
        <v>2</v>
      </c>
      <c r="L219" s="2" t="s">
        <v>55</v>
      </c>
      <c r="M219" s="2" t="s">
        <v>83</v>
      </c>
      <c r="Z219" s="2" t="s">
        <v>138</v>
      </c>
      <c r="AA219" s="2">
        <v>7</v>
      </c>
      <c r="AB219" s="2">
        <v>4</v>
      </c>
      <c r="AC219" s="2">
        <v>4</v>
      </c>
      <c r="AD219" s="2">
        <v>9</v>
      </c>
      <c r="AE219" s="2">
        <v>4</v>
      </c>
      <c r="AF219" s="2" t="s">
        <v>121</v>
      </c>
      <c r="AG219" s="2" t="s">
        <v>72</v>
      </c>
      <c r="AH219" s="2" t="s">
        <v>95</v>
      </c>
      <c r="AI219" s="2" t="s">
        <v>128</v>
      </c>
      <c r="AJ219" s="2" t="s">
        <v>72</v>
      </c>
      <c r="AK219" s="2" t="s">
        <v>89</v>
      </c>
      <c r="AL219" s="2" t="s">
        <v>75</v>
      </c>
      <c r="AM219" s="2" t="s">
        <v>104</v>
      </c>
      <c r="AN219" s="2" t="s">
        <v>90</v>
      </c>
      <c r="AO219" s="2">
        <v>6</v>
      </c>
      <c r="AP219" s="2" t="s">
        <v>72</v>
      </c>
      <c r="AQ219" s="2" t="s">
        <v>401</v>
      </c>
      <c r="AV219" s="2">
        <v>7</v>
      </c>
      <c r="AW219" s="2">
        <v>3</v>
      </c>
      <c r="AX219" s="2" t="s">
        <v>100</v>
      </c>
      <c r="AY219" s="2" t="s">
        <v>66</v>
      </c>
      <c r="AZ219" s="2" t="s">
        <v>402</v>
      </c>
      <c r="BA219" s="2">
        <v>7</v>
      </c>
      <c r="BB219" s="2">
        <v>2</v>
      </c>
      <c r="BC219" s="2">
        <v>6</v>
      </c>
      <c r="BD219" s="2">
        <v>4</v>
      </c>
      <c r="BE219" s="2">
        <v>6</v>
      </c>
      <c r="BF219" s="2" t="s">
        <v>86</v>
      </c>
      <c r="BG219" s="2" t="s">
        <v>403</v>
      </c>
      <c r="BH219" s="2" t="s">
        <v>175</v>
      </c>
    </row>
    <row r="220" spans="1:60" ht="13" x14ac:dyDescent="0.15">
      <c r="A220">
        <v>219</v>
      </c>
      <c r="B220" s="3">
        <v>44000.735154780094</v>
      </c>
      <c r="C220" s="2">
        <v>22</v>
      </c>
      <c r="D220" s="2" t="s">
        <v>103</v>
      </c>
      <c r="E220" s="2" t="s">
        <v>50</v>
      </c>
      <c r="F220" s="2" t="s">
        <v>51</v>
      </c>
      <c r="G220" s="2" t="s">
        <v>52</v>
      </c>
      <c r="H220" s="2">
        <v>4</v>
      </c>
      <c r="I220" s="2" t="s">
        <v>53</v>
      </c>
      <c r="J220" s="2" t="s">
        <v>73</v>
      </c>
      <c r="AK220" s="2" t="s">
        <v>89</v>
      </c>
      <c r="AL220" s="2" t="s">
        <v>75</v>
      </c>
      <c r="AM220" s="2" t="s">
        <v>99</v>
      </c>
      <c r="AN220" s="2" t="s">
        <v>90</v>
      </c>
      <c r="AO220" s="2">
        <v>6</v>
      </c>
      <c r="AP220" s="2" t="s">
        <v>86</v>
      </c>
      <c r="AQ220" s="2" t="s">
        <v>404</v>
      </c>
      <c r="AV220" s="2">
        <v>9</v>
      </c>
      <c r="AW220" s="2">
        <v>5</v>
      </c>
      <c r="AX220" s="2" t="s">
        <v>91</v>
      </c>
      <c r="AY220" s="2" t="s">
        <v>55</v>
      </c>
      <c r="BA220" s="2">
        <v>9</v>
      </c>
      <c r="BB220" s="2">
        <v>9</v>
      </c>
      <c r="BC220" s="2">
        <v>9</v>
      </c>
      <c r="BD220" s="2">
        <v>7</v>
      </c>
      <c r="BE220" s="2">
        <v>9</v>
      </c>
      <c r="BF220" s="2" t="s">
        <v>72</v>
      </c>
      <c r="BG220" s="2" t="s">
        <v>405</v>
      </c>
      <c r="BH220" s="2" t="s">
        <v>145</v>
      </c>
    </row>
    <row r="221" spans="1:60" ht="13" x14ac:dyDescent="0.15">
      <c r="A221">
        <v>220</v>
      </c>
      <c r="B221" s="3">
        <v>44000.735361145838</v>
      </c>
      <c r="C221" s="2">
        <v>24</v>
      </c>
      <c r="D221" s="2" t="s">
        <v>114</v>
      </c>
      <c r="E221" s="2" t="s">
        <v>50</v>
      </c>
      <c r="F221" s="2" t="s">
        <v>51</v>
      </c>
      <c r="G221" s="2" t="s">
        <v>52</v>
      </c>
      <c r="H221" s="2">
        <v>4</v>
      </c>
      <c r="I221" s="2" t="s">
        <v>72</v>
      </c>
      <c r="J221" s="2" t="s">
        <v>54</v>
      </c>
      <c r="K221" s="2">
        <v>1</v>
      </c>
      <c r="L221" s="2" t="s">
        <v>92</v>
      </c>
      <c r="M221" s="2" t="s">
        <v>83</v>
      </c>
      <c r="Z221" s="2" t="s">
        <v>142</v>
      </c>
      <c r="AA221" s="2">
        <v>7</v>
      </c>
      <c r="AB221" s="2">
        <v>7</v>
      </c>
      <c r="AC221" s="2">
        <v>8</v>
      </c>
      <c r="AD221" s="2">
        <v>8</v>
      </c>
      <c r="AE221" s="2">
        <v>8</v>
      </c>
      <c r="AF221" s="2" t="s">
        <v>85</v>
      </c>
      <c r="AG221" s="2" t="s">
        <v>53</v>
      </c>
      <c r="AH221" s="2" t="s">
        <v>132</v>
      </c>
      <c r="AI221" s="2" t="s">
        <v>148</v>
      </c>
      <c r="AK221" s="2" t="s">
        <v>74</v>
      </c>
      <c r="AL221" s="2" t="s">
        <v>75</v>
      </c>
      <c r="AM221" s="2" t="s">
        <v>104</v>
      </c>
      <c r="AN221" s="2" t="s">
        <v>77</v>
      </c>
      <c r="AO221" s="2">
        <v>3</v>
      </c>
      <c r="AP221" s="2" t="s">
        <v>53</v>
      </c>
      <c r="AQ221" s="2" t="s">
        <v>406</v>
      </c>
      <c r="AV221" s="2">
        <v>6</v>
      </c>
      <c r="AW221" s="2">
        <v>7</v>
      </c>
      <c r="AX221" s="2" t="s">
        <v>91</v>
      </c>
      <c r="AY221" s="2" t="s">
        <v>66</v>
      </c>
      <c r="BA221" s="2">
        <v>4</v>
      </c>
      <c r="BB221" s="2">
        <v>6</v>
      </c>
      <c r="BC221" s="2">
        <v>3</v>
      </c>
      <c r="BD221" s="2">
        <v>3</v>
      </c>
      <c r="BE221" s="2">
        <v>7</v>
      </c>
      <c r="BF221" s="2" t="s">
        <v>68</v>
      </c>
      <c r="BG221" s="2" t="s">
        <v>407</v>
      </c>
      <c r="BH221" s="2" t="s">
        <v>126</v>
      </c>
    </row>
    <row r="222" spans="1:60" ht="13" x14ac:dyDescent="0.15">
      <c r="A222">
        <v>221</v>
      </c>
      <c r="B222" s="3">
        <v>44000.736318773153</v>
      </c>
      <c r="C222" s="2">
        <v>26</v>
      </c>
      <c r="D222" s="2" t="s">
        <v>103</v>
      </c>
      <c r="E222" s="2" t="s">
        <v>50</v>
      </c>
      <c r="F222" s="2" t="s">
        <v>51</v>
      </c>
      <c r="G222" s="2" t="s">
        <v>52</v>
      </c>
      <c r="H222" s="2">
        <v>5</v>
      </c>
      <c r="I222" s="2" t="s">
        <v>53</v>
      </c>
      <c r="J222" s="2" t="s">
        <v>73</v>
      </c>
      <c r="AK222" s="2" t="s">
        <v>89</v>
      </c>
      <c r="AL222" s="2" t="s">
        <v>75</v>
      </c>
      <c r="AM222" s="2" t="s">
        <v>104</v>
      </c>
      <c r="AN222" s="2" t="s">
        <v>112</v>
      </c>
      <c r="AO222" s="2">
        <v>5</v>
      </c>
      <c r="AP222" s="2" t="s">
        <v>72</v>
      </c>
      <c r="AV222" s="2">
        <v>7</v>
      </c>
      <c r="AW222" s="2">
        <v>3</v>
      </c>
      <c r="AX222" s="2" t="s">
        <v>91</v>
      </c>
      <c r="AY222" s="2" t="s">
        <v>92</v>
      </c>
      <c r="BA222" s="2">
        <v>4</v>
      </c>
      <c r="BB222" s="2">
        <v>4</v>
      </c>
      <c r="BC222" s="2">
        <v>4</v>
      </c>
      <c r="BD222" s="2">
        <v>3</v>
      </c>
      <c r="BE222" s="2">
        <v>5</v>
      </c>
      <c r="BF222" s="2" t="s">
        <v>68</v>
      </c>
      <c r="BH222" s="2" t="s">
        <v>183</v>
      </c>
    </row>
    <row r="223" spans="1:60" ht="13" x14ac:dyDescent="0.15">
      <c r="A223">
        <v>222</v>
      </c>
      <c r="B223" s="3">
        <v>44000.736817152778</v>
      </c>
      <c r="C223" s="2">
        <v>20</v>
      </c>
      <c r="D223" s="2" t="s">
        <v>114</v>
      </c>
      <c r="E223" s="2" t="s">
        <v>50</v>
      </c>
      <c r="F223" s="2" t="s">
        <v>51</v>
      </c>
      <c r="G223" s="2" t="s">
        <v>52</v>
      </c>
      <c r="H223" s="2">
        <v>2</v>
      </c>
      <c r="I223" s="2" t="s">
        <v>72</v>
      </c>
      <c r="J223" s="2" t="s">
        <v>54</v>
      </c>
      <c r="K223" s="2">
        <v>3</v>
      </c>
      <c r="L223" s="2" t="s">
        <v>92</v>
      </c>
      <c r="M223" s="2" t="s">
        <v>83</v>
      </c>
      <c r="Z223" s="2" t="s">
        <v>391</v>
      </c>
      <c r="AA223" s="2">
        <v>5</v>
      </c>
      <c r="AB223" s="2">
        <v>7</v>
      </c>
      <c r="AC223" s="2">
        <v>3</v>
      </c>
      <c r="AD223" s="2">
        <v>10</v>
      </c>
      <c r="AE223" s="2">
        <v>7</v>
      </c>
      <c r="AF223" s="2" t="s">
        <v>85</v>
      </c>
      <c r="AG223" s="2" t="s">
        <v>53</v>
      </c>
      <c r="AH223" s="2" t="s">
        <v>87</v>
      </c>
      <c r="AI223" s="2" t="s">
        <v>148</v>
      </c>
      <c r="AK223" s="2" t="s">
        <v>74</v>
      </c>
      <c r="AL223" s="2" t="s">
        <v>61</v>
      </c>
      <c r="AR223" s="2" t="s">
        <v>124</v>
      </c>
      <c r="AS223" s="2" t="s">
        <v>125</v>
      </c>
      <c r="AT223" s="2" t="s">
        <v>72</v>
      </c>
      <c r="AV223" s="2">
        <v>9</v>
      </c>
      <c r="AW223" s="2">
        <v>5</v>
      </c>
      <c r="AX223" s="2" t="s">
        <v>91</v>
      </c>
      <c r="AY223" s="2" t="s">
        <v>66</v>
      </c>
      <c r="BA223" s="2">
        <v>6</v>
      </c>
      <c r="BB223" s="2">
        <v>5</v>
      </c>
      <c r="BC223" s="2">
        <v>6</v>
      </c>
      <c r="BD223" s="2">
        <v>2</v>
      </c>
      <c r="BE223" s="2">
        <v>8</v>
      </c>
      <c r="BF223" s="2" t="s">
        <v>68</v>
      </c>
      <c r="BH223" s="2" t="s">
        <v>126</v>
      </c>
    </row>
    <row r="224" spans="1:60" ht="13" x14ac:dyDescent="0.15">
      <c r="A224">
        <v>223</v>
      </c>
      <c r="B224" s="3">
        <v>44000.736818541671</v>
      </c>
      <c r="C224" s="2">
        <v>20</v>
      </c>
      <c r="D224" s="2" t="s">
        <v>103</v>
      </c>
      <c r="E224" s="2" t="s">
        <v>50</v>
      </c>
      <c r="F224" s="2" t="s">
        <v>80</v>
      </c>
      <c r="G224" s="2" t="s">
        <v>52</v>
      </c>
      <c r="H224" s="2">
        <v>1</v>
      </c>
      <c r="I224" s="2" t="s">
        <v>53</v>
      </c>
      <c r="J224" s="2" t="s">
        <v>54</v>
      </c>
      <c r="K224" s="2">
        <v>2</v>
      </c>
      <c r="L224" s="2" t="s">
        <v>116</v>
      </c>
      <c r="M224" s="2" t="s">
        <v>56</v>
      </c>
      <c r="N224" s="2" t="s">
        <v>212</v>
      </c>
      <c r="O224" s="2">
        <v>8</v>
      </c>
      <c r="P224" s="2">
        <v>8</v>
      </c>
      <c r="Q224" s="2">
        <v>7</v>
      </c>
      <c r="R224" s="2">
        <v>9</v>
      </c>
      <c r="S224" s="2">
        <v>8</v>
      </c>
      <c r="T224" s="2" t="s">
        <v>58</v>
      </c>
      <c r="AK224" s="2" t="s">
        <v>60</v>
      </c>
      <c r="AL224" s="2" t="s">
        <v>75</v>
      </c>
      <c r="AM224" s="2" t="s">
        <v>76</v>
      </c>
      <c r="AN224" s="2" t="s">
        <v>90</v>
      </c>
      <c r="AO224" s="2">
        <v>7</v>
      </c>
      <c r="AP224" s="2" t="s">
        <v>53</v>
      </c>
      <c r="AV224" s="2">
        <v>8</v>
      </c>
      <c r="AW224" s="2">
        <v>8</v>
      </c>
      <c r="AX224" s="2" t="s">
        <v>91</v>
      </c>
      <c r="AY224" s="2" t="s">
        <v>92</v>
      </c>
      <c r="BA224" s="2">
        <v>7</v>
      </c>
      <c r="BB224" s="2">
        <v>6</v>
      </c>
      <c r="BC224" s="2">
        <v>7</v>
      </c>
      <c r="BD224" s="2">
        <v>5</v>
      </c>
      <c r="BE224" s="2">
        <v>6</v>
      </c>
      <c r="BF224" s="2" t="s">
        <v>68</v>
      </c>
      <c r="BH224" s="2" t="s">
        <v>102</v>
      </c>
    </row>
    <row r="225" spans="1:60" ht="13" x14ac:dyDescent="0.15">
      <c r="A225">
        <v>224</v>
      </c>
      <c r="B225" s="3">
        <v>44000.737016620369</v>
      </c>
      <c r="C225" s="2">
        <v>21</v>
      </c>
      <c r="D225" s="2" t="s">
        <v>103</v>
      </c>
      <c r="E225" s="2" t="s">
        <v>50</v>
      </c>
      <c r="F225" s="2" t="s">
        <v>80</v>
      </c>
      <c r="G225" s="2" t="s">
        <v>52</v>
      </c>
      <c r="H225" s="2">
        <v>2</v>
      </c>
      <c r="I225" s="2" t="s">
        <v>72</v>
      </c>
      <c r="J225" s="2" t="s">
        <v>54</v>
      </c>
      <c r="K225" s="2">
        <v>3</v>
      </c>
      <c r="L225" s="2" t="s">
        <v>218</v>
      </c>
      <c r="M225" s="2" t="s">
        <v>200</v>
      </c>
      <c r="V225" s="2" t="s">
        <v>408</v>
      </c>
      <c r="W225" s="2" t="s">
        <v>53</v>
      </c>
      <c r="X225" s="2" t="s">
        <v>128</v>
      </c>
      <c r="AK225" s="2" t="s">
        <v>74</v>
      </c>
      <c r="AL225" s="2" t="s">
        <v>61</v>
      </c>
      <c r="AR225" s="2" t="s">
        <v>124</v>
      </c>
      <c r="AS225" s="2" t="s">
        <v>225</v>
      </c>
      <c r="AT225" s="2" t="s">
        <v>53</v>
      </c>
      <c r="AV225" s="2">
        <v>2</v>
      </c>
      <c r="AW225" s="2">
        <v>1</v>
      </c>
      <c r="AX225" s="2" t="s">
        <v>91</v>
      </c>
      <c r="AY225" s="2" t="s">
        <v>92</v>
      </c>
      <c r="BA225" s="2">
        <v>1</v>
      </c>
      <c r="BB225" s="2">
        <v>1</v>
      </c>
      <c r="BC225" s="2">
        <v>1</v>
      </c>
      <c r="BD225" s="2">
        <v>3</v>
      </c>
      <c r="BE225" s="2">
        <v>2</v>
      </c>
      <c r="BF225" s="2" t="s">
        <v>68</v>
      </c>
      <c r="BG225" s="2" t="s">
        <v>409</v>
      </c>
      <c r="BH225" s="2" t="s">
        <v>167</v>
      </c>
    </row>
    <row r="226" spans="1:60" ht="13" x14ac:dyDescent="0.15">
      <c r="A226">
        <v>225</v>
      </c>
      <c r="B226" s="3">
        <v>44000.737202152777</v>
      </c>
      <c r="C226" s="2">
        <v>24</v>
      </c>
      <c r="D226" s="2" t="s">
        <v>103</v>
      </c>
      <c r="E226" s="2" t="s">
        <v>71</v>
      </c>
      <c r="F226" s="2" t="s">
        <v>80</v>
      </c>
      <c r="G226" s="2" t="s">
        <v>52</v>
      </c>
      <c r="H226" s="2">
        <v>1</v>
      </c>
      <c r="I226" s="2" t="s">
        <v>53</v>
      </c>
      <c r="J226" s="2" t="s">
        <v>54</v>
      </c>
      <c r="K226" s="2">
        <v>3</v>
      </c>
      <c r="L226" s="2" t="s">
        <v>116</v>
      </c>
      <c r="M226" s="2" t="s">
        <v>56</v>
      </c>
      <c r="N226" s="2" t="s">
        <v>57</v>
      </c>
      <c r="O226" s="2">
        <v>7</v>
      </c>
      <c r="P226" s="2">
        <v>6</v>
      </c>
      <c r="Q226" s="2">
        <v>7</v>
      </c>
      <c r="R226" s="2">
        <v>8</v>
      </c>
      <c r="S226" s="2">
        <v>8</v>
      </c>
      <c r="T226" s="2" t="s">
        <v>58</v>
      </c>
      <c r="AK226" s="2" t="s">
        <v>74</v>
      </c>
      <c r="AL226" s="2" t="s">
        <v>75</v>
      </c>
      <c r="AM226" s="2" t="s">
        <v>76</v>
      </c>
      <c r="AN226" s="2" t="s">
        <v>90</v>
      </c>
      <c r="AO226" s="2">
        <v>7</v>
      </c>
      <c r="AP226" s="2" t="s">
        <v>53</v>
      </c>
      <c r="AV226" s="2">
        <v>8</v>
      </c>
      <c r="AW226" s="2">
        <v>7</v>
      </c>
      <c r="AX226" s="2" t="s">
        <v>91</v>
      </c>
      <c r="AY226" s="2" t="s">
        <v>55</v>
      </c>
      <c r="BA226" s="2">
        <v>7</v>
      </c>
      <c r="BB226" s="2">
        <v>8</v>
      </c>
      <c r="BC226" s="2">
        <v>6</v>
      </c>
      <c r="BD226" s="2">
        <v>7</v>
      </c>
      <c r="BE226" s="2">
        <v>8</v>
      </c>
      <c r="BF226" s="2" t="s">
        <v>68</v>
      </c>
      <c r="BH226" s="2" t="s">
        <v>190</v>
      </c>
    </row>
    <row r="227" spans="1:60" ht="13" x14ac:dyDescent="0.15">
      <c r="A227">
        <v>226</v>
      </c>
      <c r="B227" s="3">
        <v>44000.737547395838</v>
      </c>
      <c r="C227" s="2">
        <v>23</v>
      </c>
      <c r="D227" s="2" t="s">
        <v>114</v>
      </c>
      <c r="E227" s="2" t="s">
        <v>50</v>
      </c>
      <c r="F227" s="2" t="s">
        <v>51</v>
      </c>
      <c r="G227" s="2" t="s">
        <v>52</v>
      </c>
      <c r="H227" s="2">
        <v>4</v>
      </c>
      <c r="I227" s="2" t="s">
        <v>72</v>
      </c>
      <c r="J227" s="2" t="s">
        <v>73</v>
      </c>
      <c r="AK227" s="2" t="s">
        <v>60</v>
      </c>
      <c r="AL227" s="2" t="s">
        <v>61</v>
      </c>
      <c r="AR227" s="2" t="s">
        <v>410</v>
      </c>
      <c r="AS227" s="2" t="s">
        <v>125</v>
      </c>
      <c r="AT227" s="2" t="s">
        <v>53</v>
      </c>
      <c r="AV227" s="2">
        <v>7</v>
      </c>
      <c r="AW227" s="2">
        <v>7</v>
      </c>
      <c r="AX227" s="2" t="s">
        <v>91</v>
      </c>
      <c r="AY227" s="2" t="s">
        <v>55</v>
      </c>
      <c r="BA227" s="2">
        <v>7</v>
      </c>
      <c r="BB227" s="2">
        <v>5</v>
      </c>
      <c r="BC227" s="2">
        <v>5</v>
      </c>
      <c r="BD227" s="2">
        <v>5</v>
      </c>
      <c r="BE227" s="2">
        <v>6</v>
      </c>
      <c r="BF227" s="2" t="s">
        <v>68</v>
      </c>
      <c r="BH227" s="2" t="s">
        <v>126</v>
      </c>
    </row>
    <row r="228" spans="1:60" ht="13" x14ac:dyDescent="0.15">
      <c r="A228">
        <v>227</v>
      </c>
      <c r="B228" s="3">
        <v>44000.737780173615</v>
      </c>
      <c r="C228" s="2">
        <v>22</v>
      </c>
      <c r="D228" s="2" t="s">
        <v>114</v>
      </c>
      <c r="E228" s="2" t="s">
        <v>50</v>
      </c>
      <c r="F228" s="2" t="s">
        <v>80</v>
      </c>
      <c r="G228" s="2" t="s">
        <v>52</v>
      </c>
      <c r="H228" s="2">
        <v>2</v>
      </c>
      <c r="I228" s="2" t="s">
        <v>53</v>
      </c>
      <c r="J228" s="2" t="s">
        <v>54</v>
      </c>
      <c r="K228" s="2">
        <v>4</v>
      </c>
      <c r="L228" s="2" t="s">
        <v>66</v>
      </c>
      <c r="M228" s="2" t="s">
        <v>83</v>
      </c>
      <c r="Z228" s="2" t="s">
        <v>142</v>
      </c>
      <c r="AA228" s="2">
        <v>7</v>
      </c>
      <c r="AB228" s="2">
        <v>5</v>
      </c>
      <c r="AC228" s="2">
        <v>7</v>
      </c>
      <c r="AD228" s="2">
        <v>8</v>
      </c>
      <c r="AE228" s="2">
        <v>8</v>
      </c>
      <c r="AF228" s="2" t="s">
        <v>121</v>
      </c>
      <c r="AG228" s="2" t="s">
        <v>53</v>
      </c>
      <c r="AH228" s="2" t="s">
        <v>140</v>
      </c>
      <c r="AI228" s="2" t="s">
        <v>128</v>
      </c>
      <c r="AK228" s="2" t="s">
        <v>98</v>
      </c>
      <c r="AL228" s="2" t="s">
        <v>61</v>
      </c>
      <c r="AR228" s="2" t="s">
        <v>124</v>
      </c>
      <c r="AS228" s="2" t="s">
        <v>125</v>
      </c>
      <c r="AT228" s="2" t="s">
        <v>72</v>
      </c>
      <c r="AV228" s="2">
        <v>8</v>
      </c>
      <c r="AW228" s="2">
        <v>8</v>
      </c>
      <c r="AX228" s="2" t="s">
        <v>100</v>
      </c>
      <c r="AY228" s="2" t="s">
        <v>66</v>
      </c>
      <c r="BA228" s="2">
        <v>9</v>
      </c>
      <c r="BB228" s="2">
        <v>5</v>
      </c>
      <c r="BC228" s="2">
        <v>2</v>
      </c>
      <c r="BD228" s="2">
        <v>6</v>
      </c>
      <c r="BE228" s="2">
        <v>6</v>
      </c>
      <c r="BF228" s="2" t="s">
        <v>86</v>
      </c>
      <c r="BH228" s="2" t="s">
        <v>118</v>
      </c>
    </row>
    <row r="229" spans="1:60" ht="13" x14ac:dyDescent="0.15">
      <c r="A229">
        <v>228</v>
      </c>
      <c r="B229" s="3">
        <v>44000.737803587966</v>
      </c>
      <c r="C229" s="2">
        <v>24</v>
      </c>
      <c r="D229" s="2" t="s">
        <v>114</v>
      </c>
      <c r="E229" s="2" t="s">
        <v>50</v>
      </c>
      <c r="F229" s="2" t="s">
        <v>51</v>
      </c>
      <c r="G229" s="2" t="s">
        <v>52</v>
      </c>
      <c r="H229" s="2">
        <v>5</v>
      </c>
      <c r="I229" s="2" t="s">
        <v>72</v>
      </c>
      <c r="J229" s="2" t="s">
        <v>73</v>
      </c>
      <c r="AK229" s="2" t="s">
        <v>111</v>
      </c>
      <c r="AL229" s="2" t="s">
        <v>75</v>
      </c>
      <c r="AM229" s="2" t="s">
        <v>76</v>
      </c>
      <c r="AN229" s="2" t="s">
        <v>90</v>
      </c>
      <c r="AO229" s="2">
        <v>4</v>
      </c>
      <c r="AP229" s="2" t="s">
        <v>53</v>
      </c>
      <c r="AV229" s="2">
        <v>4</v>
      </c>
      <c r="AW229" s="2">
        <v>6</v>
      </c>
      <c r="AX229" s="2" t="s">
        <v>91</v>
      </c>
      <c r="AY229" s="2" t="s">
        <v>66</v>
      </c>
      <c r="BA229" s="2">
        <v>3</v>
      </c>
      <c r="BB229" s="2">
        <v>4</v>
      </c>
      <c r="BC229" s="2">
        <v>1</v>
      </c>
      <c r="BD229" s="2">
        <v>3</v>
      </c>
      <c r="BE229" s="2">
        <v>6</v>
      </c>
      <c r="BF229" s="2" t="s">
        <v>68</v>
      </c>
      <c r="BH229" s="2" t="s">
        <v>193</v>
      </c>
    </row>
    <row r="230" spans="1:60" ht="13" x14ac:dyDescent="0.15">
      <c r="A230">
        <v>229</v>
      </c>
      <c r="B230" s="3">
        <v>44000.738049548614</v>
      </c>
      <c r="C230" s="2">
        <v>26</v>
      </c>
      <c r="D230" s="2" t="s">
        <v>114</v>
      </c>
      <c r="E230" s="2" t="s">
        <v>50</v>
      </c>
      <c r="F230" s="2" t="s">
        <v>51</v>
      </c>
      <c r="G230" s="2" t="s">
        <v>52</v>
      </c>
      <c r="H230" s="2">
        <v>2</v>
      </c>
      <c r="I230" s="2" t="s">
        <v>53</v>
      </c>
      <c r="J230" s="2" t="s">
        <v>54</v>
      </c>
      <c r="K230" s="2">
        <v>3</v>
      </c>
      <c r="L230" s="2" t="s">
        <v>55</v>
      </c>
      <c r="M230" s="2" t="s">
        <v>83</v>
      </c>
      <c r="Z230" s="2" t="s">
        <v>142</v>
      </c>
      <c r="AA230" s="2">
        <v>8</v>
      </c>
      <c r="AB230" s="2">
        <v>7</v>
      </c>
      <c r="AC230" s="2">
        <v>6</v>
      </c>
      <c r="AD230" s="2">
        <v>8</v>
      </c>
      <c r="AE230" s="2">
        <v>8</v>
      </c>
      <c r="AF230" s="2" t="s">
        <v>85</v>
      </c>
      <c r="AG230" s="2" t="s">
        <v>86</v>
      </c>
      <c r="AH230" s="2" t="s">
        <v>147</v>
      </c>
      <c r="AI230" s="2" t="s">
        <v>148</v>
      </c>
      <c r="AK230" s="2" t="s">
        <v>98</v>
      </c>
      <c r="AL230" s="2" t="s">
        <v>75</v>
      </c>
      <c r="AM230" s="2" t="s">
        <v>104</v>
      </c>
      <c r="AN230" s="2" t="s">
        <v>90</v>
      </c>
      <c r="AO230" s="2">
        <v>8</v>
      </c>
      <c r="AP230" s="2" t="s">
        <v>86</v>
      </c>
      <c r="AV230" s="2">
        <v>8</v>
      </c>
      <c r="AW230" s="2">
        <v>7</v>
      </c>
      <c r="AX230" s="2" t="s">
        <v>91</v>
      </c>
      <c r="AY230" s="2" t="s">
        <v>55</v>
      </c>
      <c r="BA230" s="2">
        <v>8</v>
      </c>
      <c r="BB230" s="2">
        <v>8</v>
      </c>
      <c r="BC230" s="2">
        <v>7</v>
      </c>
      <c r="BD230" s="2">
        <v>6</v>
      </c>
      <c r="BE230" s="2">
        <v>8</v>
      </c>
      <c r="BF230" s="2" t="s">
        <v>86</v>
      </c>
      <c r="BH230" s="2" t="s">
        <v>102</v>
      </c>
    </row>
    <row r="231" spans="1:60" ht="13" x14ac:dyDescent="0.15">
      <c r="A231">
        <v>230</v>
      </c>
      <c r="B231" s="3">
        <v>44000.738373159722</v>
      </c>
      <c r="C231" s="2">
        <v>24</v>
      </c>
      <c r="D231" s="2" t="s">
        <v>103</v>
      </c>
      <c r="E231" s="2" t="s">
        <v>79</v>
      </c>
      <c r="F231" s="2" t="s">
        <v>51</v>
      </c>
      <c r="G231" s="2" t="s">
        <v>52</v>
      </c>
      <c r="H231" s="2">
        <v>5</v>
      </c>
      <c r="I231" s="2" t="s">
        <v>53</v>
      </c>
      <c r="J231" s="2" t="s">
        <v>73</v>
      </c>
      <c r="AK231" s="2" t="s">
        <v>89</v>
      </c>
      <c r="AL231" s="2" t="s">
        <v>61</v>
      </c>
      <c r="AR231" s="2" t="s">
        <v>185</v>
      </c>
      <c r="AS231" s="2" t="s">
        <v>63</v>
      </c>
      <c r="AT231" s="2" t="s">
        <v>53</v>
      </c>
      <c r="AV231" s="2">
        <v>5</v>
      </c>
      <c r="AW231" s="2">
        <v>3</v>
      </c>
      <c r="AX231" s="2" t="s">
        <v>65</v>
      </c>
      <c r="AY231" s="2" t="s">
        <v>92</v>
      </c>
      <c r="BA231" s="2">
        <v>6</v>
      </c>
      <c r="BB231" s="2">
        <v>10</v>
      </c>
      <c r="BC231" s="2">
        <v>4</v>
      </c>
      <c r="BD231" s="2">
        <v>5</v>
      </c>
      <c r="BE231" s="2">
        <v>2</v>
      </c>
      <c r="BF231" s="2" t="s">
        <v>68</v>
      </c>
      <c r="BH231" s="2" t="s">
        <v>126</v>
      </c>
    </row>
    <row r="232" spans="1:60" ht="13" x14ac:dyDescent="0.15">
      <c r="A232">
        <v>231</v>
      </c>
      <c r="B232" s="3">
        <v>44000.738614525464</v>
      </c>
      <c r="C232" s="2">
        <v>21</v>
      </c>
      <c r="D232" s="2" t="s">
        <v>114</v>
      </c>
      <c r="E232" s="2" t="s">
        <v>50</v>
      </c>
      <c r="F232" s="2" t="s">
        <v>51</v>
      </c>
      <c r="G232" s="2" t="s">
        <v>52</v>
      </c>
      <c r="H232" s="2">
        <v>3</v>
      </c>
      <c r="I232" s="2" t="s">
        <v>72</v>
      </c>
      <c r="J232" s="2" t="s">
        <v>54</v>
      </c>
      <c r="K232" s="2">
        <v>1</v>
      </c>
      <c r="L232" s="2" t="s">
        <v>55</v>
      </c>
      <c r="M232" s="2" t="s">
        <v>83</v>
      </c>
      <c r="Z232" s="2" t="s">
        <v>411</v>
      </c>
      <c r="AA232" s="2">
        <v>6</v>
      </c>
      <c r="AB232" s="2">
        <v>3</v>
      </c>
      <c r="AC232" s="2">
        <v>6</v>
      </c>
      <c r="AD232" s="2">
        <v>6</v>
      </c>
      <c r="AE232" s="2">
        <v>5</v>
      </c>
      <c r="AF232" s="2" t="s">
        <v>85</v>
      </c>
      <c r="AG232" s="2" t="s">
        <v>86</v>
      </c>
      <c r="AH232" s="2" t="s">
        <v>132</v>
      </c>
      <c r="AI232" s="2" t="s">
        <v>240</v>
      </c>
      <c r="AK232" s="2" t="s">
        <v>60</v>
      </c>
      <c r="AL232" s="2" t="s">
        <v>75</v>
      </c>
      <c r="AM232" s="2" t="s">
        <v>104</v>
      </c>
      <c r="AN232" s="2" t="s">
        <v>90</v>
      </c>
      <c r="AO232" s="2">
        <v>6</v>
      </c>
      <c r="AP232" s="2" t="s">
        <v>53</v>
      </c>
      <c r="AV232" s="2">
        <v>6</v>
      </c>
      <c r="AW232" s="2">
        <v>6</v>
      </c>
      <c r="AX232" s="2" t="s">
        <v>100</v>
      </c>
      <c r="AY232" s="2" t="s">
        <v>106</v>
      </c>
      <c r="BA232" s="2">
        <v>5</v>
      </c>
      <c r="BB232" s="2">
        <v>5</v>
      </c>
      <c r="BC232" s="2">
        <v>4</v>
      </c>
      <c r="BD232" s="2">
        <v>4</v>
      </c>
      <c r="BE232" s="2">
        <v>6</v>
      </c>
      <c r="BF232" s="2" t="s">
        <v>68</v>
      </c>
      <c r="BH232" s="2" t="s">
        <v>118</v>
      </c>
    </row>
    <row r="233" spans="1:60" ht="13" x14ac:dyDescent="0.15">
      <c r="A233">
        <v>232</v>
      </c>
      <c r="B233" s="3">
        <v>44000.739827361111</v>
      </c>
      <c r="C233" s="2">
        <v>24</v>
      </c>
      <c r="D233" s="2" t="s">
        <v>70</v>
      </c>
      <c r="E233" s="2" t="s">
        <v>50</v>
      </c>
      <c r="F233" s="2" t="s">
        <v>80</v>
      </c>
      <c r="G233" s="2" t="s">
        <v>52</v>
      </c>
      <c r="H233" s="2">
        <v>5</v>
      </c>
      <c r="I233" s="2" t="s">
        <v>53</v>
      </c>
      <c r="J233" s="2" t="s">
        <v>73</v>
      </c>
      <c r="AK233" s="2" t="s">
        <v>74</v>
      </c>
      <c r="AL233" s="2" t="s">
        <v>75</v>
      </c>
      <c r="AM233" s="2" t="s">
        <v>104</v>
      </c>
      <c r="AN233" s="2" t="s">
        <v>90</v>
      </c>
      <c r="AO233" s="2">
        <v>6</v>
      </c>
      <c r="AP233" s="2" t="s">
        <v>53</v>
      </c>
      <c r="AV233" s="2">
        <v>6</v>
      </c>
      <c r="AW233" s="2">
        <v>4</v>
      </c>
      <c r="AX233" s="2" t="s">
        <v>100</v>
      </c>
      <c r="AY233" s="2" t="s">
        <v>92</v>
      </c>
      <c r="BA233" s="2">
        <v>4</v>
      </c>
      <c r="BB233" s="2">
        <v>7</v>
      </c>
      <c r="BC233" s="2">
        <v>1</v>
      </c>
      <c r="BD233" s="2">
        <v>6</v>
      </c>
      <c r="BE233" s="2">
        <v>7</v>
      </c>
      <c r="BF233" s="2" t="s">
        <v>68</v>
      </c>
      <c r="BH233" s="2" t="s">
        <v>230</v>
      </c>
    </row>
    <row r="234" spans="1:60" ht="13" x14ac:dyDescent="0.15">
      <c r="A234">
        <v>233</v>
      </c>
      <c r="B234" s="3">
        <v>44000.739960740742</v>
      </c>
      <c r="C234" s="2">
        <v>23</v>
      </c>
      <c r="D234" s="2" t="s">
        <v>93</v>
      </c>
      <c r="E234" s="2" t="s">
        <v>50</v>
      </c>
      <c r="F234" s="2" t="s">
        <v>51</v>
      </c>
      <c r="G234" s="2" t="s">
        <v>52</v>
      </c>
      <c r="H234" s="2">
        <v>4</v>
      </c>
      <c r="I234" s="2" t="s">
        <v>72</v>
      </c>
      <c r="J234" s="2" t="s">
        <v>54</v>
      </c>
      <c r="K234" s="2">
        <v>1</v>
      </c>
      <c r="L234" s="2" t="s">
        <v>210</v>
      </c>
      <c r="M234" s="2" t="s">
        <v>83</v>
      </c>
      <c r="Z234" s="2" t="s">
        <v>274</v>
      </c>
      <c r="AA234" s="2">
        <v>5</v>
      </c>
      <c r="AB234" s="2">
        <v>8</v>
      </c>
      <c r="AC234" s="2">
        <v>6</v>
      </c>
      <c r="AD234" s="2">
        <v>9</v>
      </c>
      <c r="AE234" s="2">
        <v>8</v>
      </c>
      <c r="AF234" s="2" t="s">
        <v>121</v>
      </c>
      <c r="AG234" s="2" t="s">
        <v>53</v>
      </c>
      <c r="AH234" s="2" t="s">
        <v>95</v>
      </c>
      <c r="AI234" s="2" t="s">
        <v>346</v>
      </c>
      <c r="AJ234" s="2" t="s">
        <v>412</v>
      </c>
      <c r="AK234" s="2" t="s">
        <v>74</v>
      </c>
      <c r="AL234" s="2" t="s">
        <v>75</v>
      </c>
      <c r="AM234" s="2" t="s">
        <v>104</v>
      </c>
      <c r="AN234" s="2" t="s">
        <v>90</v>
      </c>
      <c r="AO234" s="2">
        <v>6</v>
      </c>
      <c r="AP234" s="2" t="s">
        <v>86</v>
      </c>
      <c r="AV234" s="2">
        <v>6</v>
      </c>
      <c r="AW234" s="2">
        <v>4</v>
      </c>
      <c r="AX234" s="2" t="s">
        <v>65</v>
      </c>
      <c r="AY234" s="2" t="s">
        <v>55</v>
      </c>
      <c r="BA234" s="2">
        <v>5</v>
      </c>
      <c r="BB234" s="2">
        <v>7</v>
      </c>
      <c r="BC234" s="2">
        <v>6</v>
      </c>
      <c r="BD234" s="2">
        <v>5</v>
      </c>
      <c r="BE234" s="2">
        <v>5</v>
      </c>
      <c r="BF234" s="2" t="s">
        <v>68</v>
      </c>
      <c r="BH234" s="2" t="s">
        <v>257</v>
      </c>
    </row>
    <row r="235" spans="1:60" ht="13" x14ac:dyDescent="0.15">
      <c r="A235">
        <v>234</v>
      </c>
      <c r="B235" s="3">
        <v>44000.740037569441</v>
      </c>
      <c r="C235" s="2">
        <v>22</v>
      </c>
      <c r="D235" s="2" t="s">
        <v>114</v>
      </c>
      <c r="E235" s="2" t="s">
        <v>50</v>
      </c>
      <c r="F235" s="2" t="s">
        <v>80</v>
      </c>
      <c r="G235" s="2" t="s">
        <v>52</v>
      </c>
      <c r="H235" s="2">
        <v>2</v>
      </c>
      <c r="I235" s="2" t="s">
        <v>72</v>
      </c>
      <c r="J235" s="2" t="s">
        <v>73</v>
      </c>
      <c r="AK235" s="2" t="s">
        <v>89</v>
      </c>
      <c r="AL235" s="2" t="s">
        <v>75</v>
      </c>
      <c r="AM235" s="2" t="s">
        <v>144</v>
      </c>
      <c r="AN235" s="2" t="s">
        <v>90</v>
      </c>
      <c r="AO235" s="2">
        <v>3</v>
      </c>
      <c r="AP235" s="2" t="s">
        <v>53</v>
      </c>
      <c r="AV235" s="2">
        <v>5</v>
      </c>
      <c r="AW235" s="2">
        <v>5</v>
      </c>
      <c r="AX235" s="2" t="s">
        <v>91</v>
      </c>
      <c r="AY235" s="2" t="s">
        <v>92</v>
      </c>
      <c r="BA235" s="2">
        <v>8</v>
      </c>
      <c r="BB235" s="2">
        <v>8</v>
      </c>
      <c r="BC235" s="2">
        <v>6</v>
      </c>
      <c r="BD235" s="2">
        <v>7</v>
      </c>
      <c r="BE235" s="2">
        <v>6</v>
      </c>
      <c r="BF235" s="2" t="s">
        <v>68</v>
      </c>
      <c r="BH235" s="2" t="s">
        <v>167</v>
      </c>
    </row>
    <row r="236" spans="1:60" ht="13" x14ac:dyDescent="0.15">
      <c r="A236">
        <v>235</v>
      </c>
      <c r="B236" s="3">
        <v>44000.740095000001</v>
      </c>
      <c r="C236" s="2">
        <v>21</v>
      </c>
      <c r="D236" s="2" t="s">
        <v>114</v>
      </c>
      <c r="E236" s="2" t="s">
        <v>50</v>
      </c>
      <c r="F236" s="2" t="s">
        <v>80</v>
      </c>
      <c r="G236" s="2" t="s">
        <v>52</v>
      </c>
      <c r="H236" s="2">
        <v>2</v>
      </c>
      <c r="I236" s="2" t="s">
        <v>72</v>
      </c>
      <c r="J236" s="2" t="s">
        <v>54</v>
      </c>
      <c r="K236" s="2">
        <v>3</v>
      </c>
      <c r="L236" s="2" t="s">
        <v>92</v>
      </c>
      <c r="M236" s="2" t="s">
        <v>83</v>
      </c>
      <c r="Z236" s="2" t="s">
        <v>120</v>
      </c>
      <c r="AA236" s="2">
        <v>6</v>
      </c>
      <c r="AB236" s="2">
        <v>5</v>
      </c>
      <c r="AC236" s="2">
        <v>5</v>
      </c>
      <c r="AD236" s="2">
        <v>9</v>
      </c>
      <c r="AE236" s="2">
        <v>7</v>
      </c>
      <c r="AF236" s="2" t="s">
        <v>85</v>
      </c>
      <c r="AG236" s="2" t="s">
        <v>53</v>
      </c>
      <c r="AH236" s="2" t="s">
        <v>95</v>
      </c>
      <c r="AI236" s="2" t="s">
        <v>240</v>
      </c>
      <c r="AK236" s="2" t="s">
        <v>74</v>
      </c>
      <c r="AL236" s="2" t="s">
        <v>75</v>
      </c>
      <c r="AM236" s="2" t="s">
        <v>76</v>
      </c>
      <c r="AN236" s="2" t="s">
        <v>90</v>
      </c>
      <c r="AO236" s="2">
        <v>6</v>
      </c>
      <c r="AP236" s="2" t="s">
        <v>53</v>
      </c>
      <c r="AV236" s="2">
        <v>7</v>
      </c>
      <c r="AW236" s="2">
        <v>6</v>
      </c>
      <c r="AX236" s="2" t="s">
        <v>91</v>
      </c>
      <c r="AY236" s="2" t="s">
        <v>55</v>
      </c>
      <c r="BA236" s="2">
        <v>8</v>
      </c>
      <c r="BB236" s="2">
        <v>4</v>
      </c>
      <c r="BC236" s="2">
        <v>6</v>
      </c>
      <c r="BD236" s="2">
        <v>5</v>
      </c>
      <c r="BE236" s="2">
        <v>5</v>
      </c>
      <c r="BF236" s="2" t="s">
        <v>68</v>
      </c>
      <c r="BH236" s="2" t="s">
        <v>190</v>
      </c>
    </row>
    <row r="237" spans="1:60" ht="13" x14ac:dyDescent="0.15">
      <c r="A237">
        <v>236</v>
      </c>
      <c r="B237" s="3">
        <v>44000.740805046298</v>
      </c>
      <c r="C237" s="2">
        <v>24</v>
      </c>
      <c r="D237" s="2" t="s">
        <v>114</v>
      </c>
      <c r="E237" s="2" t="s">
        <v>50</v>
      </c>
      <c r="F237" s="2" t="s">
        <v>80</v>
      </c>
      <c r="G237" s="2" t="s">
        <v>52</v>
      </c>
      <c r="H237" s="2">
        <v>5</v>
      </c>
      <c r="I237" s="2" t="s">
        <v>72</v>
      </c>
      <c r="J237" s="2" t="s">
        <v>73</v>
      </c>
      <c r="AK237" s="2" t="s">
        <v>89</v>
      </c>
      <c r="AL237" s="2" t="s">
        <v>61</v>
      </c>
      <c r="AR237" s="2" t="s">
        <v>185</v>
      </c>
      <c r="AS237" s="2" t="s">
        <v>63</v>
      </c>
      <c r="AT237" s="2" t="s">
        <v>53</v>
      </c>
      <c r="AV237" s="2">
        <v>7</v>
      </c>
      <c r="AW237" s="2">
        <v>7</v>
      </c>
      <c r="AX237" s="2" t="s">
        <v>91</v>
      </c>
      <c r="AY237" s="2" t="s">
        <v>55</v>
      </c>
      <c r="BA237" s="2">
        <v>5</v>
      </c>
      <c r="BB237" s="2">
        <v>8</v>
      </c>
      <c r="BC237" s="2">
        <v>5</v>
      </c>
      <c r="BD237" s="2">
        <v>6</v>
      </c>
      <c r="BE237" s="2">
        <v>8</v>
      </c>
      <c r="BF237" s="2" t="s">
        <v>68</v>
      </c>
      <c r="BH237" s="2" t="s">
        <v>118</v>
      </c>
    </row>
    <row r="238" spans="1:60" ht="13" x14ac:dyDescent="0.15">
      <c r="A238">
        <v>237</v>
      </c>
      <c r="B238" s="3">
        <v>44000.740930555556</v>
      </c>
      <c r="C238" s="2">
        <v>23</v>
      </c>
      <c r="D238" s="2" t="s">
        <v>103</v>
      </c>
      <c r="E238" s="2" t="s">
        <v>50</v>
      </c>
      <c r="F238" s="2" t="s">
        <v>51</v>
      </c>
      <c r="G238" s="2" t="s">
        <v>52</v>
      </c>
      <c r="H238" s="2">
        <v>5</v>
      </c>
      <c r="I238" s="2" t="s">
        <v>53</v>
      </c>
      <c r="J238" s="2" t="s">
        <v>73</v>
      </c>
      <c r="AK238" s="2" t="s">
        <v>74</v>
      </c>
      <c r="AL238" s="2" t="s">
        <v>75</v>
      </c>
      <c r="AM238" s="2" t="s">
        <v>76</v>
      </c>
      <c r="AN238" s="2" t="s">
        <v>90</v>
      </c>
      <c r="AO238" s="2">
        <v>4</v>
      </c>
      <c r="AP238" s="2" t="s">
        <v>53</v>
      </c>
      <c r="AV238" s="2">
        <v>7</v>
      </c>
      <c r="AW238" s="2">
        <v>4</v>
      </c>
      <c r="AX238" s="2" t="s">
        <v>100</v>
      </c>
      <c r="AY238" s="2" t="s">
        <v>55</v>
      </c>
      <c r="BA238" s="2">
        <v>5</v>
      </c>
      <c r="BB238" s="2">
        <v>5</v>
      </c>
      <c r="BC238" s="2">
        <v>5</v>
      </c>
      <c r="BD238" s="2">
        <v>6</v>
      </c>
      <c r="BE238" s="2">
        <v>4</v>
      </c>
      <c r="BF238" s="2" t="s">
        <v>68</v>
      </c>
      <c r="BH238" s="2" t="s">
        <v>190</v>
      </c>
    </row>
    <row r="239" spans="1:60" ht="13" x14ac:dyDescent="0.15">
      <c r="A239">
        <v>238</v>
      </c>
      <c r="B239" s="3">
        <v>44000.740937314811</v>
      </c>
      <c r="C239" s="2">
        <v>20</v>
      </c>
      <c r="D239" s="2" t="s">
        <v>114</v>
      </c>
      <c r="E239" s="2" t="s">
        <v>50</v>
      </c>
      <c r="F239" s="2" t="s">
        <v>80</v>
      </c>
      <c r="G239" s="2" t="s">
        <v>52</v>
      </c>
      <c r="H239" s="2">
        <v>2</v>
      </c>
      <c r="I239" s="2" t="s">
        <v>72</v>
      </c>
      <c r="J239" s="2" t="s">
        <v>73</v>
      </c>
      <c r="AK239" s="2" t="s">
        <v>123</v>
      </c>
      <c r="AL239" s="2" t="s">
        <v>61</v>
      </c>
      <c r="AR239" s="2" t="s">
        <v>321</v>
      </c>
      <c r="AS239" s="2" t="s">
        <v>413</v>
      </c>
      <c r="AT239" s="2" t="s">
        <v>53</v>
      </c>
      <c r="AU239" s="2" t="s">
        <v>414</v>
      </c>
      <c r="AV239" s="2">
        <v>4</v>
      </c>
      <c r="AW239" s="2">
        <v>7</v>
      </c>
      <c r="AX239" s="2" t="s">
        <v>91</v>
      </c>
      <c r="AY239" s="2" t="s">
        <v>116</v>
      </c>
      <c r="BA239" s="2">
        <v>3</v>
      </c>
      <c r="BB239" s="2">
        <v>3</v>
      </c>
      <c r="BC239" s="2">
        <v>3</v>
      </c>
      <c r="BD239" s="2">
        <v>3</v>
      </c>
      <c r="BE239" s="2">
        <v>2</v>
      </c>
      <c r="BF239" s="2" t="s">
        <v>68</v>
      </c>
      <c r="BH239" s="2" t="s">
        <v>118</v>
      </c>
    </row>
    <row r="240" spans="1:60" ht="13" x14ac:dyDescent="0.15">
      <c r="A240">
        <v>239</v>
      </c>
      <c r="B240" s="3">
        <v>44000.740982175921</v>
      </c>
      <c r="C240" s="2">
        <v>26</v>
      </c>
      <c r="D240" s="2" t="s">
        <v>103</v>
      </c>
      <c r="E240" s="2" t="s">
        <v>50</v>
      </c>
      <c r="F240" s="2" t="s">
        <v>51</v>
      </c>
      <c r="G240" s="2" t="s">
        <v>52</v>
      </c>
      <c r="H240" s="2">
        <v>5</v>
      </c>
      <c r="I240" s="2" t="s">
        <v>53</v>
      </c>
      <c r="J240" s="2" t="s">
        <v>73</v>
      </c>
      <c r="AK240" s="2" t="s">
        <v>89</v>
      </c>
      <c r="AL240" s="2" t="s">
        <v>75</v>
      </c>
      <c r="AM240" s="2" t="s">
        <v>76</v>
      </c>
      <c r="AN240" s="2" t="s">
        <v>90</v>
      </c>
      <c r="AO240" s="2">
        <v>1</v>
      </c>
      <c r="AP240" s="2" t="s">
        <v>53</v>
      </c>
      <c r="AV240" s="2">
        <v>3</v>
      </c>
      <c r="AW240" s="2">
        <v>2</v>
      </c>
      <c r="AX240" s="2" t="s">
        <v>91</v>
      </c>
      <c r="AY240" s="2" t="s">
        <v>66</v>
      </c>
      <c r="BA240" s="2">
        <v>6</v>
      </c>
      <c r="BB240" s="2">
        <v>6</v>
      </c>
      <c r="BC240" s="2">
        <v>2</v>
      </c>
      <c r="BD240" s="2">
        <v>2</v>
      </c>
      <c r="BE240" s="2">
        <v>2</v>
      </c>
      <c r="BF240" s="2" t="s">
        <v>68</v>
      </c>
      <c r="BH240" s="2" t="s">
        <v>252</v>
      </c>
    </row>
    <row r="241" spans="1:60" ht="13" x14ac:dyDescent="0.15">
      <c r="A241">
        <v>240</v>
      </c>
      <c r="B241" s="3">
        <v>44000.741683287037</v>
      </c>
      <c r="C241" s="2">
        <v>23</v>
      </c>
      <c r="D241" s="2" t="s">
        <v>70</v>
      </c>
      <c r="E241" s="2" t="s">
        <v>50</v>
      </c>
      <c r="F241" s="2" t="s">
        <v>51</v>
      </c>
      <c r="G241" s="2" t="s">
        <v>81</v>
      </c>
      <c r="J241" s="2" t="s">
        <v>73</v>
      </c>
      <c r="AK241" s="2" t="s">
        <v>60</v>
      </c>
      <c r="AL241" s="2" t="s">
        <v>75</v>
      </c>
      <c r="AM241" s="2" t="s">
        <v>104</v>
      </c>
      <c r="AN241" s="2" t="s">
        <v>90</v>
      </c>
      <c r="AO241" s="2">
        <v>5</v>
      </c>
      <c r="AP241" s="2" t="s">
        <v>86</v>
      </c>
      <c r="AQ241" s="2" t="s">
        <v>415</v>
      </c>
      <c r="AV241" s="2">
        <v>8</v>
      </c>
      <c r="AW241" s="2">
        <v>6</v>
      </c>
      <c r="AX241" s="2" t="s">
        <v>100</v>
      </c>
      <c r="AY241" s="2" t="s">
        <v>66</v>
      </c>
      <c r="BA241" s="2">
        <v>1</v>
      </c>
      <c r="BB241" s="2">
        <v>1</v>
      </c>
      <c r="BC241" s="2">
        <v>1</v>
      </c>
      <c r="BD241" s="2">
        <v>1</v>
      </c>
      <c r="BE241" s="2">
        <v>2</v>
      </c>
      <c r="BF241" s="2" t="s">
        <v>68</v>
      </c>
      <c r="BG241" s="2" t="s">
        <v>416</v>
      </c>
    </row>
    <row r="242" spans="1:60" ht="13" x14ac:dyDescent="0.15">
      <c r="A242">
        <v>241</v>
      </c>
      <c r="B242" s="3">
        <v>44000.741817025468</v>
      </c>
      <c r="C242" s="2">
        <v>20</v>
      </c>
      <c r="D242" s="2" t="s">
        <v>93</v>
      </c>
      <c r="E242" s="2" t="s">
        <v>50</v>
      </c>
      <c r="F242" s="2" t="s">
        <v>80</v>
      </c>
      <c r="G242" s="2" t="s">
        <v>52</v>
      </c>
      <c r="H242" s="2">
        <v>2</v>
      </c>
      <c r="I242" s="2" t="s">
        <v>72</v>
      </c>
      <c r="J242" s="2" t="s">
        <v>54</v>
      </c>
      <c r="K242" s="2">
        <v>3</v>
      </c>
      <c r="L242" s="2" t="s">
        <v>92</v>
      </c>
      <c r="M242" s="2" t="s">
        <v>56</v>
      </c>
      <c r="N242" s="2" t="s">
        <v>135</v>
      </c>
      <c r="O242" s="2">
        <v>6</v>
      </c>
      <c r="P242" s="2">
        <v>6</v>
      </c>
      <c r="Q242" s="2">
        <v>5</v>
      </c>
      <c r="R242" s="2">
        <v>7</v>
      </c>
      <c r="S242" s="2">
        <v>10</v>
      </c>
      <c r="T242" s="2" t="s">
        <v>58</v>
      </c>
      <c r="U242" s="2" t="s">
        <v>417</v>
      </c>
      <c r="AK242" s="2" t="s">
        <v>74</v>
      </c>
      <c r="AL242" s="2" t="s">
        <v>61</v>
      </c>
      <c r="AR242" s="2" t="s">
        <v>185</v>
      </c>
      <c r="AS242" s="2" t="s">
        <v>125</v>
      </c>
      <c r="AT242" s="2" t="s">
        <v>53</v>
      </c>
      <c r="AV242" s="2">
        <v>7</v>
      </c>
      <c r="AW242" s="2">
        <v>2</v>
      </c>
      <c r="AX242" s="2" t="s">
        <v>65</v>
      </c>
      <c r="AY242" s="2" t="s">
        <v>66</v>
      </c>
      <c r="BA242" s="2">
        <v>7</v>
      </c>
      <c r="BB242" s="2">
        <v>7</v>
      </c>
      <c r="BC242" s="2">
        <v>4</v>
      </c>
      <c r="BD242" s="2">
        <v>7</v>
      </c>
      <c r="BE242" s="2">
        <v>6</v>
      </c>
      <c r="BF242" s="2" t="s">
        <v>68</v>
      </c>
      <c r="BH242" s="2" t="s">
        <v>145</v>
      </c>
    </row>
    <row r="243" spans="1:60" ht="13" x14ac:dyDescent="0.15">
      <c r="A243">
        <v>242</v>
      </c>
      <c r="B243" s="3">
        <v>44000.741860798611</v>
      </c>
      <c r="C243" s="2">
        <v>23</v>
      </c>
      <c r="D243" s="2" t="s">
        <v>114</v>
      </c>
      <c r="E243" s="2" t="s">
        <v>50</v>
      </c>
      <c r="F243" s="2" t="s">
        <v>51</v>
      </c>
      <c r="G243" s="2" t="s">
        <v>52</v>
      </c>
      <c r="H243" s="2">
        <v>4</v>
      </c>
      <c r="I243" s="2" t="s">
        <v>72</v>
      </c>
      <c r="J243" s="2" t="s">
        <v>73</v>
      </c>
      <c r="AK243" s="2" t="s">
        <v>111</v>
      </c>
      <c r="AL243" s="2" t="s">
        <v>75</v>
      </c>
      <c r="AM243" s="2" t="s">
        <v>76</v>
      </c>
      <c r="AN243" s="2" t="s">
        <v>90</v>
      </c>
      <c r="AO243" s="2">
        <v>6</v>
      </c>
      <c r="AP243" s="2" t="s">
        <v>53</v>
      </c>
      <c r="AV243" s="2">
        <v>7</v>
      </c>
      <c r="AW243" s="2">
        <v>8</v>
      </c>
      <c r="AX243" s="2" t="s">
        <v>65</v>
      </c>
      <c r="AY243" s="2" t="s">
        <v>116</v>
      </c>
      <c r="BA243" s="2">
        <v>4</v>
      </c>
      <c r="BB243" s="2">
        <v>8</v>
      </c>
      <c r="BC243" s="2">
        <v>8</v>
      </c>
      <c r="BD243" s="2">
        <v>6</v>
      </c>
      <c r="BE243" s="2">
        <v>8</v>
      </c>
      <c r="BF243" s="2" t="s">
        <v>68</v>
      </c>
      <c r="BH243" s="2" t="s">
        <v>126</v>
      </c>
    </row>
    <row r="244" spans="1:60" ht="13" x14ac:dyDescent="0.15">
      <c r="A244">
        <v>243</v>
      </c>
      <c r="B244" s="3">
        <v>44000.741861759263</v>
      </c>
      <c r="C244" s="2">
        <v>22</v>
      </c>
      <c r="D244" s="2" t="s">
        <v>114</v>
      </c>
      <c r="E244" s="2" t="s">
        <v>50</v>
      </c>
      <c r="F244" s="2" t="s">
        <v>51</v>
      </c>
      <c r="G244" s="2" t="s">
        <v>52</v>
      </c>
      <c r="H244" s="2">
        <v>4</v>
      </c>
      <c r="I244" s="2" t="s">
        <v>53</v>
      </c>
      <c r="J244" s="2" t="s">
        <v>73</v>
      </c>
      <c r="AK244" s="2" t="s">
        <v>74</v>
      </c>
      <c r="AL244" s="2" t="s">
        <v>75</v>
      </c>
      <c r="AM244" s="2" t="s">
        <v>141</v>
      </c>
      <c r="AN244" s="2" t="s">
        <v>77</v>
      </c>
      <c r="AO244" s="2">
        <v>6</v>
      </c>
      <c r="AP244" s="2" t="s">
        <v>53</v>
      </c>
      <c r="AV244" s="2">
        <v>6</v>
      </c>
      <c r="AW244" s="2">
        <v>4</v>
      </c>
      <c r="AX244" s="2" t="s">
        <v>65</v>
      </c>
      <c r="AY244" s="2" t="s">
        <v>92</v>
      </c>
      <c r="BA244" s="2">
        <v>8</v>
      </c>
      <c r="BB244" s="2">
        <v>8</v>
      </c>
      <c r="BC244" s="2">
        <v>7</v>
      </c>
      <c r="BD244" s="2">
        <v>7</v>
      </c>
      <c r="BE244" s="2">
        <v>5</v>
      </c>
      <c r="BF244" s="2" t="s">
        <v>68</v>
      </c>
      <c r="BH244" s="2" t="s">
        <v>102</v>
      </c>
    </row>
    <row r="245" spans="1:60" ht="13" x14ac:dyDescent="0.15">
      <c r="A245">
        <v>244</v>
      </c>
      <c r="B245" s="3">
        <v>44000.742945092592</v>
      </c>
      <c r="C245" s="2">
        <v>20</v>
      </c>
      <c r="D245" s="2" t="s">
        <v>114</v>
      </c>
      <c r="E245" s="2" t="s">
        <v>79</v>
      </c>
      <c r="F245" s="2" t="s">
        <v>80</v>
      </c>
      <c r="G245" s="2" t="s">
        <v>52</v>
      </c>
      <c r="H245" s="2">
        <v>3</v>
      </c>
      <c r="I245" s="2" t="s">
        <v>72</v>
      </c>
      <c r="J245" s="2" t="s">
        <v>54</v>
      </c>
      <c r="K245" s="2">
        <v>3</v>
      </c>
      <c r="L245" s="2" t="s">
        <v>55</v>
      </c>
      <c r="M245" s="2" t="s">
        <v>83</v>
      </c>
      <c r="Z245" s="2" t="s">
        <v>418</v>
      </c>
      <c r="AA245" s="2">
        <v>6</v>
      </c>
      <c r="AB245" s="2">
        <v>5</v>
      </c>
      <c r="AC245" s="2">
        <v>1</v>
      </c>
      <c r="AD245" s="2">
        <v>7</v>
      </c>
      <c r="AE245" s="2">
        <v>8</v>
      </c>
      <c r="AF245" s="2" t="s">
        <v>121</v>
      </c>
      <c r="AG245" s="2" t="s">
        <v>53</v>
      </c>
      <c r="AH245" s="2" t="s">
        <v>132</v>
      </c>
      <c r="AI245" s="2" t="s">
        <v>148</v>
      </c>
      <c r="AJ245" s="2" t="s">
        <v>419</v>
      </c>
      <c r="AK245" s="2" t="s">
        <v>60</v>
      </c>
      <c r="AL245" s="2" t="s">
        <v>75</v>
      </c>
      <c r="AM245" s="2" t="s">
        <v>104</v>
      </c>
      <c r="AN245" s="2" t="s">
        <v>77</v>
      </c>
      <c r="AO245" s="2">
        <v>3</v>
      </c>
      <c r="AP245" s="2" t="s">
        <v>53</v>
      </c>
      <c r="AV245" s="2">
        <v>5</v>
      </c>
      <c r="AW245" s="2">
        <v>1</v>
      </c>
      <c r="AX245" s="2" t="s">
        <v>91</v>
      </c>
      <c r="AY245" s="2" t="s">
        <v>66</v>
      </c>
      <c r="AZ245" s="2" t="s">
        <v>420</v>
      </c>
      <c r="BA245" s="2">
        <v>2</v>
      </c>
      <c r="BB245" s="2">
        <v>2</v>
      </c>
      <c r="BC245" s="2">
        <v>1</v>
      </c>
      <c r="BD245" s="2">
        <v>3</v>
      </c>
      <c r="BE245" s="2">
        <v>6</v>
      </c>
      <c r="BF245" s="2" t="s">
        <v>68</v>
      </c>
      <c r="BH245" s="2" t="s">
        <v>137</v>
      </c>
    </row>
    <row r="246" spans="1:60" ht="13" x14ac:dyDescent="0.15">
      <c r="A246">
        <v>245</v>
      </c>
      <c r="B246" s="3">
        <v>44000.744093981484</v>
      </c>
      <c r="C246" s="2">
        <v>21</v>
      </c>
      <c r="D246" s="2" t="s">
        <v>114</v>
      </c>
      <c r="E246" s="2" t="s">
        <v>50</v>
      </c>
      <c r="F246" s="2" t="s">
        <v>80</v>
      </c>
      <c r="G246" s="2" t="s">
        <v>52</v>
      </c>
      <c r="H246" s="2">
        <v>3</v>
      </c>
      <c r="I246" s="2" t="s">
        <v>72</v>
      </c>
      <c r="J246" s="2" t="s">
        <v>54</v>
      </c>
      <c r="K246" s="2">
        <v>3</v>
      </c>
      <c r="L246" s="2" t="s">
        <v>55</v>
      </c>
      <c r="M246" s="2" t="s">
        <v>56</v>
      </c>
      <c r="N246" s="2" t="s">
        <v>172</v>
      </c>
      <c r="O246" s="2">
        <v>2</v>
      </c>
      <c r="P246" s="2">
        <v>4</v>
      </c>
      <c r="Q246" s="2">
        <v>3</v>
      </c>
      <c r="R246" s="2">
        <v>5</v>
      </c>
      <c r="S246" s="2">
        <v>7</v>
      </c>
      <c r="T246" s="2" t="s">
        <v>58</v>
      </c>
      <c r="U246" s="2" t="s">
        <v>421</v>
      </c>
      <c r="AK246" s="2" t="s">
        <v>74</v>
      </c>
      <c r="AL246" s="2" t="s">
        <v>75</v>
      </c>
      <c r="AM246" s="2" t="s">
        <v>104</v>
      </c>
      <c r="AN246" s="2" t="s">
        <v>90</v>
      </c>
      <c r="AO246" s="2">
        <v>7</v>
      </c>
      <c r="AP246" s="2" t="s">
        <v>86</v>
      </c>
      <c r="AV246" s="2">
        <v>4</v>
      </c>
      <c r="AW246" s="2">
        <v>2</v>
      </c>
      <c r="AX246" s="2" t="s">
        <v>91</v>
      </c>
      <c r="AY246" s="2" t="s">
        <v>66</v>
      </c>
      <c r="BA246" s="2">
        <v>7</v>
      </c>
      <c r="BB246" s="2">
        <v>6</v>
      </c>
      <c r="BC246" s="2">
        <v>5</v>
      </c>
      <c r="BD246" s="2">
        <v>6</v>
      </c>
      <c r="BE246" s="2">
        <v>7</v>
      </c>
      <c r="BF246" s="2" t="s">
        <v>86</v>
      </c>
      <c r="BH246" s="2" t="s">
        <v>126</v>
      </c>
    </row>
    <row r="247" spans="1:60" ht="13" x14ac:dyDescent="0.15">
      <c r="A247">
        <v>246</v>
      </c>
      <c r="B247" s="3">
        <v>44000.746522326386</v>
      </c>
      <c r="C247" s="2">
        <v>21</v>
      </c>
      <c r="D247" s="2" t="s">
        <v>114</v>
      </c>
      <c r="E247" s="2" t="s">
        <v>71</v>
      </c>
      <c r="F247" s="2" t="s">
        <v>80</v>
      </c>
      <c r="G247" s="2" t="s">
        <v>52</v>
      </c>
      <c r="H247" s="2">
        <v>3</v>
      </c>
      <c r="I247" s="2" t="s">
        <v>72</v>
      </c>
      <c r="J247" s="2" t="s">
        <v>54</v>
      </c>
      <c r="K247" s="2">
        <v>1</v>
      </c>
      <c r="L247" s="2" t="s">
        <v>92</v>
      </c>
      <c r="M247" s="2" t="s">
        <v>83</v>
      </c>
      <c r="Z247" s="2" t="s">
        <v>84</v>
      </c>
      <c r="AA247" s="2">
        <v>7</v>
      </c>
      <c r="AB247" s="2">
        <v>8</v>
      </c>
      <c r="AC247" s="2">
        <v>7</v>
      </c>
      <c r="AD247" s="2">
        <v>8</v>
      </c>
      <c r="AE247" s="2">
        <v>9</v>
      </c>
      <c r="AF247" s="2" t="s">
        <v>85</v>
      </c>
      <c r="AG247" s="2" t="s">
        <v>53</v>
      </c>
      <c r="AH247" s="2" t="s">
        <v>87</v>
      </c>
      <c r="AI247" s="2" t="s">
        <v>233</v>
      </c>
      <c r="AK247" s="2" t="s">
        <v>74</v>
      </c>
      <c r="AL247" s="2" t="s">
        <v>61</v>
      </c>
      <c r="AR247" s="2" t="s">
        <v>62</v>
      </c>
      <c r="AS247" s="2" t="s">
        <v>171</v>
      </c>
      <c r="AT247" s="2" t="s">
        <v>53</v>
      </c>
      <c r="AV247" s="2">
        <v>8</v>
      </c>
      <c r="AW247" s="2">
        <v>8</v>
      </c>
      <c r="AX247" s="2" t="s">
        <v>91</v>
      </c>
      <c r="AY247" s="2" t="s">
        <v>66</v>
      </c>
      <c r="BA247" s="2">
        <v>10</v>
      </c>
      <c r="BB247" s="2">
        <v>10</v>
      </c>
      <c r="BC247" s="2">
        <v>7</v>
      </c>
      <c r="BD247" s="2">
        <v>6</v>
      </c>
      <c r="BE247" s="2">
        <v>6</v>
      </c>
      <c r="BF247" s="2" t="s">
        <v>68</v>
      </c>
      <c r="BH247" s="2" t="s">
        <v>167</v>
      </c>
    </row>
    <row r="248" spans="1:60" ht="13" x14ac:dyDescent="0.15">
      <c r="A248">
        <v>247</v>
      </c>
      <c r="B248" s="3">
        <v>44000.746866226851</v>
      </c>
      <c r="C248" s="2">
        <v>22</v>
      </c>
      <c r="D248" s="2" t="s">
        <v>103</v>
      </c>
      <c r="E248" s="2" t="s">
        <v>71</v>
      </c>
      <c r="F248" s="2" t="s">
        <v>80</v>
      </c>
      <c r="G248" s="2" t="s">
        <v>52</v>
      </c>
      <c r="H248" s="2">
        <v>2</v>
      </c>
      <c r="I248" s="2" t="s">
        <v>53</v>
      </c>
      <c r="J248" s="2" t="s">
        <v>54</v>
      </c>
      <c r="K248" s="2">
        <v>2</v>
      </c>
      <c r="L248" s="2" t="s">
        <v>116</v>
      </c>
      <c r="M248" s="2" t="s">
        <v>83</v>
      </c>
      <c r="Z248" s="2" t="s">
        <v>422</v>
      </c>
      <c r="AA248" s="2">
        <v>4</v>
      </c>
      <c r="AB248" s="2">
        <v>6</v>
      </c>
      <c r="AC248" s="2">
        <v>4</v>
      </c>
      <c r="AD248" s="2">
        <v>7</v>
      </c>
      <c r="AE248" s="2">
        <v>3</v>
      </c>
      <c r="AF248" s="2" t="s">
        <v>121</v>
      </c>
      <c r="AG248" s="2" t="s">
        <v>53</v>
      </c>
      <c r="AH248" s="2" t="s">
        <v>95</v>
      </c>
      <c r="AI248" s="2" t="s">
        <v>148</v>
      </c>
      <c r="AK248" s="2" t="s">
        <v>74</v>
      </c>
      <c r="AL248" s="2" t="s">
        <v>75</v>
      </c>
      <c r="AM248" s="2" t="s">
        <v>104</v>
      </c>
      <c r="AN248" s="2" t="s">
        <v>77</v>
      </c>
      <c r="AO248" s="2">
        <v>6</v>
      </c>
      <c r="AP248" s="2" t="s">
        <v>72</v>
      </c>
      <c r="AQ248" s="2" t="s">
        <v>423</v>
      </c>
      <c r="AV248" s="2">
        <v>9</v>
      </c>
      <c r="AW248" s="2">
        <v>3</v>
      </c>
      <c r="AX248" s="2" t="s">
        <v>65</v>
      </c>
      <c r="AY248" s="2" t="s">
        <v>55</v>
      </c>
      <c r="AZ248" s="2" t="s">
        <v>424</v>
      </c>
      <c r="BA248" s="2">
        <v>1</v>
      </c>
      <c r="BB248" s="2">
        <v>2</v>
      </c>
      <c r="BC248" s="2">
        <v>2</v>
      </c>
      <c r="BD248" s="2">
        <v>1</v>
      </c>
      <c r="BE248" s="2">
        <v>4</v>
      </c>
      <c r="BF248" s="2" t="s">
        <v>68</v>
      </c>
      <c r="BH248" s="2" t="s">
        <v>102</v>
      </c>
    </row>
    <row r="249" spans="1:60" ht="13" x14ac:dyDescent="0.15">
      <c r="A249">
        <v>248</v>
      </c>
      <c r="B249" s="3">
        <v>44000.747860671298</v>
      </c>
      <c r="C249" s="2">
        <v>20</v>
      </c>
      <c r="D249" s="2" t="s">
        <v>114</v>
      </c>
      <c r="E249" s="2" t="s">
        <v>50</v>
      </c>
      <c r="F249" s="2" t="s">
        <v>80</v>
      </c>
      <c r="G249" s="2" t="s">
        <v>52</v>
      </c>
      <c r="H249" s="2">
        <v>2</v>
      </c>
      <c r="I249" s="2" t="s">
        <v>72</v>
      </c>
      <c r="J249" s="2" t="s">
        <v>54</v>
      </c>
      <c r="K249" s="2">
        <v>2</v>
      </c>
      <c r="L249" s="2" t="s">
        <v>116</v>
      </c>
      <c r="M249" s="2" t="s">
        <v>83</v>
      </c>
      <c r="Z249" s="2" t="s">
        <v>191</v>
      </c>
      <c r="AA249" s="2">
        <v>7</v>
      </c>
      <c r="AB249" s="2">
        <v>8</v>
      </c>
      <c r="AC249" s="2">
        <v>8</v>
      </c>
      <c r="AD249" s="2">
        <v>9</v>
      </c>
      <c r="AE249" s="2">
        <v>6</v>
      </c>
      <c r="AF249" s="2" t="s">
        <v>85</v>
      </c>
      <c r="AG249" s="2" t="s">
        <v>53</v>
      </c>
      <c r="AH249" s="2" t="s">
        <v>147</v>
      </c>
      <c r="AI249" s="2" t="s">
        <v>425</v>
      </c>
      <c r="AJ249" s="2" t="s">
        <v>426</v>
      </c>
      <c r="AK249" s="2" t="s">
        <v>89</v>
      </c>
      <c r="AL249" s="2" t="s">
        <v>75</v>
      </c>
      <c r="AM249" s="2" t="s">
        <v>76</v>
      </c>
      <c r="AN249" s="2" t="s">
        <v>77</v>
      </c>
      <c r="AO249" s="2">
        <v>7</v>
      </c>
      <c r="AP249" s="2" t="s">
        <v>53</v>
      </c>
      <c r="AV249" s="2">
        <v>8</v>
      </c>
      <c r="AW249" s="2">
        <v>8</v>
      </c>
      <c r="AX249" s="2" t="s">
        <v>65</v>
      </c>
      <c r="AY249" s="2" t="s">
        <v>92</v>
      </c>
      <c r="BA249" s="2">
        <v>9</v>
      </c>
      <c r="BB249" s="2">
        <v>4</v>
      </c>
      <c r="BC249" s="2">
        <v>4</v>
      </c>
      <c r="BD249" s="2">
        <v>2</v>
      </c>
      <c r="BE249" s="2">
        <v>7</v>
      </c>
      <c r="BF249" s="2" t="s">
        <v>68</v>
      </c>
      <c r="BH249" s="2" t="s">
        <v>230</v>
      </c>
    </row>
    <row r="250" spans="1:60" ht="13" x14ac:dyDescent="0.15">
      <c r="A250">
        <v>249</v>
      </c>
      <c r="B250" s="3">
        <v>44000.748092141206</v>
      </c>
      <c r="C250" s="2">
        <v>21</v>
      </c>
      <c r="D250" s="2" t="s">
        <v>114</v>
      </c>
      <c r="E250" s="2" t="s">
        <v>71</v>
      </c>
      <c r="F250" s="2" t="s">
        <v>80</v>
      </c>
      <c r="G250" s="2" t="s">
        <v>52</v>
      </c>
      <c r="H250" s="2">
        <v>3</v>
      </c>
      <c r="I250" s="2" t="s">
        <v>72</v>
      </c>
      <c r="J250" s="2" t="s">
        <v>54</v>
      </c>
      <c r="K250" s="2">
        <v>2</v>
      </c>
      <c r="L250" s="2" t="s">
        <v>82</v>
      </c>
      <c r="M250" s="2" t="s">
        <v>56</v>
      </c>
      <c r="N250" s="2" t="s">
        <v>135</v>
      </c>
      <c r="O250" s="2">
        <v>4</v>
      </c>
      <c r="P250" s="2">
        <v>6</v>
      </c>
      <c r="Q250" s="2">
        <v>2</v>
      </c>
      <c r="R250" s="2">
        <v>7</v>
      </c>
      <c r="S250" s="2">
        <v>8</v>
      </c>
      <c r="T250" s="2" t="s">
        <v>109</v>
      </c>
      <c r="U250" s="2" t="s">
        <v>427</v>
      </c>
      <c r="AK250" s="2" t="s">
        <v>60</v>
      </c>
      <c r="AL250" s="2" t="s">
        <v>75</v>
      </c>
      <c r="AM250" s="2" t="s">
        <v>104</v>
      </c>
      <c r="AN250" s="2" t="s">
        <v>90</v>
      </c>
      <c r="AO250" s="2">
        <v>7</v>
      </c>
      <c r="AP250" s="2" t="s">
        <v>86</v>
      </c>
      <c r="AV250" s="2">
        <v>8</v>
      </c>
      <c r="AW250" s="2">
        <v>8</v>
      </c>
      <c r="AX250" s="2" t="s">
        <v>100</v>
      </c>
      <c r="AY250" s="2" t="s">
        <v>92</v>
      </c>
      <c r="BA250" s="2">
        <v>10</v>
      </c>
      <c r="BB250" s="2">
        <v>7</v>
      </c>
      <c r="BC250" s="2">
        <v>7</v>
      </c>
      <c r="BD250" s="2">
        <v>8</v>
      </c>
      <c r="BE250" s="2">
        <v>9</v>
      </c>
      <c r="BF250" s="2" t="s">
        <v>68</v>
      </c>
      <c r="BH250" s="2" t="s">
        <v>102</v>
      </c>
    </row>
    <row r="251" spans="1:60" ht="13" x14ac:dyDescent="0.15">
      <c r="A251">
        <v>250</v>
      </c>
      <c r="B251" s="3">
        <v>44000.748187858801</v>
      </c>
      <c r="C251" s="2">
        <v>23</v>
      </c>
      <c r="D251" s="2" t="s">
        <v>103</v>
      </c>
      <c r="E251" s="2" t="s">
        <v>50</v>
      </c>
      <c r="F251" s="2" t="s">
        <v>51</v>
      </c>
      <c r="G251" s="2" t="s">
        <v>52</v>
      </c>
      <c r="H251" s="2">
        <v>5</v>
      </c>
      <c r="I251" s="2" t="s">
        <v>53</v>
      </c>
      <c r="J251" s="2" t="s">
        <v>54</v>
      </c>
      <c r="K251" s="2">
        <v>1</v>
      </c>
      <c r="L251" s="2" t="s">
        <v>116</v>
      </c>
      <c r="M251" s="2" t="s">
        <v>83</v>
      </c>
      <c r="Z251" s="2" t="s">
        <v>274</v>
      </c>
      <c r="AA251" s="2">
        <v>6</v>
      </c>
      <c r="AB251" s="2">
        <v>6</v>
      </c>
      <c r="AC251" s="2">
        <v>8</v>
      </c>
      <c r="AD251" s="2">
        <v>9</v>
      </c>
      <c r="AE251" s="2">
        <v>9</v>
      </c>
      <c r="AF251" s="2" t="s">
        <v>85</v>
      </c>
      <c r="AG251" s="2" t="s">
        <v>53</v>
      </c>
      <c r="AH251" s="2" t="s">
        <v>140</v>
      </c>
      <c r="AI251" s="2" t="s">
        <v>428</v>
      </c>
      <c r="AK251" s="2" t="s">
        <v>74</v>
      </c>
      <c r="AL251" s="2" t="s">
        <v>75</v>
      </c>
      <c r="AM251" s="2" t="s">
        <v>99</v>
      </c>
      <c r="AN251" s="2" t="s">
        <v>90</v>
      </c>
      <c r="AO251" s="2">
        <v>8</v>
      </c>
      <c r="AP251" s="2" t="s">
        <v>72</v>
      </c>
      <c r="AV251" s="2">
        <v>10</v>
      </c>
      <c r="AW251" s="2">
        <v>7</v>
      </c>
      <c r="AX251" s="2" t="s">
        <v>91</v>
      </c>
      <c r="AY251" s="2" t="s">
        <v>66</v>
      </c>
      <c r="BA251" s="2">
        <v>8</v>
      </c>
      <c r="BB251" s="2">
        <v>8</v>
      </c>
      <c r="BC251" s="2">
        <v>7</v>
      </c>
      <c r="BD251" s="2">
        <v>5</v>
      </c>
      <c r="BE251" s="2">
        <v>8</v>
      </c>
      <c r="BF251" s="2" t="s">
        <v>68</v>
      </c>
      <c r="BH251" s="2" t="s">
        <v>102</v>
      </c>
    </row>
    <row r="252" spans="1:60" ht="13" x14ac:dyDescent="0.15">
      <c r="A252">
        <v>251</v>
      </c>
      <c r="B252" s="3">
        <v>44000.748246898147</v>
      </c>
      <c r="C252" s="2">
        <v>22</v>
      </c>
      <c r="D252" s="2" t="s">
        <v>114</v>
      </c>
      <c r="E252" s="2" t="s">
        <v>50</v>
      </c>
      <c r="F252" s="2" t="s">
        <v>51</v>
      </c>
      <c r="G252" s="2" t="s">
        <v>52</v>
      </c>
      <c r="H252" s="2">
        <v>1</v>
      </c>
      <c r="I252" s="2" t="s">
        <v>72</v>
      </c>
      <c r="J252" s="2" t="s">
        <v>54</v>
      </c>
      <c r="K252" s="2">
        <v>3</v>
      </c>
      <c r="L252" s="2" t="s">
        <v>55</v>
      </c>
      <c r="M252" s="2" t="s">
        <v>83</v>
      </c>
      <c r="Z252" s="2" t="s">
        <v>158</v>
      </c>
      <c r="AA252" s="2">
        <v>4</v>
      </c>
      <c r="AB252" s="2">
        <v>6</v>
      </c>
      <c r="AC252" s="2">
        <v>6</v>
      </c>
      <c r="AD252" s="2">
        <v>6</v>
      </c>
      <c r="AE252" s="2">
        <v>7</v>
      </c>
      <c r="AF252" s="2" t="s">
        <v>85</v>
      </c>
      <c r="AG252" s="2" t="s">
        <v>86</v>
      </c>
      <c r="AH252" s="2" t="s">
        <v>87</v>
      </c>
      <c r="AI252" s="2" t="s">
        <v>429</v>
      </c>
      <c r="AK252" s="2" t="s">
        <v>111</v>
      </c>
      <c r="AL252" s="2" t="s">
        <v>75</v>
      </c>
      <c r="AM252" s="2" t="s">
        <v>76</v>
      </c>
      <c r="AN252" s="2" t="s">
        <v>90</v>
      </c>
      <c r="AO252" s="2">
        <v>1</v>
      </c>
      <c r="AP252" s="2" t="s">
        <v>53</v>
      </c>
      <c r="AV252" s="2">
        <v>8</v>
      </c>
      <c r="AW252" s="2">
        <v>6</v>
      </c>
      <c r="AX252" s="2" t="s">
        <v>91</v>
      </c>
      <c r="AY252" s="2" t="s">
        <v>55</v>
      </c>
      <c r="BA252" s="2">
        <v>5</v>
      </c>
      <c r="BB252" s="2">
        <v>6</v>
      </c>
      <c r="BC252" s="2">
        <v>1</v>
      </c>
      <c r="BD252" s="2">
        <v>4</v>
      </c>
      <c r="BE252" s="2">
        <v>2</v>
      </c>
      <c r="BF252" s="2" t="s">
        <v>68</v>
      </c>
      <c r="BH252" s="2" t="s">
        <v>118</v>
      </c>
    </row>
    <row r="253" spans="1:60" ht="13" x14ac:dyDescent="0.15">
      <c r="A253">
        <v>252</v>
      </c>
      <c r="B253" s="3">
        <v>44000.748321712963</v>
      </c>
      <c r="C253" s="2">
        <v>25</v>
      </c>
      <c r="D253" s="2" t="s">
        <v>70</v>
      </c>
      <c r="E253" s="2" t="s">
        <v>50</v>
      </c>
      <c r="F253" s="2" t="s">
        <v>51</v>
      </c>
      <c r="G253" s="2" t="s">
        <v>52</v>
      </c>
      <c r="H253" s="2">
        <v>5</v>
      </c>
      <c r="I253" s="2" t="s">
        <v>53</v>
      </c>
      <c r="J253" s="2" t="s">
        <v>73</v>
      </c>
      <c r="AK253" s="2" t="s">
        <v>74</v>
      </c>
      <c r="AL253" s="2" t="s">
        <v>75</v>
      </c>
      <c r="AM253" s="2" t="s">
        <v>131</v>
      </c>
      <c r="AN253" s="2" t="s">
        <v>90</v>
      </c>
      <c r="AO253" s="2">
        <v>6</v>
      </c>
      <c r="AP253" s="2" t="s">
        <v>53</v>
      </c>
      <c r="AV253" s="2">
        <v>7</v>
      </c>
      <c r="AW253" s="2">
        <v>6</v>
      </c>
      <c r="AX253" s="2" t="s">
        <v>91</v>
      </c>
      <c r="AY253" s="2" t="s">
        <v>55</v>
      </c>
      <c r="BA253" s="2">
        <v>6</v>
      </c>
      <c r="BB253" s="2">
        <v>6</v>
      </c>
      <c r="BC253" s="2">
        <v>4</v>
      </c>
      <c r="BD253" s="2">
        <v>4</v>
      </c>
      <c r="BE253" s="2">
        <v>4</v>
      </c>
      <c r="BF253" s="2" t="s">
        <v>68</v>
      </c>
      <c r="BH253" s="2" t="s">
        <v>252</v>
      </c>
    </row>
    <row r="254" spans="1:60" ht="13" x14ac:dyDescent="0.15">
      <c r="A254">
        <v>253</v>
      </c>
      <c r="B254" s="3">
        <v>44000.748467118057</v>
      </c>
      <c r="C254" s="2">
        <v>22</v>
      </c>
      <c r="D254" s="2" t="s">
        <v>93</v>
      </c>
      <c r="E254" s="2" t="s">
        <v>50</v>
      </c>
      <c r="F254" s="2" t="s">
        <v>51</v>
      </c>
      <c r="G254" s="2" t="s">
        <v>52</v>
      </c>
      <c r="H254" s="2">
        <v>3</v>
      </c>
      <c r="I254" s="2" t="s">
        <v>72</v>
      </c>
      <c r="J254" s="2" t="s">
        <v>54</v>
      </c>
      <c r="K254" s="2">
        <v>3</v>
      </c>
      <c r="L254" s="2" t="s">
        <v>55</v>
      </c>
      <c r="M254" s="2" t="s">
        <v>83</v>
      </c>
      <c r="Z254" s="2" t="s">
        <v>138</v>
      </c>
      <c r="AA254" s="2">
        <v>4</v>
      </c>
      <c r="AB254" s="2">
        <v>6</v>
      </c>
      <c r="AC254" s="2">
        <v>4</v>
      </c>
      <c r="AD254" s="2">
        <v>5</v>
      </c>
      <c r="AE254" s="2">
        <v>7</v>
      </c>
      <c r="AF254" s="2" t="s">
        <v>85</v>
      </c>
      <c r="AG254" s="2" t="s">
        <v>53</v>
      </c>
      <c r="AH254" s="2" t="s">
        <v>140</v>
      </c>
      <c r="AI254" s="2" t="s">
        <v>128</v>
      </c>
      <c r="AK254" s="2" t="s">
        <v>74</v>
      </c>
      <c r="AL254" s="2" t="s">
        <v>75</v>
      </c>
      <c r="AM254" s="2" t="s">
        <v>76</v>
      </c>
      <c r="AN254" s="2" t="s">
        <v>90</v>
      </c>
      <c r="AO254" s="2">
        <v>6</v>
      </c>
      <c r="AP254" s="2" t="s">
        <v>53</v>
      </c>
      <c r="AV254" s="2">
        <v>6</v>
      </c>
      <c r="AW254" s="2">
        <v>4</v>
      </c>
      <c r="AX254" s="2" t="s">
        <v>91</v>
      </c>
      <c r="AY254" s="2" t="s">
        <v>66</v>
      </c>
      <c r="BA254" s="2">
        <v>7</v>
      </c>
      <c r="BB254" s="2">
        <v>6</v>
      </c>
      <c r="BC254" s="2">
        <v>4</v>
      </c>
      <c r="BD254" s="2">
        <v>6</v>
      </c>
      <c r="BE254" s="2">
        <v>8</v>
      </c>
      <c r="BF254" s="2" t="s">
        <v>68</v>
      </c>
      <c r="BH254" s="2" t="s">
        <v>126</v>
      </c>
    </row>
    <row r="255" spans="1:60" ht="13" x14ac:dyDescent="0.15">
      <c r="A255">
        <v>254</v>
      </c>
      <c r="B255" s="3">
        <v>44000.748730358799</v>
      </c>
      <c r="C255" s="2">
        <v>25</v>
      </c>
      <c r="D255" s="2" t="s">
        <v>114</v>
      </c>
      <c r="E255" s="2" t="s">
        <v>71</v>
      </c>
      <c r="F255" s="2" t="s">
        <v>80</v>
      </c>
      <c r="G255" s="2" t="s">
        <v>52</v>
      </c>
      <c r="H255" s="2">
        <v>4</v>
      </c>
      <c r="I255" s="2" t="s">
        <v>53</v>
      </c>
      <c r="J255" s="2" t="s">
        <v>73</v>
      </c>
      <c r="AK255" s="2" t="s">
        <v>60</v>
      </c>
      <c r="AL255" s="2" t="s">
        <v>75</v>
      </c>
      <c r="AM255" s="2" t="s">
        <v>136</v>
      </c>
      <c r="AN255" s="2" t="s">
        <v>90</v>
      </c>
      <c r="AO255" s="2">
        <v>3</v>
      </c>
      <c r="AP255" s="2" t="s">
        <v>53</v>
      </c>
      <c r="AQ255" s="2" t="s">
        <v>430</v>
      </c>
      <c r="AV255" s="2">
        <v>7</v>
      </c>
      <c r="AW255" s="2">
        <v>7</v>
      </c>
      <c r="AX255" s="2" t="s">
        <v>100</v>
      </c>
      <c r="AY255" s="2" t="s">
        <v>66</v>
      </c>
      <c r="BA255" s="2">
        <v>5</v>
      </c>
      <c r="BB255" s="2">
        <v>7</v>
      </c>
      <c r="BC255" s="2">
        <v>7</v>
      </c>
      <c r="BD255" s="2">
        <v>6</v>
      </c>
      <c r="BE255" s="2">
        <v>5</v>
      </c>
      <c r="BF255" s="2" t="s">
        <v>86</v>
      </c>
      <c r="BH255" s="2" t="s">
        <v>102</v>
      </c>
    </row>
    <row r="256" spans="1:60" ht="13" x14ac:dyDescent="0.15">
      <c r="A256">
        <v>255</v>
      </c>
      <c r="B256" s="3">
        <v>44000.748935173615</v>
      </c>
      <c r="C256" s="2">
        <v>19</v>
      </c>
      <c r="D256" s="2" t="s">
        <v>114</v>
      </c>
      <c r="E256" s="2" t="s">
        <v>431</v>
      </c>
      <c r="F256" s="2" t="s">
        <v>51</v>
      </c>
      <c r="G256" s="2" t="s">
        <v>52</v>
      </c>
      <c r="H256" s="2">
        <v>3</v>
      </c>
      <c r="I256" s="2" t="s">
        <v>72</v>
      </c>
      <c r="J256" s="2" t="s">
        <v>54</v>
      </c>
      <c r="K256" s="2">
        <v>3</v>
      </c>
      <c r="L256" s="2" t="s">
        <v>92</v>
      </c>
      <c r="M256" s="2" t="s">
        <v>83</v>
      </c>
      <c r="Z256" s="2" t="s">
        <v>228</v>
      </c>
      <c r="AA256" s="2">
        <v>6</v>
      </c>
      <c r="AB256" s="2">
        <v>2</v>
      </c>
      <c r="AC256" s="2">
        <v>2</v>
      </c>
      <c r="AD256" s="2">
        <v>6</v>
      </c>
      <c r="AE256" s="2">
        <v>7</v>
      </c>
      <c r="AF256" s="2" t="s">
        <v>85</v>
      </c>
      <c r="AG256" s="2" t="s">
        <v>53</v>
      </c>
      <c r="AH256" s="2" t="s">
        <v>95</v>
      </c>
      <c r="AI256" s="2" t="s">
        <v>432</v>
      </c>
      <c r="AK256" s="2" t="s">
        <v>98</v>
      </c>
      <c r="AL256" s="2" t="s">
        <v>75</v>
      </c>
      <c r="AM256" s="2" t="s">
        <v>136</v>
      </c>
      <c r="AN256" s="2" t="s">
        <v>90</v>
      </c>
      <c r="AO256" s="2">
        <v>4</v>
      </c>
      <c r="AP256" s="2" t="s">
        <v>72</v>
      </c>
      <c r="AV256" s="2">
        <v>1</v>
      </c>
      <c r="AW256" s="2">
        <v>1</v>
      </c>
      <c r="AX256" s="2" t="s">
        <v>100</v>
      </c>
      <c r="AY256" s="2" t="s">
        <v>106</v>
      </c>
      <c r="AZ256" s="2" t="s">
        <v>433</v>
      </c>
      <c r="BA256" s="2">
        <v>7</v>
      </c>
      <c r="BB256" s="2">
        <v>1</v>
      </c>
      <c r="BC256" s="2">
        <v>6</v>
      </c>
      <c r="BD256" s="2">
        <v>2</v>
      </c>
      <c r="BE256" s="2">
        <v>2</v>
      </c>
      <c r="BF256" s="2" t="s">
        <v>68</v>
      </c>
      <c r="BH256" s="2" t="s">
        <v>183</v>
      </c>
    </row>
    <row r="257" spans="1:60" ht="13" x14ac:dyDescent="0.15">
      <c r="A257">
        <v>256</v>
      </c>
      <c r="B257" s="3">
        <v>44000.749001724536</v>
      </c>
      <c r="C257" s="2">
        <v>26</v>
      </c>
      <c r="D257" s="2" t="s">
        <v>70</v>
      </c>
      <c r="E257" s="2" t="s">
        <v>50</v>
      </c>
      <c r="F257" s="2" t="s">
        <v>51</v>
      </c>
      <c r="G257" s="2" t="s">
        <v>52</v>
      </c>
      <c r="H257" s="2">
        <v>5</v>
      </c>
      <c r="I257" s="2" t="s">
        <v>53</v>
      </c>
      <c r="J257" s="2" t="s">
        <v>73</v>
      </c>
      <c r="AK257" s="2" t="s">
        <v>74</v>
      </c>
      <c r="AL257" s="2" t="s">
        <v>61</v>
      </c>
      <c r="AR257" s="2" t="s">
        <v>124</v>
      </c>
      <c r="AS257" s="2" t="s">
        <v>125</v>
      </c>
      <c r="AT257" s="2" t="s">
        <v>72</v>
      </c>
      <c r="AV257" s="2">
        <v>3</v>
      </c>
      <c r="AW257" s="2">
        <v>5</v>
      </c>
      <c r="AX257" s="2" t="s">
        <v>91</v>
      </c>
      <c r="AY257" s="2" t="s">
        <v>55</v>
      </c>
      <c r="BA257" s="2">
        <v>4</v>
      </c>
      <c r="BB257" s="2">
        <v>2</v>
      </c>
      <c r="BC257" s="2">
        <v>1</v>
      </c>
      <c r="BD257" s="2">
        <v>1</v>
      </c>
      <c r="BE257" s="2">
        <v>3</v>
      </c>
      <c r="BF257" s="2" t="s">
        <v>86</v>
      </c>
      <c r="BH257" s="2" t="s">
        <v>118</v>
      </c>
    </row>
    <row r="258" spans="1:60" ht="13" x14ac:dyDescent="0.15">
      <c r="A258">
        <v>257</v>
      </c>
      <c r="B258" s="3">
        <v>44000.749299409727</v>
      </c>
      <c r="C258" s="2">
        <v>22</v>
      </c>
      <c r="D258" s="2" t="s">
        <v>114</v>
      </c>
      <c r="E258" s="2" t="s">
        <v>50</v>
      </c>
      <c r="F258" s="2" t="s">
        <v>51</v>
      </c>
      <c r="G258" s="2" t="s">
        <v>52</v>
      </c>
      <c r="H258" s="2">
        <v>3</v>
      </c>
      <c r="I258" s="2" t="s">
        <v>72</v>
      </c>
      <c r="J258" s="2" t="s">
        <v>54</v>
      </c>
      <c r="K258" s="2">
        <v>1</v>
      </c>
      <c r="L258" s="2" t="s">
        <v>210</v>
      </c>
      <c r="M258" s="2" t="s">
        <v>200</v>
      </c>
      <c r="V258" s="2" t="s">
        <v>191</v>
      </c>
      <c r="W258" s="2" t="s">
        <v>86</v>
      </c>
      <c r="X258" s="2" t="s">
        <v>148</v>
      </c>
      <c r="Y258" s="2" t="s">
        <v>434</v>
      </c>
      <c r="AK258" s="2" t="s">
        <v>111</v>
      </c>
      <c r="AL258" s="2" t="s">
        <v>75</v>
      </c>
      <c r="AM258" s="2" t="s">
        <v>104</v>
      </c>
      <c r="AN258" s="2" t="s">
        <v>90</v>
      </c>
      <c r="AO258" s="2">
        <v>6</v>
      </c>
      <c r="AP258" s="2" t="s">
        <v>86</v>
      </c>
      <c r="AV258" s="2">
        <v>8</v>
      </c>
      <c r="AW258" s="2">
        <v>7</v>
      </c>
      <c r="AX258" s="2" t="s">
        <v>100</v>
      </c>
      <c r="AY258" s="2" t="s">
        <v>66</v>
      </c>
      <c r="BA258" s="2">
        <v>7</v>
      </c>
      <c r="BB258" s="2">
        <v>7</v>
      </c>
      <c r="BC258" s="2">
        <v>6</v>
      </c>
      <c r="BD258" s="2">
        <v>5</v>
      </c>
      <c r="BE258" s="2">
        <v>8</v>
      </c>
      <c r="BF258" s="2" t="s">
        <v>68</v>
      </c>
      <c r="BH258" s="2" t="s">
        <v>145</v>
      </c>
    </row>
    <row r="259" spans="1:60" ht="13" x14ac:dyDescent="0.15">
      <c r="A259">
        <v>258</v>
      </c>
      <c r="B259" s="3">
        <v>44000.749423923611</v>
      </c>
      <c r="C259" s="2">
        <v>25</v>
      </c>
      <c r="D259" s="2" t="s">
        <v>103</v>
      </c>
      <c r="E259" s="2" t="s">
        <v>50</v>
      </c>
      <c r="F259" s="2" t="s">
        <v>51</v>
      </c>
      <c r="G259" s="2" t="s">
        <v>52</v>
      </c>
      <c r="H259" s="2">
        <v>5</v>
      </c>
      <c r="I259" s="2" t="s">
        <v>53</v>
      </c>
      <c r="J259" s="2" t="s">
        <v>73</v>
      </c>
      <c r="AK259" s="2" t="s">
        <v>60</v>
      </c>
      <c r="AL259" s="2" t="s">
        <v>75</v>
      </c>
      <c r="AM259" s="2" t="s">
        <v>104</v>
      </c>
      <c r="AN259" s="2" t="s">
        <v>77</v>
      </c>
      <c r="AO259" s="2">
        <v>7</v>
      </c>
      <c r="AP259" s="2" t="s">
        <v>86</v>
      </c>
      <c r="AQ259" s="2" t="s">
        <v>435</v>
      </c>
      <c r="AV259" s="2">
        <v>8</v>
      </c>
      <c r="AW259" s="2">
        <v>7</v>
      </c>
      <c r="AX259" s="2" t="s">
        <v>91</v>
      </c>
      <c r="AY259" s="2" t="s">
        <v>55</v>
      </c>
      <c r="BA259" s="2">
        <v>5</v>
      </c>
      <c r="BB259" s="2">
        <v>4</v>
      </c>
      <c r="BC259" s="2">
        <v>3</v>
      </c>
      <c r="BD259" s="2">
        <v>3</v>
      </c>
      <c r="BE259" s="2">
        <v>3</v>
      </c>
      <c r="BF259" s="2" t="s">
        <v>68</v>
      </c>
      <c r="BG259" s="2" t="s">
        <v>436</v>
      </c>
      <c r="BH259" s="2" t="s">
        <v>145</v>
      </c>
    </row>
    <row r="260" spans="1:60" ht="13" x14ac:dyDescent="0.15">
      <c r="A260">
        <v>259</v>
      </c>
      <c r="B260" s="3">
        <v>44000.749763368054</v>
      </c>
      <c r="C260" s="2">
        <v>25</v>
      </c>
      <c r="D260" s="2" t="s">
        <v>103</v>
      </c>
      <c r="E260" s="2" t="s">
        <v>50</v>
      </c>
      <c r="F260" s="2" t="s">
        <v>80</v>
      </c>
      <c r="G260" s="2" t="s">
        <v>81</v>
      </c>
      <c r="J260" s="2" t="s">
        <v>73</v>
      </c>
      <c r="AK260" s="2" t="s">
        <v>89</v>
      </c>
      <c r="AL260" s="2" t="s">
        <v>75</v>
      </c>
      <c r="AM260" s="2" t="s">
        <v>437</v>
      </c>
      <c r="AN260" s="2" t="s">
        <v>90</v>
      </c>
      <c r="AO260" s="2">
        <v>4</v>
      </c>
      <c r="AP260" s="2" t="s">
        <v>53</v>
      </c>
      <c r="AQ260" s="2" t="s">
        <v>438</v>
      </c>
      <c r="AV260" s="2">
        <v>6</v>
      </c>
      <c r="AW260" s="2">
        <v>6</v>
      </c>
      <c r="AX260" s="2" t="s">
        <v>91</v>
      </c>
      <c r="AY260" s="2" t="s">
        <v>116</v>
      </c>
      <c r="AZ260" s="2" t="s">
        <v>439</v>
      </c>
      <c r="BA260" s="2">
        <v>8</v>
      </c>
      <c r="BB260" s="2">
        <v>8</v>
      </c>
      <c r="BC260" s="2">
        <v>7</v>
      </c>
      <c r="BD260" s="2">
        <v>8</v>
      </c>
      <c r="BE260" s="2">
        <v>7</v>
      </c>
      <c r="BF260" s="2" t="s">
        <v>68</v>
      </c>
      <c r="BG260" s="2" t="s">
        <v>440</v>
      </c>
    </row>
    <row r="261" spans="1:60" ht="13" x14ac:dyDescent="0.15">
      <c r="A261">
        <v>260</v>
      </c>
      <c r="B261" s="3">
        <v>44000.750049722221</v>
      </c>
      <c r="C261" s="2">
        <v>26</v>
      </c>
      <c r="D261" s="2" t="s">
        <v>114</v>
      </c>
      <c r="E261" s="2" t="s">
        <v>50</v>
      </c>
      <c r="F261" s="2" t="s">
        <v>51</v>
      </c>
      <c r="G261" s="2" t="s">
        <v>52</v>
      </c>
      <c r="H261" s="2">
        <v>5</v>
      </c>
      <c r="I261" s="2" t="s">
        <v>53</v>
      </c>
      <c r="J261" s="2" t="s">
        <v>54</v>
      </c>
      <c r="K261" s="2">
        <v>1</v>
      </c>
      <c r="L261" s="2" t="s">
        <v>92</v>
      </c>
      <c r="M261" s="2" t="s">
        <v>83</v>
      </c>
      <c r="Z261" s="2" t="s">
        <v>138</v>
      </c>
      <c r="AA261" s="2">
        <v>7</v>
      </c>
      <c r="AB261" s="2">
        <v>8</v>
      </c>
      <c r="AC261" s="2">
        <v>6</v>
      </c>
      <c r="AD261" s="2">
        <v>7</v>
      </c>
      <c r="AE261" s="2">
        <v>7</v>
      </c>
      <c r="AF261" s="2" t="s">
        <v>85</v>
      </c>
      <c r="AG261" s="2" t="s">
        <v>53</v>
      </c>
      <c r="AH261" s="2" t="s">
        <v>147</v>
      </c>
      <c r="AI261" s="2" t="s">
        <v>148</v>
      </c>
      <c r="AK261" s="2" t="s">
        <v>60</v>
      </c>
      <c r="AL261" s="2" t="s">
        <v>61</v>
      </c>
      <c r="AR261" s="2" t="s">
        <v>441</v>
      </c>
      <c r="AS261" s="2" t="s">
        <v>125</v>
      </c>
      <c r="AT261" s="2" t="s">
        <v>72</v>
      </c>
      <c r="AV261" s="2">
        <v>7</v>
      </c>
      <c r="AW261" s="2">
        <v>4</v>
      </c>
      <c r="AX261" s="2" t="s">
        <v>91</v>
      </c>
      <c r="AY261" s="2" t="s">
        <v>55</v>
      </c>
      <c r="BA261" s="2">
        <v>5</v>
      </c>
      <c r="BB261" s="2">
        <v>5</v>
      </c>
      <c r="BC261" s="2">
        <v>5</v>
      </c>
      <c r="BD261" s="2">
        <v>4</v>
      </c>
      <c r="BE261" s="2">
        <v>7</v>
      </c>
      <c r="BF261" s="2" t="s">
        <v>68</v>
      </c>
      <c r="BH261" s="2" t="s">
        <v>167</v>
      </c>
    </row>
    <row r="262" spans="1:60" ht="13" x14ac:dyDescent="0.15">
      <c r="A262">
        <v>261</v>
      </c>
      <c r="B262" s="3">
        <v>44000.750565543982</v>
      </c>
      <c r="C262" s="2">
        <v>30</v>
      </c>
      <c r="D262" s="2" t="s">
        <v>70</v>
      </c>
      <c r="E262" s="2" t="s">
        <v>50</v>
      </c>
      <c r="F262" s="2" t="s">
        <v>51</v>
      </c>
      <c r="G262" s="2" t="s">
        <v>52</v>
      </c>
      <c r="H262" s="2">
        <v>5</v>
      </c>
      <c r="I262" s="2" t="s">
        <v>53</v>
      </c>
      <c r="J262" s="2" t="s">
        <v>73</v>
      </c>
      <c r="AK262" s="2" t="s">
        <v>89</v>
      </c>
      <c r="AL262" s="2" t="s">
        <v>75</v>
      </c>
      <c r="AM262" s="2" t="s">
        <v>213</v>
      </c>
      <c r="AN262" s="2" t="s">
        <v>90</v>
      </c>
      <c r="AO262" s="2">
        <v>6</v>
      </c>
      <c r="AP262" s="2" t="s">
        <v>86</v>
      </c>
      <c r="AV262" s="2">
        <v>6</v>
      </c>
      <c r="AW262" s="2">
        <v>6</v>
      </c>
      <c r="AX262" s="2" t="s">
        <v>91</v>
      </c>
      <c r="AY262" s="2" t="s">
        <v>55</v>
      </c>
      <c r="BA262" s="2">
        <v>6</v>
      </c>
      <c r="BB262" s="2">
        <v>6</v>
      </c>
      <c r="BC262" s="2">
        <v>7</v>
      </c>
      <c r="BD262" s="2">
        <v>6</v>
      </c>
      <c r="BE262" s="2">
        <v>6</v>
      </c>
      <c r="BF262" s="2" t="s">
        <v>86</v>
      </c>
      <c r="BH262" s="2" t="s">
        <v>145</v>
      </c>
    </row>
    <row r="263" spans="1:60" ht="13" x14ac:dyDescent="0.15">
      <c r="A263">
        <v>262</v>
      </c>
      <c r="B263" s="3">
        <v>44000.750815439817</v>
      </c>
      <c r="C263" s="2">
        <v>24</v>
      </c>
      <c r="D263" s="2" t="s">
        <v>114</v>
      </c>
      <c r="E263" s="2" t="s">
        <v>71</v>
      </c>
      <c r="F263" s="2" t="s">
        <v>51</v>
      </c>
      <c r="G263" s="2" t="s">
        <v>52</v>
      </c>
      <c r="H263" s="2">
        <v>2</v>
      </c>
      <c r="I263" s="2" t="s">
        <v>53</v>
      </c>
      <c r="J263" s="2" t="s">
        <v>54</v>
      </c>
      <c r="K263" s="2">
        <v>2</v>
      </c>
      <c r="L263" s="2" t="s">
        <v>55</v>
      </c>
      <c r="M263" s="2" t="s">
        <v>56</v>
      </c>
      <c r="N263" s="2" t="s">
        <v>57</v>
      </c>
      <c r="O263" s="2">
        <v>6</v>
      </c>
      <c r="P263" s="2">
        <v>6</v>
      </c>
      <c r="Q263" s="2">
        <v>2</v>
      </c>
      <c r="R263" s="2">
        <v>9</v>
      </c>
      <c r="S263" s="2">
        <v>8</v>
      </c>
      <c r="T263" s="2" t="s">
        <v>161</v>
      </c>
      <c r="U263" s="2" t="s">
        <v>442</v>
      </c>
      <c r="AK263" s="2" t="s">
        <v>60</v>
      </c>
      <c r="AL263" s="2" t="s">
        <v>61</v>
      </c>
      <c r="AR263" s="2" t="s">
        <v>124</v>
      </c>
      <c r="AS263" s="2" t="s">
        <v>125</v>
      </c>
      <c r="AT263" s="2" t="s">
        <v>72</v>
      </c>
      <c r="AV263" s="2">
        <v>5</v>
      </c>
      <c r="AW263" s="2">
        <v>2</v>
      </c>
      <c r="AX263" s="2" t="s">
        <v>91</v>
      </c>
      <c r="AY263" s="2" t="s">
        <v>66</v>
      </c>
      <c r="BA263" s="2">
        <v>7</v>
      </c>
      <c r="BB263" s="2">
        <v>9</v>
      </c>
      <c r="BC263" s="2">
        <v>7</v>
      </c>
      <c r="BD263" s="2">
        <v>7</v>
      </c>
      <c r="BE263" s="2">
        <v>7</v>
      </c>
      <c r="BF263" s="2" t="s">
        <v>68</v>
      </c>
      <c r="BG263" s="2" t="s">
        <v>443</v>
      </c>
      <c r="BH263" s="2" t="s">
        <v>118</v>
      </c>
    </row>
    <row r="264" spans="1:60" ht="13" x14ac:dyDescent="0.15">
      <c r="A264">
        <v>263</v>
      </c>
      <c r="B264" s="3">
        <v>44000.752233703708</v>
      </c>
      <c r="C264" s="2">
        <v>21</v>
      </c>
      <c r="D264" s="2" t="s">
        <v>114</v>
      </c>
      <c r="E264" s="2" t="s">
        <v>50</v>
      </c>
      <c r="F264" s="2" t="s">
        <v>80</v>
      </c>
      <c r="G264" s="2" t="s">
        <v>52</v>
      </c>
      <c r="H264" s="2">
        <v>2</v>
      </c>
      <c r="I264" s="2" t="s">
        <v>72</v>
      </c>
      <c r="J264" s="2" t="s">
        <v>54</v>
      </c>
      <c r="K264" s="2">
        <v>3</v>
      </c>
      <c r="L264" s="2" t="s">
        <v>92</v>
      </c>
      <c r="M264" s="2" t="s">
        <v>56</v>
      </c>
      <c r="N264" s="2" t="s">
        <v>135</v>
      </c>
      <c r="O264" s="2">
        <v>6</v>
      </c>
      <c r="P264" s="2">
        <v>8</v>
      </c>
      <c r="Q264" s="2">
        <v>5</v>
      </c>
      <c r="R264" s="2">
        <v>7</v>
      </c>
      <c r="S264" s="2">
        <v>9</v>
      </c>
      <c r="T264" s="2" t="s">
        <v>109</v>
      </c>
      <c r="U264" s="2" t="s">
        <v>220</v>
      </c>
      <c r="AK264" s="2" t="s">
        <v>74</v>
      </c>
      <c r="AL264" s="2" t="s">
        <v>61</v>
      </c>
      <c r="AR264" s="2" t="s">
        <v>444</v>
      </c>
      <c r="AS264" s="2" t="s">
        <v>125</v>
      </c>
      <c r="AT264" s="2" t="s">
        <v>53</v>
      </c>
      <c r="AV264" s="2">
        <v>7</v>
      </c>
      <c r="AW264" s="2">
        <v>6</v>
      </c>
      <c r="AX264" s="2" t="s">
        <v>100</v>
      </c>
      <c r="AY264" s="2" t="s">
        <v>106</v>
      </c>
      <c r="BA264" s="2">
        <v>9</v>
      </c>
      <c r="BB264" s="2">
        <v>8</v>
      </c>
      <c r="BC264" s="2">
        <v>7</v>
      </c>
      <c r="BD264" s="2">
        <v>3</v>
      </c>
      <c r="BE264" s="2">
        <v>8</v>
      </c>
      <c r="BF264" s="2" t="s">
        <v>68</v>
      </c>
      <c r="BH264" s="2" t="s">
        <v>102</v>
      </c>
    </row>
    <row r="265" spans="1:60" ht="13" x14ac:dyDescent="0.15">
      <c r="A265">
        <v>264</v>
      </c>
      <c r="B265" s="3">
        <v>44000.752894884259</v>
      </c>
      <c r="C265" s="2">
        <v>21</v>
      </c>
      <c r="D265" s="2" t="s">
        <v>93</v>
      </c>
      <c r="E265" s="2" t="s">
        <v>50</v>
      </c>
      <c r="F265" s="2" t="s">
        <v>80</v>
      </c>
      <c r="G265" s="2" t="s">
        <v>52</v>
      </c>
      <c r="H265" s="2">
        <v>3</v>
      </c>
      <c r="I265" s="2" t="s">
        <v>72</v>
      </c>
      <c r="J265" s="2" t="s">
        <v>54</v>
      </c>
      <c r="K265" s="2">
        <v>4</v>
      </c>
      <c r="L265" s="2" t="s">
        <v>55</v>
      </c>
      <c r="M265" s="2" t="s">
        <v>83</v>
      </c>
      <c r="Z265" s="2" t="s">
        <v>278</v>
      </c>
      <c r="AA265" s="2">
        <v>7</v>
      </c>
      <c r="AB265" s="2">
        <v>5</v>
      </c>
      <c r="AC265" s="2">
        <v>4</v>
      </c>
      <c r="AD265" s="2">
        <v>8</v>
      </c>
      <c r="AE265" s="2">
        <v>5</v>
      </c>
      <c r="AF265" s="2" t="s">
        <v>121</v>
      </c>
      <c r="AG265" s="2" t="s">
        <v>53</v>
      </c>
      <c r="AH265" s="2" t="s">
        <v>132</v>
      </c>
      <c r="AI265" s="2" t="s">
        <v>429</v>
      </c>
      <c r="AK265" s="2" t="s">
        <v>60</v>
      </c>
      <c r="AL265" s="2" t="s">
        <v>75</v>
      </c>
      <c r="AM265" s="2" t="s">
        <v>213</v>
      </c>
      <c r="AN265" s="2" t="s">
        <v>77</v>
      </c>
      <c r="AO265" s="2">
        <v>7</v>
      </c>
      <c r="AP265" s="2" t="s">
        <v>53</v>
      </c>
      <c r="AQ265" s="2" t="s">
        <v>445</v>
      </c>
      <c r="AV265" s="2">
        <v>7</v>
      </c>
      <c r="AW265" s="2">
        <v>3</v>
      </c>
      <c r="AX265" s="2" t="s">
        <v>65</v>
      </c>
      <c r="AY265" s="2" t="s">
        <v>66</v>
      </c>
      <c r="BA265" s="2">
        <v>1</v>
      </c>
      <c r="BB265" s="2">
        <v>4</v>
      </c>
      <c r="BC265" s="2">
        <v>4</v>
      </c>
      <c r="BD265" s="2">
        <v>4</v>
      </c>
      <c r="BE265" s="2">
        <v>6</v>
      </c>
      <c r="BF265" s="2" t="s">
        <v>68</v>
      </c>
      <c r="BH265" s="2" t="s">
        <v>167</v>
      </c>
    </row>
    <row r="266" spans="1:60" ht="13" x14ac:dyDescent="0.15">
      <c r="A266">
        <v>265</v>
      </c>
      <c r="B266" s="3">
        <v>44000.752898657403</v>
      </c>
      <c r="C266" s="2">
        <v>30</v>
      </c>
      <c r="D266" s="2" t="s">
        <v>103</v>
      </c>
      <c r="E266" s="2" t="s">
        <v>50</v>
      </c>
      <c r="F266" s="2" t="s">
        <v>51</v>
      </c>
      <c r="G266" s="2" t="s">
        <v>52</v>
      </c>
      <c r="H266" s="2">
        <v>4</v>
      </c>
      <c r="I266" s="2" t="s">
        <v>53</v>
      </c>
      <c r="J266" s="2" t="s">
        <v>73</v>
      </c>
      <c r="AK266" s="2" t="s">
        <v>74</v>
      </c>
      <c r="AL266" s="2" t="s">
        <v>75</v>
      </c>
      <c r="AM266" s="2" t="s">
        <v>104</v>
      </c>
      <c r="AN266" s="2" t="s">
        <v>90</v>
      </c>
      <c r="AO266" s="2">
        <v>6</v>
      </c>
      <c r="AP266" s="2" t="s">
        <v>86</v>
      </c>
      <c r="AQ266" s="2" t="s">
        <v>446</v>
      </c>
      <c r="AV266" s="2">
        <v>6</v>
      </c>
      <c r="AW266" s="2">
        <v>6</v>
      </c>
      <c r="AX266" s="2" t="s">
        <v>91</v>
      </c>
      <c r="AY266" s="2" t="s">
        <v>55</v>
      </c>
      <c r="BA266" s="2">
        <v>8</v>
      </c>
      <c r="BB266" s="2">
        <v>8</v>
      </c>
      <c r="BC266" s="2">
        <v>6</v>
      </c>
      <c r="BD266" s="2">
        <v>5</v>
      </c>
      <c r="BE266" s="2">
        <v>9</v>
      </c>
      <c r="BF266" s="2" t="s">
        <v>72</v>
      </c>
      <c r="BG266" s="2" t="s">
        <v>447</v>
      </c>
      <c r="BH266" s="2" t="s">
        <v>102</v>
      </c>
    </row>
    <row r="267" spans="1:60" ht="13" x14ac:dyDescent="0.15">
      <c r="A267">
        <v>266</v>
      </c>
      <c r="B267" s="3">
        <v>44000.752929270835</v>
      </c>
      <c r="C267" s="2">
        <v>28</v>
      </c>
      <c r="D267" s="2" t="s">
        <v>70</v>
      </c>
      <c r="E267" s="2" t="s">
        <v>50</v>
      </c>
      <c r="F267" s="2" t="s">
        <v>51</v>
      </c>
      <c r="G267" s="2" t="s">
        <v>81</v>
      </c>
      <c r="J267" s="2" t="s">
        <v>73</v>
      </c>
      <c r="AK267" s="2" t="s">
        <v>74</v>
      </c>
      <c r="AL267" s="2" t="s">
        <v>75</v>
      </c>
      <c r="AM267" s="2" t="s">
        <v>104</v>
      </c>
      <c r="AN267" s="2" t="s">
        <v>90</v>
      </c>
      <c r="AO267" s="2">
        <v>3</v>
      </c>
      <c r="AP267" s="2" t="s">
        <v>86</v>
      </c>
      <c r="AQ267" s="2" t="s">
        <v>448</v>
      </c>
      <c r="AV267" s="2">
        <v>7</v>
      </c>
      <c r="AW267" s="2">
        <v>6</v>
      </c>
      <c r="AX267" s="2" t="s">
        <v>65</v>
      </c>
      <c r="AY267" s="2" t="s">
        <v>55</v>
      </c>
      <c r="AZ267" s="2" t="s">
        <v>449</v>
      </c>
      <c r="BA267" s="2">
        <v>8</v>
      </c>
      <c r="BB267" s="2">
        <v>4</v>
      </c>
      <c r="BC267" s="2">
        <v>5</v>
      </c>
      <c r="BD267" s="2">
        <v>6</v>
      </c>
      <c r="BE267" s="2">
        <v>8</v>
      </c>
      <c r="BF267" s="2" t="s">
        <v>86</v>
      </c>
    </row>
    <row r="268" spans="1:60" ht="13" x14ac:dyDescent="0.15">
      <c r="A268">
        <v>267</v>
      </c>
      <c r="B268" s="3">
        <v>44000.752957141201</v>
      </c>
      <c r="C268" s="2">
        <v>21</v>
      </c>
      <c r="D268" s="2" t="s">
        <v>93</v>
      </c>
      <c r="E268" s="2" t="s">
        <v>50</v>
      </c>
      <c r="F268" s="2" t="s">
        <v>80</v>
      </c>
      <c r="G268" s="2" t="s">
        <v>52</v>
      </c>
      <c r="H268" s="2">
        <v>3</v>
      </c>
      <c r="I268" s="2" t="s">
        <v>72</v>
      </c>
      <c r="J268" s="2" t="s">
        <v>54</v>
      </c>
      <c r="K268" s="2">
        <v>4</v>
      </c>
      <c r="L268" s="2" t="s">
        <v>55</v>
      </c>
      <c r="M268" s="2" t="s">
        <v>83</v>
      </c>
      <c r="Z268" s="2" t="s">
        <v>278</v>
      </c>
      <c r="AA268" s="2">
        <v>7</v>
      </c>
      <c r="AB268" s="2">
        <v>5</v>
      </c>
      <c r="AC268" s="2">
        <v>4</v>
      </c>
      <c r="AD268" s="2">
        <v>8</v>
      </c>
      <c r="AE268" s="2">
        <v>5</v>
      </c>
      <c r="AF268" s="2" t="s">
        <v>121</v>
      </c>
      <c r="AG268" s="2" t="s">
        <v>53</v>
      </c>
      <c r="AH268" s="2" t="s">
        <v>132</v>
      </c>
      <c r="AI268" s="2" t="s">
        <v>429</v>
      </c>
      <c r="AK268" s="2" t="s">
        <v>60</v>
      </c>
      <c r="AL268" s="2" t="s">
        <v>75</v>
      </c>
      <c r="AM268" s="2" t="s">
        <v>213</v>
      </c>
      <c r="AN268" s="2" t="s">
        <v>77</v>
      </c>
      <c r="AO268" s="2">
        <v>7</v>
      </c>
      <c r="AP268" s="2" t="s">
        <v>53</v>
      </c>
      <c r="AQ268" s="2" t="s">
        <v>445</v>
      </c>
      <c r="AV268" s="2">
        <v>7</v>
      </c>
      <c r="AW268" s="2">
        <v>3</v>
      </c>
      <c r="AX268" s="2" t="s">
        <v>65</v>
      </c>
      <c r="AY268" s="2" t="s">
        <v>66</v>
      </c>
      <c r="BA268" s="2">
        <v>1</v>
      </c>
      <c r="BB268" s="2">
        <v>4</v>
      </c>
      <c r="BC268" s="2">
        <v>4</v>
      </c>
      <c r="BD268" s="2">
        <v>4</v>
      </c>
      <c r="BE268" s="2">
        <v>6</v>
      </c>
      <c r="BF268" s="2" t="s">
        <v>68</v>
      </c>
      <c r="BH268" s="2" t="s">
        <v>167</v>
      </c>
    </row>
    <row r="269" spans="1:60" ht="13" x14ac:dyDescent="0.15">
      <c r="A269">
        <v>268</v>
      </c>
      <c r="B269" s="3">
        <v>44000.753415694446</v>
      </c>
      <c r="C269" s="2">
        <v>19</v>
      </c>
      <c r="D269" s="2" t="s">
        <v>114</v>
      </c>
      <c r="E269" s="2" t="s">
        <v>71</v>
      </c>
      <c r="F269" s="2" t="s">
        <v>80</v>
      </c>
      <c r="G269" s="2" t="s">
        <v>52</v>
      </c>
      <c r="H269" s="2">
        <v>1</v>
      </c>
      <c r="I269" s="2" t="s">
        <v>72</v>
      </c>
      <c r="J269" s="2" t="s">
        <v>54</v>
      </c>
      <c r="K269" s="2">
        <v>1</v>
      </c>
      <c r="L269" s="2" t="s">
        <v>92</v>
      </c>
      <c r="M269" s="2" t="s">
        <v>83</v>
      </c>
      <c r="Z269" s="2" t="s">
        <v>120</v>
      </c>
      <c r="AA269" s="2">
        <v>5</v>
      </c>
      <c r="AB269" s="2">
        <v>5</v>
      </c>
      <c r="AC269" s="2">
        <v>5</v>
      </c>
      <c r="AD269" s="2">
        <v>7</v>
      </c>
      <c r="AE269" s="2">
        <v>8</v>
      </c>
      <c r="AF269" s="2" t="s">
        <v>85</v>
      </c>
      <c r="AG269" s="2" t="s">
        <v>86</v>
      </c>
      <c r="AH269" s="2" t="s">
        <v>87</v>
      </c>
      <c r="AI269" s="2" t="s">
        <v>159</v>
      </c>
      <c r="AJ269" s="2" t="s">
        <v>450</v>
      </c>
      <c r="AK269" s="2" t="s">
        <v>89</v>
      </c>
      <c r="AL269" s="2" t="s">
        <v>61</v>
      </c>
      <c r="AR269" s="2" t="s">
        <v>124</v>
      </c>
      <c r="AS269" s="2" t="s">
        <v>125</v>
      </c>
      <c r="AT269" s="2" t="s">
        <v>72</v>
      </c>
      <c r="AU269" s="2" t="s">
        <v>451</v>
      </c>
      <c r="AV269" s="2">
        <v>8</v>
      </c>
      <c r="AW269" s="2">
        <v>6</v>
      </c>
      <c r="AX269" s="2" t="s">
        <v>65</v>
      </c>
      <c r="AY269" s="2" t="s">
        <v>55</v>
      </c>
      <c r="BA269" s="2">
        <v>6</v>
      </c>
      <c r="BB269" s="2">
        <v>7</v>
      </c>
      <c r="BC269" s="2">
        <v>6</v>
      </c>
      <c r="BD269" s="2">
        <v>5</v>
      </c>
      <c r="BE269" s="2">
        <v>6</v>
      </c>
      <c r="BF269" s="2" t="s">
        <v>86</v>
      </c>
      <c r="BH269" s="2" t="s">
        <v>126</v>
      </c>
    </row>
    <row r="270" spans="1:60" ht="13" x14ac:dyDescent="0.15">
      <c r="A270">
        <v>269</v>
      </c>
      <c r="B270" s="3">
        <v>44000.753550358801</v>
      </c>
      <c r="C270" s="2">
        <v>25</v>
      </c>
      <c r="D270" s="2" t="s">
        <v>70</v>
      </c>
      <c r="E270" s="2" t="s">
        <v>452</v>
      </c>
      <c r="F270" s="2" t="s">
        <v>51</v>
      </c>
      <c r="G270" s="2" t="s">
        <v>52</v>
      </c>
      <c r="H270" s="2">
        <v>5</v>
      </c>
      <c r="I270" s="2" t="s">
        <v>53</v>
      </c>
      <c r="J270" s="2" t="s">
        <v>73</v>
      </c>
      <c r="AK270" s="2" t="s">
        <v>98</v>
      </c>
      <c r="AL270" s="2" t="s">
        <v>75</v>
      </c>
      <c r="AM270" s="2" t="s">
        <v>141</v>
      </c>
      <c r="AN270" s="2" t="s">
        <v>90</v>
      </c>
      <c r="AO270" s="2">
        <v>4</v>
      </c>
      <c r="AP270" s="2" t="s">
        <v>53</v>
      </c>
      <c r="AV270" s="2">
        <v>7</v>
      </c>
      <c r="AW270" s="2">
        <v>4</v>
      </c>
      <c r="AX270" s="2" t="s">
        <v>91</v>
      </c>
      <c r="AY270" s="2" t="s">
        <v>55</v>
      </c>
      <c r="BA270" s="2">
        <v>5</v>
      </c>
      <c r="BB270" s="2">
        <v>6</v>
      </c>
      <c r="BC270" s="2">
        <v>3</v>
      </c>
      <c r="BD270" s="2">
        <v>2</v>
      </c>
      <c r="BE270" s="2">
        <v>6</v>
      </c>
      <c r="BF270" s="2" t="s">
        <v>86</v>
      </c>
      <c r="BH270" s="2" t="s">
        <v>126</v>
      </c>
    </row>
    <row r="271" spans="1:60" ht="13" x14ac:dyDescent="0.15">
      <c r="A271">
        <v>270</v>
      </c>
      <c r="B271" s="3">
        <v>44000.753611863431</v>
      </c>
      <c r="C271" s="2">
        <v>20</v>
      </c>
      <c r="D271" s="2" t="s">
        <v>49</v>
      </c>
      <c r="E271" s="2" t="s">
        <v>50</v>
      </c>
      <c r="F271" s="2" t="s">
        <v>80</v>
      </c>
      <c r="G271" s="2" t="s">
        <v>52</v>
      </c>
      <c r="H271" s="2">
        <v>1</v>
      </c>
      <c r="I271" s="2" t="s">
        <v>72</v>
      </c>
      <c r="J271" s="2" t="s">
        <v>54</v>
      </c>
      <c r="K271" s="2">
        <v>4</v>
      </c>
      <c r="L271" s="2" t="s">
        <v>92</v>
      </c>
      <c r="M271" s="2" t="s">
        <v>83</v>
      </c>
      <c r="Z271" s="2" t="s">
        <v>263</v>
      </c>
      <c r="AA271" s="2">
        <v>8</v>
      </c>
      <c r="AB271" s="2">
        <v>5</v>
      </c>
      <c r="AC271" s="2">
        <v>8</v>
      </c>
      <c r="AD271" s="2">
        <v>7</v>
      </c>
      <c r="AE271" s="2">
        <v>10</v>
      </c>
      <c r="AF271" s="2" t="s">
        <v>109</v>
      </c>
      <c r="AG271" s="2" t="s">
        <v>53</v>
      </c>
      <c r="AH271" s="2" t="s">
        <v>140</v>
      </c>
      <c r="AI271" s="2" t="s">
        <v>336</v>
      </c>
      <c r="AK271" s="2" t="s">
        <v>89</v>
      </c>
      <c r="AL271" s="2" t="s">
        <v>61</v>
      </c>
      <c r="AR271" s="2" t="s">
        <v>185</v>
      </c>
      <c r="AS271" s="2" t="s">
        <v>63</v>
      </c>
      <c r="AT271" s="2" t="s">
        <v>53</v>
      </c>
      <c r="AU271" s="2" t="s">
        <v>453</v>
      </c>
      <c r="AV271" s="2">
        <v>7</v>
      </c>
      <c r="AW271" s="2">
        <v>5</v>
      </c>
      <c r="AX271" s="2" t="s">
        <v>91</v>
      </c>
      <c r="AY271" s="2" t="s">
        <v>55</v>
      </c>
      <c r="BA271" s="2">
        <v>7</v>
      </c>
      <c r="BB271" s="2">
        <v>9</v>
      </c>
      <c r="BC271" s="2">
        <v>9</v>
      </c>
      <c r="BD271" s="2">
        <v>8</v>
      </c>
      <c r="BE271" s="2">
        <v>9</v>
      </c>
      <c r="BF271" s="2" t="s">
        <v>68</v>
      </c>
      <c r="BH271" s="2" t="s">
        <v>126</v>
      </c>
    </row>
    <row r="272" spans="1:60" ht="13" x14ac:dyDescent="0.15">
      <c r="A272">
        <v>271</v>
      </c>
      <c r="B272" s="3">
        <v>44000.753976053238</v>
      </c>
      <c r="C272" s="2">
        <v>25</v>
      </c>
      <c r="D272" s="2" t="s">
        <v>114</v>
      </c>
      <c r="E272" s="2" t="s">
        <v>50</v>
      </c>
      <c r="F272" s="2" t="s">
        <v>80</v>
      </c>
      <c r="G272" s="2" t="s">
        <v>52</v>
      </c>
      <c r="H272" s="2">
        <v>4</v>
      </c>
      <c r="I272" s="2" t="s">
        <v>53</v>
      </c>
      <c r="J272" s="2" t="s">
        <v>54</v>
      </c>
      <c r="K272" s="2">
        <v>2</v>
      </c>
      <c r="L272" s="2" t="s">
        <v>218</v>
      </c>
      <c r="M272" s="2" t="s">
        <v>83</v>
      </c>
      <c r="Z272" s="2" t="s">
        <v>127</v>
      </c>
      <c r="AA272" s="2">
        <v>6</v>
      </c>
      <c r="AB272" s="2">
        <v>8</v>
      </c>
      <c r="AC272" s="2">
        <v>7</v>
      </c>
      <c r="AD272" s="2">
        <v>8</v>
      </c>
      <c r="AE272" s="2">
        <v>7</v>
      </c>
      <c r="AF272" s="2" t="s">
        <v>85</v>
      </c>
      <c r="AG272" s="2" t="s">
        <v>86</v>
      </c>
      <c r="AH272" s="2" t="s">
        <v>147</v>
      </c>
      <c r="AI272" s="2" t="s">
        <v>180</v>
      </c>
      <c r="AK272" s="2" t="s">
        <v>74</v>
      </c>
      <c r="AL272" s="2" t="s">
        <v>75</v>
      </c>
      <c r="AM272" s="2" t="s">
        <v>239</v>
      </c>
      <c r="AN272" s="2" t="s">
        <v>90</v>
      </c>
      <c r="AO272" s="2">
        <v>4</v>
      </c>
      <c r="AP272" s="2" t="s">
        <v>53</v>
      </c>
      <c r="AV272" s="2">
        <v>7</v>
      </c>
      <c r="AW272" s="2">
        <v>6</v>
      </c>
      <c r="AX272" s="2" t="s">
        <v>65</v>
      </c>
      <c r="AY272" s="2" t="s">
        <v>55</v>
      </c>
      <c r="BA272" s="2">
        <v>7</v>
      </c>
      <c r="BB272" s="2">
        <v>7</v>
      </c>
      <c r="BC272" s="2">
        <v>5</v>
      </c>
      <c r="BD272" s="2">
        <v>4</v>
      </c>
      <c r="BE272" s="2">
        <v>5</v>
      </c>
      <c r="BF272" s="2" t="s">
        <v>68</v>
      </c>
      <c r="BH272" s="2" t="s">
        <v>102</v>
      </c>
    </row>
    <row r="273" spans="1:60" ht="13" x14ac:dyDescent="0.15">
      <c r="A273">
        <v>272</v>
      </c>
      <c r="B273" s="3">
        <v>44000.75402680556</v>
      </c>
      <c r="C273" s="2">
        <v>23</v>
      </c>
      <c r="D273" s="2" t="s">
        <v>93</v>
      </c>
      <c r="E273" s="2" t="s">
        <v>50</v>
      </c>
      <c r="F273" s="2" t="s">
        <v>51</v>
      </c>
      <c r="G273" s="2" t="s">
        <v>52</v>
      </c>
      <c r="H273" s="2">
        <v>5</v>
      </c>
      <c r="I273" s="2" t="s">
        <v>72</v>
      </c>
      <c r="J273" s="2" t="s">
        <v>73</v>
      </c>
      <c r="AK273" s="2" t="s">
        <v>98</v>
      </c>
      <c r="AL273" s="2" t="s">
        <v>75</v>
      </c>
      <c r="AM273" s="2" t="s">
        <v>141</v>
      </c>
      <c r="AN273" s="2" t="s">
        <v>90</v>
      </c>
      <c r="AO273" s="2">
        <v>3</v>
      </c>
      <c r="AP273" s="2" t="s">
        <v>86</v>
      </c>
      <c r="AQ273" s="2" t="s">
        <v>454</v>
      </c>
      <c r="AV273" s="2">
        <v>6</v>
      </c>
      <c r="AW273" s="2">
        <v>4</v>
      </c>
      <c r="AX273" s="2" t="s">
        <v>91</v>
      </c>
      <c r="AY273" s="2" t="s">
        <v>55</v>
      </c>
      <c r="AZ273" s="2" t="s">
        <v>455</v>
      </c>
      <c r="BA273" s="2">
        <v>6</v>
      </c>
      <c r="BB273" s="2">
        <v>6</v>
      </c>
      <c r="BC273" s="2">
        <v>3</v>
      </c>
      <c r="BD273" s="2">
        <v>3</v>
      </c>
      <c r="BE273" s="2">
        <v>3</v>
      </c>
      <c r="BF273" s="2" t="s">
        <v>68</v>
      </c>
      <c r="BH273" s="2" t="s">
        <v>118</v>
      </c>
    </row>
    <row r="274" spans="1:60" ht="13" x14ac:dyDescent="0.15">
      <c r="A274">
        <v>273</v>
      </c>
      <c r="B274" s="3">
        <v>44000.754456539347</v>
      </c>
      <c r="C274" s="2">
        <v>21</v>
      </c>
      <c r="D274" s="2" t="s">
        <v>103</v>
      </c>
      <c r="E274" s="2" t="s">
        <v>50</v>
      </c>
      <c r="F274" s="2" t="s">
        <v>80</v>
      </c>
      <c r="G274" s="2" t="s">
        <v>52</v>
      </c>
      <c r="H274" s="2">
        <v>1</v>
      </c>
      <c r="I274" s="2" t="s">
        <v>72</v>
      </c>
      <c r="J274" s="2" t="s">
        <v>54</v>
      </c>
      <c r="K274" s="2">
        <v>3</v>
      </c>
      <c r="L274" s="2" t="s">
        <v>66</v>
      </c>
      <c r="M274" s="2" t="s">
        <v>83</v>
      </c>
      <c r="Z274" s="2" t="s">
        <v>138</v>
      </c>
      <c r="AA274" s="2">
        <v>6</v>
      </c>
      <c r="AB274" s="2">
        <v>6</v>
      </c>
      <c r="AC274" s="2">
        <v>4</v>
      </c>
      <c r="AD274" s="2">
        <v>6</v>
      </c>
      <c r="AE274" s="2">
        <v>5</v>
      </c>
      <c r="AF274" s="2" t="s">
        <v>85</v>
      </c>
      <c r="AG274" s="2" t="s">
        <v>53</v>
      </c>
      <c r="AH274" s="2" t="s">
        <v>140</v>
      </c>
      <c r="AI274" s="2" t="s">
        <v>456</v>
      </c>
      <c r="AK274" s="2" t="s">
        <v>74</v>
      </c>
      <c r="AL274" s="2" t="s">
        <v>75</v>
      </c>
      <c r="AM274" s="2" t="s">
        <v>76</v>
      </c>
      <c r="AN274" s="2" t="s">
        <v>90</v>
      </c>
      <c r="AO274" s="2">
        <v>6</v>
      </c>
      <c r="AP274" s="2" t="s">
        <v>53</v>
      </c>
      <c r="AQ274" s="2" t="s">
        <v>457</v>
      </c>
      <c r="AV274" s="2">
        <v>8</v>
      </c>
      <c r="AW274" s="2">
        <v>7</v>
      </c>
      <c r="AX274" s="2" t="s">
        <v>91</v>
      </c>
      <c r="AY274" s="2" t="s">
        <v>66</v>
      </c>
      <c r="AZ274" s="2" t="s">
        <v>458</v>
      </c>
      <c r="BA274" s="2">
        <v>8</v>
      </c>
      <c r="BB274" s="2">
        <v>7</v>
      </c>
      <c r="BC274" s="2">
        <v>6</v>
      </c>
      <c r="BD274" s="2">
        <v>6</v>
      </c>
      <c r="BE274" s="2">
        <v>8</v>
      </c>
      <c r="BF274" s="2" t="s">
        <v>68</v>
      </c>
      <c r="BH274" s="2" t="s">
        <v>252</v>
      </c>
    </row>
    <row r="275" spans="1:60" ht="13" x14ac:dyDescent="0.15">
      <c r="A275">
        <v>274</v>
      </c>
      <c r="B275" s="3">
        <v>44000.754857187501</v>
      </c>
      <c r="C275" s="2">
        <v>24</v>
      </c>
      <c r="D275" s="2" t="s">
        <v>103</v>
      </c>
      <c r="E275" s="2" t="s">
        <v>50</v>
      </c>
      <c r="F275" s="2" t="s">
        <v>51</v>
      </c>
      <c r="G275" s="2" t="s">
        <v>52</v>
      </c>
      <c r="H275" s="2">
        <v>5</v>
      </c>
      <c r="I275" s="2" t="s">
        <v>53</v>
      </c>
      <c r="J275" s="2" t="s">
        <v>73</v>
      </c>
      <c r="AK275" s="2" t="s">
        <v>98</v>
      </c>
      <c r="AL275" s="2" t="s">
        <v>75</v>
      </c>
      <c r="AM275" s="2" t="s">
        <v>104</v>
      </c>
      <c r="AN275" s="2" t="s">
        <v>90</v>
      </c>
      <c r="AO275" s="2">
        <v>4</v>
      </c>
      <c r="AP275" s="2" t="s">
        <v>72</v>
      </c>
      <c r="AV275" s="2">
        <v>6</v>
      </c>
      <c r="AW275" s="2">
        <v>2</v>
      </c>
      <c r="AX275" s="2" t="s">
        <v>100</v>
      </c>
      <c r="AY275" s="2" t="s">
        <v>66</v>
      </c>
      <c r="BA275" s="2">
        <v>6</v>
      </c>
      <c r="BB275" s="2">
        <v>6</v>
      </c>
      <c r="BC275" s="2">
        <v>6</v>
      </c>
      <c r="BD275" s="2">
        <v>4</v>
      </c>
      <c r="BE275" s="2">
        <v>6</v>
      </c>
      <c r="BF275" s="2" t="s">
        <v>72</v>
      </c>
      <c r="BH275" s="2" t="s">
        <v>252</v>
      </c>
    </row>
    <row r="276" spans="1:60" ht="13" x14ac:dyDescent="0.15">
      <c r="A276">
        <v>275</v>
      </c>
      <c r="B276" s="3">
        <v>44000.755218946761</v>
      </c>
      <c r="C276" s="2">
        <v>22</v>
      </c>
      <c r="D276" s="2" t="s">
        <v>114</v>
      </c>
      <c r="E276" s="2" t="s">
        <v>50</v>
      </c>
      <c r="F276" s="2" t="s">
        <v>80</v>
      </c>
      <c r="G276" s="2" t="s">
        <v>52</v>
      </c>
      <c r="H276" s="2">
        <v>3</v>
      </c>
      <c r="I276" s="2" t="s">
        <v>72</v>
      </c>
      <c r="J276" s="2" t="s">
        <v>54</v>
      </c>
      <c r="K276" s="2">
        <v>2</v>
      </c>
      <c r="L276" s="2" t="s">
        <v>92</v>
      </c>
      <c r="M276" s="2" t="s">
        <v>83</v>
      </c>
      <c r="Z276" s="2" t="s">
        <v>138</v>
      </c>
      <c r="AA276" s="2">
        <v>7</v>
      </c>
      <c r="AB276" s="2">
        <v>8</v>
      </c>
      <c r="AC276" s="2">
        <v>8</v>
      </c>
      <c r="AD276" s="2">
        <v>9</v>
      </c>
      <c r="AE276" s="2">
        <v>8</v>
      </c>
      <c r="AF276" s="2" t="s">
        <v>85</v>
      </c>
      <c r="AG276" s="2" t="s">
        <v>86</v>
      </c>
      <c r="AH276" s="2" t="s">
        <v>140</v>
      </c>
      <c r="AI276" s="2" t="s">
        <v>148</v>
      </c>
      <c r="AK276" s="2" t="s">
        <v>60</v>
      </c>
      <c r="AL276" s="2" t="s">
        <v>75</v>
      </c>
      <c r="AM276" s="2" t="s">
        <v>104</v>
      </c>
      <c r="AN276" s="2" t="s">
        <v>77</v>
      </c>
      <c r="AO276" s="2">
        <v>6</v>
      </c>
      <c r="AP276" s="2" t="s">
        <v>86</v>
      </c>
      <c r="AV276" s="2">
        <v>7</v>
      </c>
      <c r="AW276" s="2">
        <v>6</v>
      </c>
      <c r="AX276" s="2" t="s">
        <v>91</v>
      </c>
      <c r="AY276" s="2" t="s">
        <v>66</v>
      </c>
      <c r="BA276" s="2">
        <v>8</v>
      </c>
      <c r="BB276" s="2">
        <v>7</v>
      </c>
      <c r="BC276" s="2">
        <v>7</v>
      </c>
      <c r="BD276" s="2">
        <v>6</v>
      </c>
      <c r="BE276" s="2">
        <v>7</v>
      </c>
      <c r="BF276" s="2" t="s">
        <v>86</v>
      </c>
      <c r="BH276" s="2" t="s">
        <v>257</v>
      </c>
    </row>
    <row r="277" spans="1:60" ht="13" x14ac:dyDescent="0.15">
      <c r="A277">
        <v>276</v>
      </c>
      <c r="B277" s="3">
        <v>44000.755674490742</v>
      </c>
      <c r="C277" s="2">
        <v>21</v>
      </c>
      <c r="D277" s="2" t="s">
        <v>114</v>
      </c>
      <c r="E277" s="2" t="s">
        <v>50</v>
      </c>
      <c r="F277" s="2" t="s">
        <v>80</v>
      </c>
      <c r="G277" s="2" t="s">
        <v>52</v>
      </c>
      <c r="H277" s="2">
        <v>3</v>
      </c>
      <c r="I277" s="2" t="s">
        <v>72</v>
      </c>
      <c r="J277" s="2" t="s">
        <v>54</v>
      </c>
      <c r="K277" s="2">
        <v>3</v>
      </c>
      <c r="L277" s="2" t="s">
        <v>55</v>
      </c>
      <c r="M277" s="2" t="s">
        <v>83</v>
      </c>
      <c r="Z277" s="2" t="s">
        <v>263</v>
      </c>
      <c r="AA277" s="2">
        <v>6</v>
      </c>
      <c r="AB277" s="2">
        <v>6</v>
      </c>
      <c r="AC277" s="2">
        <v>5</v>
      </c>
      <c r="AD277" s="2">
        <v>7</v>
      </c>
      <c r="AE277" s="2">
        <v>7</v>
      </c>
      <c r="AF277" s="2" t="s">
        <v>85</v>
      </c>
      <c r="AG277" s="2" t="s">
        <v>53</v>
      </c>
      <c r="AH277" s="2" t="s">
        <v>87</v>
      </c>
      <c r="AI277" s="2" t="s">
        <v>240</v>
      </c>
      <c r="AK277" s="2" t="s">
        <v>98</v>
      </c>
      <c r="AL277" s="2" t="s">
        <v>75</v>
      </c>
      <c r="AM277" s="2" t="s">
        <v>141</v>
      </c>
      <c r="AN277" s="2" t="s">
        <v>90</v>
      </c>
      <c r="AO277" s="2">
        <v>5</v>
      </c>
      <c r="AP277" s="2" t="s">
        <v>86</v>
      </c>
      <c r="AV277" s="2">
        <v>7</v>
      </c>
      <c r="AW277" s="2">
        <v>6</v>
      </c>
      <c r="AX277" s="2" t="s">
        <v>100</v>
      </c>
      <c r="AY277" s="2" t="s">
        <v>66</v>
      </c>
      <c r="BA277" s="2">
        <v>8</v>
      </c>
      <c r="BB277" s="2">
        <v>7</v>
      </c>
      <c r="BC277" s="2">
        <v>6</v>
      </c>
      <c r="BD277" s="2">
        <v>6</v>
      </c>
      <c r="BE277" s="2">
        <v>5</v>
      </c>
      <c r="BF277" s="2" t="s">
        <v>86</v>
      </c>
      <c r="BH277" s="2" t="s">
        <v>252</v>
      </c>
    </row>
    <row r="278" spans="1:60" ht="13" x14ac:dyDescent="0.15">
      <c r="A278">
        <v>277</v>
      </c>
      <c r="B278" s="3">
        <v>44000.75589458333</v>
      </c>
      <c r="C278" s="2">
        <v>24</v>
      </c>
      <c r="D278" s="2" t="s">
        <v>103</v>
      </c>
      <c r="E278" s="2" t="s">
        <v>79</v>
      </c>
      <c r="F278" s="2" t="s">
        <v>80</v>
      </c>
      <c r="G278" s="2" t="s">
        <v>52</v>
      </c>
      <c r="H278" s="2">
        <v>4</v>
      </c>
      <c r="I278" s="2" t="s">
        <v>72</v>
      </c>
      <c r="J278" s="2" t="s">
        <v>73</v>
      </c>
      <c r="AK278" s="2" t="s">
        <v>98</v>
      </c>
      <c r="AL278" s="2" t="s">
        <v>75</v>
      </c>
      <c r="AM278" s="2" t="s">
        <v>76</v>
      </c>
      <c r="AN278" s="2" t="s">
        <v>90</v>
      </c>
      <c r="AO278" s="2">
        <v>6</v>
      </c>
      <c r="AP278" s="2" t="s">
        <v>86</v>
      </c>
      <c r="AV278" s="2">
        <v>5</v>
      </c>
      <c r="AW278" s="2">
        <v>7</v>
      </c>
      <c r="AX278" s="2" t="s">
        <v>91</v>
      </c>
      <c r="AY278" s="2" t="s">
        <v>55</v>
      </c>
      <c r="BA278" s="2">
        <v>5</v>
      </c>
      <c r="BB278" s="2">
        <v>5</v>
      </c>
      <c r="BC278" s="2">
        <v>5</v>
      </c>
      <c r="BD278" s="2">
        <v>4</v>
      </c>
      <c r="BE278" s="2">
        <v>5</v>
      </c>
      <c r="BF278" s="2" t="s">
        <v>68</v>
      </c>
      <c r="BH278" s="2" t="s">
        <v>167</v>
      </c>
    </row>
    <row r="279" spans="1:60" ht="13" x14ac:dyDescent="0.15">
      <c r="A279">
        <v>278</v>
      </c>
      <c r="B279" s="3">
        <v>44000.756344270834</v>
      </c>
      <c r="C279" s="2">
        <v>28</v>
      </c>
      <c r="D279" s="2" t="s">
        <v>70</v>
      </c>
      <c r="E279" s="2" t="s">
        <v>50</v>
      </c>
      <c r="F279" s="2" t="s">
        <v>51</v>
      </c>
      <c r="G279" s="2" t="s">
        <v>81</v>
      </c>
      <c r="J279" s="2" t="s">
        <v>73</v>
      </c>
      <c r="AK279" s="2" t="s">
        <v>89</v>
      </c>
      <c r="AL279" s="2" t="s">
        <v>75</v>
      </c>
      <c r="AM279" s="2" t="s">
        <v>136</v>
      </c>
      <c r="AN279" s="2" t="s">
        <v>90</v>
      </c>
      <c r="AO279" s="2">
        <v>1</v>
      </c>
      <c r="AP279" s="2" t="s">
        <v>53</v>
      </c>
      <c r="AV279" s="2">
        <v>2</v>
      </c>
      <c r="AW279" s="2">
        <v>2</v>
      </c>
      <c r="AX279" s="2" t="s">
        <v>65</v>
      </c>
      <c r="AY279" s="2" t="s">
        <v>55</v>
      </c>
      <c r="BA279" s="2">
        <v>4</v>
      </c>
      <c r="BB279" s="2">
        <v>4</v>
      </c>
      <c r="BC279" s="2">
        <v>4</v>
      </c>
      <c r="BD279" s="2">
        <v>2</v>
      </c>
      <c r="BE279" s="2">
        <v>2</v>
      </c>
      <c r="BF279" s="2" t="s">
        <v>68</v>
      </c>
    </row>
    <row r="280" spans="1:60" ht="13" x14ac:dyDescent="0.15">
      <c r="A280">
        <v>279</v>
      </c>
      <c r="B280" s="3">
        <v>44000.756592986116</v>
      </c>
      <c r="C280" s="2">
        <v>20</v>
      </c>
      <c r="D280" s="2" t="s">
        <v>114</v>
      </c>
      <c r="E280" s="2" t="s">
        <v>50</v>
      </c>
      <c r="F280" s="2" t="s">
        <v>80</v>
      </c>
      <c r="G280" s="2" t="s">
        <v>52</v>
      </c>
      <c r="H280" s="2">
        <v>1</v>
      </c>
      <c r="I280" s="2" t="s">
        <v>72</v>
      </c>
      <c r="J280" s="2" t="s">
        <v>54</v>
      </c>
      <c r="K280" s="2">
        <v>2</v>
      </c>
      <c r="L280" s="2" t="s">
        <v>92</v>
      </c>
      <c r="M280" s="2" t="s">
        <v>83</v>
      </c>
      <c r="Z280" s="2" t="s">
        <v>138</v>
      </c>
      <c r="AA280" s="2">
        <v>7</v>
      </c>
      <c r="AB280" s="2">
        <v>6</v>
      </c>
      <c r="AC280" s="2">
        <v>5</v>
      </c>
      <c r="AD280" s="2">
        <v>7</v>
      </c>
      <c r="AE280" s="2">
        <v>8</v>
      </c>
      <c r="AF280" s="2" t="s">
        <v>85</v>
      </c>
      <c r="AG280" s="2" t="s">
        <v>53</v>
      </c>
      <c r="AH280" s="2" t="s">
        <v>147</v>
      </c>
      <c r="AI280" s="2" t="s">
        <v>143</v>
      </c>
      <c r="AK280" s="2" t="s">
        <v>74</v>
      </c>
      <c r="AL280" s="2" t="s">
        <v>61</v>
      </c>
      <c r="AR280" s="2" t="s">
        <v>185</v>
      </c>
      <c r="AS280" s="2" t="s">
        <v>171</v>
      </c>
      <c r="AT280" s="2" t="s">
        <v>53</v>
      </c>
      <c r="AV280" s="2">
        <v>7</v>
      </c>
      <c r="AW280" s="2">
        <v>7</v>
      </c>
      <c r="AX280" s="2" t="s">
        <v>91</v>
      </c>
      <c r="AY280" s="2" t="s">
        <v>66</v>
      </c>
      <c r="BA280" s="2">
        <v>8</v>
      </c>
      <c r="BB280" s="2">
        <v>9</v>
      </c>
      <c r="BC280" s="2">
        <v>7</v>
      </c>
      <c r="BD280" s="2">
        <v>6</v>
      </c>
      <c r="BE280" s="2">
        <v>6</v>
      </c>
      <c r="BF280" s="2" t="s">
        <v>68</v>
      </c>
      <c r="BH280" s="2" t="s">
        <v>252</v>
      </c>
    </row>
    <row r="281" spans="1:60" ht="13" x14ac:dyDescent="0.15">
      <c r="A281">
        <v>280</v>
      </c>
      <c r="B281" s="3">
        <v>44000.756983414351</v>
      </c>
      <c r="C281" s="2">
        <v>26</v>
      </c>
      <c r="D281" s="2" t="s">
        <v>114</v>
      </c>
      <c r="E281" s="2" t="s">
        <v>50</v>
      </c>
      <c r="F281" s="2" t="s">
        <v>51</v>
      </c>
      <c r="G281" s="2" t="s">
        <v>52</v>
      </c>
      <c r="H281" s="2">
        <v>3</v>
      </c>
      <c r="I281" s="2" t="s">
        <v>53</v>
      </c>
      <c r="J281" s="2" t="s">
        <v>54</v>
      </c>
      <c r="K281" s="2">
        <v>3</v>
      </c>
      <c r="L281" s="2" t="s">
        <v>55</v>
      </c>
      <c r="M281" s="2" t="s">
        <v>83</v>
      </c>
      <c r="Z281" s="2" t="s">
        <v>138</v>
      </c>
      <c r="AA281" s="2">
        <v>7</v>
      </c>
      <c r="AB281" s="2">
        <v>6</v>
      </c>
      <c r="AC281" s="2">
        <v>8</v>
      </c>
      <c r="AD281" s="2">
        <v>9</v>
      </c>
      <c r="AE281" s="2">
        <v>10</v>
      </c>
      <c r="AF281" s="2" t="s">
        <v>109</v>
      </c>
      <c r="AG281" s="2" t="s">
        <v>53</v>
      </c>
      <c r="AH281" s="2" t="s">
        <v>140</v>
      </c>
      <c r="AI281" s="2" t="s">
        <v>128</v>
      </c>
      <c r="AK281" s="2" t="s">
        <v>60</v>
      </c>
      <c r="AL281" s="2" t="s">
        <v>75</v>
      </c>
      <c r="AM281" s="2" t="s">
        <v>213</v>
      </c>
      <c r="AN281" s="2" t="s">
        <v>90</v>
      </c>
      <c r="AO281" s="2">
        <v>6</v>
      </c>
      <c r="AP281" s="2" t="s">
        <v>53</v>
      </c>
      <c r="AV281" s="2">
        <v>8</v>
      </c>
      <c r="AW281" s="2">
        <v>7</v>
      </c>
      <c r="AX281" s="2" t="s">
        <v>91</v>
      </c>
      <c r="AY281" s="2" t="s">
        <v>55</v>
      </c>
      <c r="BA281" s="2">
        <v>9</v>
      </c>
      <c r="BB281" s="2">
        <v>9</v>
      </c>
      <c r="BC281" s="2">
        <v>8</v>
      </c>
      <c r="BD281" s="2">
        <v>8</v>
      </c>
      <c r="BE281" s="2">
        <v>9</v>
      </c>
      <c r="BF281" s="2" t="s">
        <v>86</v>
      </c>
      <c r="BH281" s="2" t="s">
        <v>118</v>
      </c>
    </row>
    <row r="282" spans="1:60" ht="13" x14ac:dyDescent="0.15">
      <c r="A282">
        <v>281</v>
      </c>
      <c r="B282" s="3">
        <v>44000.757412777777</v>
      </c>
      <c r="C282" s="2">
        <v>25</v>
      </c>
      <c r="D282" s="2" t="s">
        <v>114</v>
      </c>
      <c r="E282" s="2" t="s">
        <v>50</v>
      </c>
      <c r="F282" s="2" t="s">
        <v>51</v>
      </c>
      <c r="G282" s="2" t="s">
        <v>52</v>
      </c>
      <c r="H282" s="2">
        <v>5</v>
      </c>
      <c r="I282" s="2" t="s">
        <v>72</v>
      </c>
      <c r="J282" s="2" t="s">
        <v>73</v>
      </c>
      <c r="AK282" s="2" t="s">
        <v>98</v>
      </c>
      <c r="AL282" s="2" t="s">
        <v>75</v>
      </c>
      <c r="AM282" s="2" t="s">
        <v>141</v>
      </c>
      <c r="AN282" s="2" t="s">
        <v>90</v>
      </c>
      <c r="AO282" s="2">
        <v>2</v>
      </c>
      <c r="AP282" s="2" t="s">
        <v>72</v>
      </c>
      <c r="AV282" s="2">
        <v>7</v>
      </c>
      <c r="AW282" s="2">
        <v>5</v>
      </c>
      <c r="AX282" s="2" t="s">
        <v>91</v>
      </c>
      <c r="AY282" s="2" t="s">
        <v>66</v>
      </c>
      <c r="BA282" s="2">
        <v>6</v>
      </c>
      <c r="BB282" s="2">
        <v>5</v>
      </c>
      <c r="BC282" s="2">
        <v>3</v>
      </c>
      <c r="BD282" s="2">
        <v>6</v>
      </c>
      <c r="BE282" s="2">
        <v>6</v>
      </c>
      <c r="BF282" s="2" t="s">
        <v>72</v>
      </c>
      <c r="BH282" s="2" t="s">
        <v>118</v>
      </c>
    </row>
    <row r="283" spans="1:60" ht="13" x14ac:dyDescent="0.15">
      <c r="A283">
        <v>282</v>
      </c>
      <c r="B283" s="3">
        <v>44000.758525509256</v>
      </c>
      <c r="C283" s="2">
        <v>25</v>
      </c>
      <c r="D283" s="2" t="s">
        <v>70</v>
      </c>
      <c r="E283" s="2" t="s">
        <v>50</v>
      </c>
      <c r="F283" s="2" t="s">
        <v>51</v>
      </c>
      <c r="G283" s="2" t="s">
        <v>52</v>
      </c>
      <c r="H283" s="2">
        <v>5</v>
      </c>
      <c r="I283" s="2" t="s">
        <v>53</v>
      </c>
      <c r="J283" s="2" t="s">
        <v>73</v>
      </c>
      <c r="AK283" s="2" t="s">
        <v>60</v>
      </c>
      <c r="AL283" s="2" t="s">
        <v>75</v>
      </c>
      <c r="AM283" s="2" t="s">
        <v>76</v>
      </c>
      <c r="AN283" s="2" t="s">
        <v>90</v>
      </c>
      <c r="AO283" s="2">
        <v>4</v>
      </c>
      <c r="AP283" s="2" t="s">
        <v>86</v>
      </c>
      <c r="AV283" s="2">
        <v>7</v>
      </c>
      <c r="AW283" s="2">
        <v>7</v>
      </c>
      <c r="AX283" s="2" t="s">
        <v>91</v>
      </c>
      <c r="AY283" s="2" t="s">
        <v>55</v>
      </c>
      <c r="BA283" s="2">
        <v>9</v>
      </c>
      <c r="BB283" s="2">
        <v>6</v>
      </c>
      <c r="BC283" s="2">
        <v>3</v>
      </c>
      <c r="BD283" s="2">
        <v>7</v>
      </c>
      <c r="BE283" s="2">
        <v>9</v>
      </c>
      <c r="BF283" s="2" t="s">
        <v>86</v>
      </c>
      <c r="BH283" s="2" t="s">
        <v>102</v>
      </c>
    </row>
    <row r="284" spans="1:60" ht="13" x14ac:dyDescent="0.15">
      <c r="A284">
        <v>283</v>
      </c>
      <c r="B284" s="3">
        <v>44000.759465671297</v>
      </c>
      <c r="C284" s="2">
        <v>27</v>
      </c>
      <c r="D284" s="2" t="s">
        <v>103</v>
      </c>
      <c r="E284" s="2" t="s">
        <v>50</v>
      </c>
      <c r="F284" s="2" t="s">
        <v>51</v>
      </c>
      <c r="G284" s="2" t="s">
        <v>52</v>
      </c>
      <c r="H284" s="2">
        <v>4</v>
      </c>
      <c r="I284" s="2" t="s">
        <v>53</v>
      </c>
      <c r="J284" s="2" t="s">
        <v>73</v>
      </c>
      <c r="AK284" s="2" t="s">
        <v>74</v>
      </c>
      <c r="AL284" s="2" t="s">
        <v>75</v>
      </c>
      <c r="AM284" s="2" t="s">
        <v>76</v>
      </c>
      <c r="AN284" s="2" t="s">
        <v>90</v>
      </c>
      <c r="AO284" s="2">
        <v>6</v>
      </c>
      <c r="AP284" s="2" t="s">
        <v>86</v>
      </c>
      <c r="AQ284" s="2" t="s">
        <v>459</v>
      </c>
      <c r="AV284" s="2">
        <v>6</v>
      </c>
      <c r="AW284" s="2">
        <v>5</v>
      </c>
      <c r="AX284" s="2" t="s">
        <v>91</v>
      </c>
      <c r="AY284" s="2" t="s">
        <v>55</v>
      </c>
      <c r="AZ284" s="2" t="s">
        <v>460</v>
      </c>
      <c r="BA284" s="2">
        <v>3</v>
      </c>
      <c r="BB284" s="2">
        <v>7</v>
      </c>
      <c r="BC284" s="2">
        <v>1</v>
      </c>
      <c r="BD284" s="2">
        <v>3</v>
      </c>
      <c r="BE284" s="2">
        <v>6</v>
      </c>
      <c r="BF284" s="2" t="s">
        <v>68</v>
      </c>
      <c r="BG284" s="2" t="s">
        <v>461</v>
      </c>
      <c r="BH284" s="2" t="s">
        <v>175</v>
      </c>
    </row>
    <row r="285" spans="1:60" ht="13" x14ac:dyDescent="0.15">
      <c r="A285">
        <v>284</v>
      </c>
      <c r="B285" s="3">
        <v>44000.759568298614</v>
      </c>
      <c r="C285" s="2">
        <v>23</v>
      </c>
      <c r="D285" s="2" t="s">
        <v>114</v>
      </c>
      <c r="E285" s="2" t="s">
        <v>50</v>
      </c>
      <c r="F285" s="2" t="s">
        <v>51</v>
      </c>
      <c r="G285" s="2" t="s">
        <v>52</v>
      </c>
      <c r="H285" s="2">
        <v>4</v>
      </c>
      <c r="I285" s="2" t="s">
        <v>72</v>
      </c>
      <c r="J285" s="2" t="s">
        <v>54</v>
      </c>
      <c r="K285" s="2">
        <v>2</v>
      </c>
      <c r="L285" s="2" t="s">
        <v>218</v>
      </c>
      <c r="M285" s="2" t="s">
        <v>83</v>
      </c>
      <c r="Z285" s="2" t="s">
        <v>462</v>
      </c>
      <c r="AA285" s="2">
        <v>6</v>
      </c>
      <c r="AB285" s="2">
        <v>7</v>
      </c>
      <c r="AC285" s="2">
        <v>5</v>
      </c>
      <c r="AD285" s="2">
        <v>6</v>
      </c>
      <c r="AE285" s="2">
        <v>7</v>
      </c>
      <c r="AF285" s="2" t="s">
        <v>85</v>
      </c>
      <c r="AG285" s="2" t="s">
        <v>53</v>
      </c>
      <c r="AH285" s="2" t="s">
        <v>95</v>
      </c>
      <c r="AI285" s="2" t="s">
        <v>463</v>
      </c>
      <c r="AK285" s="2" t="s">
        <v>60</v>
      </c>
      <c r="AL285" s="2" t="s">
        <v>75</v>
      </c>
      <c r="AM285" s="2" t="s">
        <v>76</v>
      </c>
      <c r="AN285" s="2" t="s">
        <v>90</v>
      </c>
      <c r="AO285" s="2">
        <v>6</v>
      </c>
      <c r="AP285" s="2" t="s">
        <v>53</v>
      </c>
      <c r="AV285" s="2">
        <v>7</v>
      </c>
      <c r="AW285" s="2">
        <v>6</v>
      </c>
      <c r="AX285" s="2" t="s">
        <v>91</v>
      </c>
      <c r="AY285" s="2" t="s">
        <v>55</v>
      </c>
      <c r="BA285" s="2">
        <v>3</v>
      </c>
      <c r="BB285" s="2">
        <v>3</v>
      </c>
      <c r="BC285" s="2">
        <v>3</v>
      </c>
      <c r="BD285" s="2">
        <v>3</v>
      </c>
      <c r="BE285" s="2">
        <v>6</v>
      </c>
      <c r="BF285" s="2" t="s">
        <v>68</v>
      </c>
      <c r="BH285" s="2" t="s">
        <v>126</v>
      </c>
    </row>
    <row r="286" spans="1:60" ht="13" x14ac:dyDescent="0.15">
      <c r="A286">
        <v>285</v>
      </c>
      <c r="B286" s="3">
        <v>44000.760845370372</v>
      </c>
      <c r="C286" s="2">
        <v>21</v>
      </c>
      <c r="D286" s="2" t="s">
        <v>114</v>
      </c>
      <c r="E286" s="2" t="s">
        <v>50</v>
      </c>
      <c r="F286" s="2" t="s">
        <v>80</v>
      </c>
      <c r="G286" s="2" t="s">
        <v>52</v>
      </c>
      <c r="H286" s="2">
        <v>2</v>
      </c>
      <c r="I286" s="2" t="s">
        <v>53</v>
      </c>
      <c r="J286" s="2" t="s">
        <v>54</v>
      </c>
      <c r="K286" s="2">
        <v>3</v>
      </c>
      <c r="L286" s="2" t="s">
        <v>55</v>
      </c>
      <c r="M286" s="2" t="s">
        <v>83</v>
      </c>
      <c r="Z286" s="2" t="s">
        <v>176</v>
      </c>
      <c r="AA286" s="2">
        <v>1</v>
      </c>
      <c r="AB286" s="2">
        <v>1</v>
      </c>
      <c r="AC286" s="2">
        <v>4</v>
      </c>
      <c r="AD286" s="2">
        <v>5</v>
      </c>
      <c r="AE286" s="2">
        <v>10</v>
      </c>
      <c r="AF286" s="2" t="s">
        <v>464</v>
      </c>
      <c r="AG286" s="2" t="s">
        <v>53</v>
      </c>
      <c r="AH286" s="2" t="s">
        <v>132</v>
      </c>
      <c r="AI286" s="2" t="s">
        <v>432</v>
      </c>
      <c r="AK286" s="2" t="s">
        <v>98</v>
      </c>
      <c r="AL286" s="2" t="s">
        <v>61</v>
      </c>
      <c r="AR286" s="2" t="s">
        <v>124</v>
      </c>
      <c r="AS286" s="2" t="s">
        <v>125</v>
      </c>
      <c r="AT286" s="2" t="s">
        <v>72</v>
      </c>
      <c r="AV286" s="2">
        <v>6</v>
      </c>
      <c r="AW286" s="2">
        <v>2</v>
      </c>
      <c r="AX286" s="2" t="s">
        <v>91</v>
      </c>
      <c r="AY286" s="2" t="s">
        <v>66</v>
      </c>
      <c r="AZ286" s="2" t="s">
        <v>465</v>
      </c>
      <c r="BA286" s="2">
        <v>3</v>
      </c>
      <c r="BB286" s="2">
        <v>6</v>
      </c>
      <c r="BC286" s="2">
        <v>2</v>
      </c>
      <c r="BD286" s="2">
        <v>2</v>
      </c>
      <c r="BE286" s="2">
        <v>3</v>
      </c>
      <c r="BF286" s="2" t="s">
        <v>68</v>
      </c>
      <c r="BH286" s="2" t="s">
        <v>145</v>
      </c>
    </row>
    <row r="287" spans="1:60" ht="13" x14ac:dyDescent="0.15">
      <c r="A287">
        <v>286</v>
      </c>
      <c r="B287" s="3">
        <v>44000.761059745375</v>
      </c>
      <c r="C287" s="2">
        <v>22</v>
      </c>
      <c r="D287" s="2" t="s">
        <v>114</v>
      </c>
      <c r="E287" s="2" t="s">
        <v>50</v>
      </c>
      <c r="F287" s="2" t="s">
        <v>80</v>
      </c>
      <c r="G287" s="2" t="s">
        <v>52</v>
      </c>
      <c r="H287" s="2">
        <v>3</v>
      </c>
      <c r="I287" s="2" t="s">
        <v>72</v>
      </c>
      <c r="J287" s="2" t="s">
        <v>54</v>
      </c>
      <c r="K287" s="2">
        <v>2</v>
      </c>
      <c r="L287" s="2" t="s">
        <v>55</v>
      </c>
      <c r="M287" s="2" t="s">
        <v>56</v>
      </c>
      <c r="N287" s="2" t="s">
        <v>466</v>
      </c>
      <c r="O287" s="2">
        <v>8</v>
      </c>
      <c r="P287" s="2">
        <v>8</v>
      </c>
      <c r="Q287" s="2">
        <v>8</v>
      </c>
      <c r="R287" s="2">
        <v>8</v>
      </c>
      <c r="S287" s="2">
        <v>8</v>
      </c>
      <c r="T287" s="2" t="s">
        <v>109</v>
      </c>
      <c r="AK287" s="2" t="s">
        <v>60</v>
      </c>
      <c r="AL287" s="2" t="s">
        <v>75</v>
      </c>
      <c r="AM287" s="2" t="s">
        <v>104</v>
      </c>
      <c r="AN287" s="2" t="s">
        <v>90</v>
      </c>
      <c r="AO287" s="2">
        <v>6</v>
      </c>
      <c r="AP287" s="2" t="s">
        <v>53</v>
      </c>
      <c r="AV287" s="2">
        <v>8</v>
      </c>
      <c r="AW287" s="2">
        <v>7</v>
      </c>
      <c r="AX287" s="2" t="s">
        <v>100</v>
      </c>
      <c r="AY287" s="2" t="s">
        <v>66</v>
      </c>
      <c r="BA287" s="2">
        <v>8</v>
      </c>
      <c r="BB287" s="2">
        <v>8</v>
      </c>
      <c r="BC287" s="2">
        <v>7</v>
      </c>
      <c r="BD287" s="2">
        <v>7</v>
      </c>
      <c r="BE287" s="2">
        <v>9</v>
      </c>
      <c r="BF287" s="2" t="s">
        <v>68</v>
      </c>
      <c r="BH287" s="2" t="s">
        <v>102</v>
      </c>
    </row>
    <row r="288" spans="1:60" ht="13" x14ac:dyDescent="0.15">
      <c r="A288">
        <v>287</v>
      </c>
      <c r="B288" s="3">
        <v>44000.761116076392</v>
      </c>
      <c r="C288" s="2">
        <v>24</v>
      </c>
      <c r="D288" s="2" t="s">
        <v>103</v>
      </c>
      <c r="E288" s="2" t="s">
        <v>71</v>
      </c>
      <c r="F288" s="2" t="s">
        <v>80</v>
      </c>
      <c r="G288" s="2" t="s">
        <v>52</v>
      </c>
      <c r="H288" s="2">
        <v>2</v>
      </c>
      <c r="I288" s="2" t="s">
        <v>72</v>
      </c>
      <c r="J288" s="2" t="s">
        <v>54</v>
      </c>
      <c r="K288" s="2">
        <v>3</v>
      </c>
      <c r="L288" s="2" t="s">
        <v>82</v>
      </c>
      <c r="M288" s="2" t="s">
        <v>200</v>
      </c>
      <c r="V288" s="2" t="s">
        <v>467</v>
      </c>
      <c r="W288" s="2" t="s">
        <v>53</v>
      </c>
      <c r="X288" s="2" t="s">
        <v>128</v>
      </c>
      <c r="Y288" s="2" t="s">
        <v>468</v>
      </c>
      <c r="AK288" s="2" t="s">
        <v>74</v>
      </c>
      <c r="AL288" s="2" t="s">
        <v>75</v>
      </c>
      <c r="AM288" s="2" t="s">
        <v>141</v>
      </c>
      <c r="AN288" s="2" t="s">
        <v>90</v>
      </c>
      <c r="AO288" s="2">
        <v>6</v>
      </c>
      <c r="AP288" s="2" t="s">
        <v>53</v>
      </c>
      <c r="AQ288" s="2" t="s">
        <v>469</v>
      </c>
      <c r="AV288" s="2">
        <v>6</v>
      </c>
      <c r="AW288" s="2">
        <v>3</v>
      </c>
      <c r="AX288" s="2" t="s">
        <v>65</v>
      </c>
      <c r="AY288" s="2" t="s">
        <v>55</v>
      </c>
      <c r="AZ288" s="2" t="s">
        <v>470</v>
      </c>
      <c r="BA288" s="2">
        <v>10</v>
      </c>
      <c r="BB288" s="2">
        <v>4</v>
      </c>
      <c r="BC288" s="2">
        <v>6</v>
      </c>
      <c r="BD288" s="2">
        <v>4</v>
      </c>
      <c r="BE288" s="2">
        <v>6</v>
      </c>
      <c r="BF288" s="2" t="s">
        <v>68</v>
      </c>
      <c r="BH288" s="2" t="s">
        <v>126</v>
      </c>
    </row>
    <row r="289" spans="1:60" ht="13" x14ac:dyDescent="0.15">
      <c r="A289">
        <v>288</v>
      </c>
      <c r="B289" s="3">
        <v>44000.761150358798</v>
      </c>
      <c r="C289" s="2">
        <v>21</v>
      </c>
      <c r="D289" s="2" t="s">
        <v>103</v>
      </c>
      <c r="E289" s="2" t="s">
        <v>50</v>
      </c>
      <c r="F289" s="2" t="s">
        <v>51</v>
      </c>
      <c r="G289" s="2" t="s">
        <v>52</v>
      </c>
      <c r="H289" s="2">
        <v>3</v>
      </c>
      <c r="I289" s="2" t="s">
        <v>72</v>
      </c>
      <c r="J289" s="2" t="s">
        <v>73</v>
      </c>
      <c r="AK289" s="2" t="s">
        <v>60</v>
      </c>
      <c r="AL289" s="2" t="s">
        <v>75</v>
      </c>
      <c r="AM289" s="2" t="s">
        <v>76</v>
      </c>
      <c r="AN289" s="2" t="s">
        <v>112</v>
      </c>
      <c r="AO289" s="2">
        <v>5</v>
      </c>
      <c r="AP289" s="2" t="s">
        <v>53</v>
      </c>
      <c r="AQ289" s="2" t="s">
        <v>471</v>
      </c>
      <c r="AV289" s="2">
        <v>6</v>
      </c>
      <c r="AW289" s="2">
        <v>5</v>
      </c>
      <c r="AX289" s="2" t="s">
        <v>91</v>
      </c>
      <c r="AY289" s="2" t="s">
        <v>116</v>
      </c>
      <c r="BA289" s="2">
        <v>5</v>
      </c>
      <c r="BB289" s="2">
        <v>5</v>
      </c>
      <c r="BC289" s="2">
        <v>3</v>
      </c>
      <c r="BD289" s="2">
        <v>4</v>
      </c>
      <c r="BE289" s="2">
        <v>4</v>
      </c>
      <c r="BF289" s="2" t="s">
        <v>86</v>
      </c>
      <c r="BH289" s="2" t="s">
        <v>126</v>
      </c>
    </row>
    <row r="290" spans="1:60" ht="13" x14ac:dyDescent="0.15">
      <c r="A290">
        <v>289</v>
      </c>
      <c r="B290" s="3">
        <v>44000.761853645832</v>
      </c>
      <c r="C290" s="2">
        <v>28</v>
      </c>
      <c r="D290" s="2" t="s">
        <v>103</v>
      </c>
      <c r="E290" s="2" t="s">
        <v>50</v>
      </c>
      <c r="F290" s="2" t="s">
        <v>80</v>
      </c>
      <c r="G290" s="2" t="s">
        <v>52</v>
      </c>
      <c r="H290" s="2">
        <v>4</v>
      </c>
      <c r="I290" s="2" t="s">
        <v>53</v>
      </c>
      <c r="J290" s="2" t="s">
        <v>73</v>
      </c>
      <c r="AK290" s="2" t="s">
        <v>74</v>
      </c>
      <c r="AL290" s="2" t="s">
        <v>75</v>
      </c>
      <c r="AM290" s="2" t="s">
        <v>239</v>
      </c>
      <c r="AN290" s="2" t="s">
        <v>77</v>
      </c>
      <c r="AO290" s="2">
        <v>5</v>
      </c>
      <c r="AP290" s="2" t="s">
        <v>53</v>
      </c>
      <c r="AV290" s="2">
        <v>7</v>
      </c>
      <c r="AW290" s="2">
        <v>4</v>
      </c>
      <c r="AX290" s="2" t="s">
        <v>65</v>
      </c>
      <c r="AY290" s="2" t="s">
        <v>66</v>
      </c>
      <c r="BA290" s="2">
        <v>4</v>
      </c>
      <c r="BB290" s="2">
        <v>5</v>
      </c>
      <c r="BC290" s="2">
        <v>3</v>
      </c>
      <c r="BD290" s="2">
        <v>7</v>
      </c>
      <c r="BE290" s="2">
        <v>8</v>
      </c>
      <c r="BF290" s="2" t="s">
        <v>68</v>
      </c>
      <c r="BH290" s="2" t="s">
        <v>102</v>
      </c>
    </row>
    <row r="291" spans="1:60" ht="13" x14ac:dyDescent="0.15">
      <c r="A291">
        <v>290</v>
      </c>
      <c r="B291" s="3">
        <v>44000.762133425931</v>
      </c>
      <c r="C291" s="2">
        <v>24</v>
      </c>
      <c r="D291" s="2" t="s">
        <v>49</v>
      </c>
      <c r="E291" s="2" t="s">
        <v>50</v>
      </c>
      <c r="F291" s="2" t="s">
        <v>80</v>
      </c>
      <c r="G291" s="2" t="s">
        <v>52</v>
      </c>
      <c r="H291" s="2">
        <v>1</v>
      </c>
      <c r="I291" s="2" t="s">
        <v>72</v>
      </c>
      <c r="J291" s="2" t="s">
        <v>54</v>
      </c>
      <c r="K291" s="2">
        <v>4</v>
      </c>
      <c r="L291" s="2" t="s">
        <v>55</v>
      </c>
      <c r="M291" s="2" t="s">
        <v>83</v>
      </c>
      <c r="Z291" s="2" t="s">
        <v>176</v>
      </c>
      <c r="AA291" s="2">
        <v>6</v>
      </c>
      <c r="AB291" s="2">
        <v>4</v>
      </c>
      <c r="AC291" s="2">
        <v>5</v>
      </c>
      <c r="AD291" s="2">
        <v>6</v>
      </c>
      <c r="AE291" s="2">
        <v>7</v>
      </c>
      <c r="AF291" s="2" t="s">
        <v>139</v>
      </c>
      <c r="AG291" s="2" t="s">
        <v>53</v>
      </c>
      <c r="AH291" s="2" t="s">
        <v>147</v>
      </c>
      <c r="AI291" s="2" t="s">
        <v>240</v>
      </c>
      <c r="AK291" s="2" t="s">
        <v>74</v>
      </c>
      <c r="AL291" s="2" t="s">
        <v>75</v>
      </c>
      <c r="AM291" s="2" t="s">
        <v>76</v>
      </c>
      <c r="AN291" s="2" t="s">
        <v>90</v>
      </c>
      <c r="AO291" s="2">
        <v>4</v>
      </c>
      <c r="AP291" s="2" t="s">
        <v>53</v>
      </c>
      <c r="AV291" s="2">
        <v>6</v>
      </c>
      <c r="AW291" s="2">
        <v>5</v>
      </c>
      <c r="AX291" s="2" t="s">
        <v>65</v>
      </c>
      <c r="AY291" s="2" t="s">
        <v>55</v>
      </c>
      <c r="BA291" s="2">
        <v>7</v>
      </c>
      <c r="BB291" s="2">
        <v>5</v>
      </c>
      <c r="BC291" s="2">
        <v>5</v>
      </c>
      <c r="BD291" s="2">
        <v>2</v>
      </c>
      <c r="BE291" s="2">
        <v>8</v>
      </c>
      <c r="BF291" s="2" t="s">
        <v>68</v>
      </c>
      <c r="BH291" s="2" t="s">
        <v>102</v>
      </c>
    </row>
    <row r="292" spans="1:60" ht="13" x14ac:dyDescent="0.15">
      <c r="A292">
        <v>291</v>
      </c>
      <c r="B292" s="3">
        <v>44000.762219270837</v>
      </c>
      <c r="C292" s="2">
        <v>25</v>
      </c>
      <c r="D292" s="2" t="s">
        <v>70</v>
      </c>
      <c r="E292" s="2" t="s">
        <v>50</v>
      </c>
      <c r="F292" s="2" t="s">
        <v>51</v>
      </c>
      <c r="G292" s="2" t="s">
        <v>52</v>
      </c>
      <c r="H292" s="2">
        <v>5</v>
      </c>
      <c r="I292" s="2" t="s">
        <v>53</v>
      </c>
      <c r="J292" s="2" t="s">
        <v>73</v>
      </c>
      <c r="AK292" s="2" t="s">
        <v>74</v>
      </c>
      <c r="AL292" s="2" t="s">
        <v>75</v>
      </c>
      <c r="AM292" s="2" t="s">
        <v>76</v>
      </c>
      <c r="AN292" s="2" t="s">
        <v>90</v>
      </c>
      <c r="AO292" s="2">
        <v>6</v>
      </c>
      <c r="AP292" s="2" t="s">
        <v>53</v>
      </c>
      <c r="AV292" s="2">
        <v>4</v>
      </c>
      <c r="AW292" s="2">
        <v>4</v>
      </c>
      <c r="AX292" s="2" t="s">
        <v>65</v>
      </c>
      <c r="AY292" s="2" t="s">
        <v>55</v>
      </c>
      <c r="BA292" s="2">
        <v>5</v>
      </c>
      <c r="BB292" s="2">
        <v>6</v>
      </c>
      <c r="BC292" s="2">
        <v>5</v>
      </c>
      <c r="BD292" s="2">
        <v>7</v>
      </c>
      <c r="BE292" s="2">
        <v>7</v>
      </c>
      <c r="BF292" s="2" t="s">
        <v>86</v>
      </c>
      <c r="BH292" s="2" t="s">
        <v>118</v>
      </c>
    </row>
    <row r="293" spans="1:60" ht="13" x14ac:dyDescent="0.15">
      <c r="A293">
        <v>292</v>
      </c>
      <c r="B293" s="3">
        <v>44000.762510138884</v>
      </c>
      <c r="C293" s="2">
        <v>25</v>
      </c>
      <c r="D293" s="2" t="s">
        <v>114</v>
      </c>
      <c r="E293" s="2" t="s">
        <v>50</v>
      </c>
      <c r="F293" s="2" t="s">
        <v>80</v>
      </c>
      <c r="G293" s="2" t="s">
        <v>52</v>
      </c>
      <c r="H293" s="2">
        <v>4</v>
      </c>
      <c r="I293" s="2" t="s">
        <v>53</v>
      </c>
      <c r="J293" s="2" t="s">
        <v>73</v>
      </c>
      <c r="AK293" s="2" t="s">
        <v>74</v>
      </c>
      <c r="AL293" s="2" t="s">
        <v>61</v>
      </c>
      <c r="AR293" s="2" t="s">
        <v>124</v>
      </c>
      <c r="AS293" s="2" t="s">
        <v>125</v>
      </c>
      <c r="AT293" s="2" t="s">
        <v>53</v>
      </c>
      <c r="AV293" s="2">
        <v>6</v>
      </c>
      <c r="AW293" s="2">
        <v>6</v>
      </c>
      <c r="AX293" s="2" t="s">
        <v>91</v>
      </c>
      <c r="AY293" s="2" t="s">
        <v>55</v>
      </c>
      <c r="BA293" s="2">
        <v>4</v>
      </c>
      <c r="BB293" s="2">
        <v>4</v>
      </c>
      <c r="BC293" s="2">
        <v>3</v>
      </c>
      <c r="BD293" s="2">
        <v>5</v>
      </c>
      <c r="BE293" s="2">
        <v>7</v>
      </c>
      <c r="BF293" s="2" t="s">
        <v>68</v>
      </c>
      <c r="BG293" s="2" t="s">
        <v>472</v>
      </c>
      <c r="BH293" s="2" t="s">
        <v>102</v>
      </c>
    </row>
    <row r="294" spans="1:60" ht="13" x14ac:dyDescent="0.15">
      <c r="A294">
        <v>293</v>
      </c>
      <c r="B294" s="3">
        <v>44000.763004548615</v>
      </c>
      <c r="C294" s="2">
        <v>19</v>
      </c>
      <c r="D294" s="2" t="s">
        <v>93</v>
      </c>
      <c r="E294" s="2" t="s">
        <v>50</v>
      </c>
      <c r="F294" s="2" t="s">
        <v>80</v>
      </c>
      <c r="G294" s="2" t="s">
        <v>52</v>
      </c>
      <c r="H294" s="2">
        <v>1</v>
      </c>
      <c r="I294" s="2" t="s">
        <v>72</v>
      </c>
      <c r="J294" s="2" t="s">
        <v>54</v>
      </c>
      <c r="K294" s="2">
        <v>2</v>
      </c>
      <c r="L294" s="2" t="s">
        <v>55</v>
      </c>
      <c r="M294" s="2" t="s">
        <v>56</v>
      </c>
      <c r="N294" s="2" t="s">
        <v>135</v>
      </c>
      <c r="O294" s="2">
        <v>6</v>
      </c>
      <c r="P294" s="2">
        <v>4</v>
      </c>
      <c r="Q294" s="2">
        <v>4</v>
      </c>
      <c r="R294" s="2">
        <v>8</v>
      </c>
      <c r="S294" s="2">
        <v>8</v>
      </c>
      <c r="T294" s="2" t="s">
        <v>58</v>
      </c>
      <c r="AK294" s="2" t="s">
        <v>60</v>
      </c>
      <c r="AL294" s="2" t="s">
        <v>61</v>
      </c>
      <c r="AR294" s="2" t="s">
        <v>124</v>
      </c>
      <c r="AS294" s="2" t="s">
        <v>125</v>
      </c>
      <c r="AT294" s="2" t="s">
        <v>72</v>
      </c>
      <c r="AV294" s="2">
        <v>7</v>
      </c>
      <c r="AW294" s="2">
        <v>6</v>
      </c>
      <c r="AX294" s="2" t="s">
        <v>100</v>
      </c>
      <c r="AY294" s="2" t="s">
        <v>66</v>
      </c>
      <c r="BA294" s="2">
        <v>9</v>
      </c>
      <c r="BB294" s="2">
        <v>7</v>
      </c>
      <c r="BC294" s="2">
        <v>8</v>
      </c>
      <c r="BD294" s="2">
        <v>6</v>
      </c>
      <c r="BE294" s="2">
        <v>8</v>
      </c>
      <c r="BF294" s="2" t="s">
        <v>68</v>
      </c>
      <c r="BH294" s="2" t="s">
        <v>126</v>
      </c>
    </row>
    <row r="295" spans="1:60" ht="13" x14ac:dyDescent="0.15">
      <c r="A295">
        <v>294</v>
      </c>
      <c r="B295" s="3">
        <v>44000.763097708332</v>
      </c>
      <c r="C295" s="2">
        <v>23</v>
      </c>
      <c r="D295" s="2" t="s">
        <v>103</v>
      </c>
      <c r="E295" s="2" t="s">
        <v>50</v>
      </c>
      <c r="F295" s="2" t="s">
        <v>80</v>
      </c>
      <c r="G295" s="2" t="s">
        <v>52</v>
      </c>
      <c r="H295" s="2">
        <v>1</v>
      </c>
      <c r="I295" s="2" t="s">
        <v>72</v>
      </c>
      <c r="J295" s="2" t="s">
        <v>54</v>
      </c>
      <c r="K295" s="2">
        <v>2</v>
      </c>
      <c r="L295" s="2" t="s">
        <v>66</v>
      </c>
      <c r="M295" s="2" t="s">
        <v>83</v>
      </c>
      <c r="Z295" s="2" t="s">
        <v>138</v>
      </c>
      <c r="AA295" s="2">
        <v>5</v>
      </c>
      <c r="AB295" s="2">
        <v>5</v>
      </c>
      <c r="AC295" s="2">
        <v>5</v>
      </c>
      <c r="AD295" s="2">
        <v>6</v>
      </c>
      <c r="AE295" s="2">
        <v>5</v>
      </c>
      <c r="AF295" s="2" t="s">
        <v>121</v>
      </c>
      <c r="AG295" s="2" t="s">
        <v>53</v>
      </c>
      <c r="AH295" s="2" t="s">
        <v>95</v>
      </c>
      <c r="AI295" s="2" t="s">
        <v>281</v>
      </c>
      <c r="AK295" s="2" t="s">
        <v>60</v>
      </c>
      <c r="AL295" s="2" t="s">
        <v>61</v>
      </c>
      <c r="AR295" s="2" t="s">
        <v>124</v>
      </c>
      <c r="AS295" s="2" t="s">
        <v>125</v>
      </c>
      <c r="AT295" s="2" t="s">
        <v>72</v>
      </c>
      <c r="AV295" s="2">
        <v>5</v>
      </c>
      <c r="AW295" s="2">
        <v>5</v>
      </c>
      <c r="AX295" s="2" t="s">
        <v>100</v>
      </c>
      <c r="AY295" s="2" t="s">
        <v>66</v>
      </c>
      <c r="BA295" s="2">
        <v>6</v>
      </c>
      <c r="BB295" s="2">
        <v>6</v>
      </c>
      <c r="BC295" s="2">
        <v>5</v>
      </c>
      <c r="BD295" s="2">
        <v>5</v>
      </c>
      <c r="BE295" s="2">
        <v>6</v>
      </c>
      <c r="BF295" s="2" t="s">
        <v>68</v>
      </c>
      <c r="BH295" s="2" t="s">
        <v>118</v>
      </c>
    </row>
    <row r="296" spans="1:60" ht="13" x14ac:dyDescent="0.15">
      <c r="A296">
        <v>295</v>
      </c>
      <c r="B296" s="3">
        <v>44000.764059131943</v>
      </c>
      <c r="C296" s="2">
        <v>19</v>
      </c>
      <c r="D296" s="2" t="s">
        <v>114</v>
      </c>
      <c r="E296" s="2" t="s">
        <v>50</v>
      </c>
      <c r="F296" s="2" t="s">
        <v>80</v>
      </c>
      <c r="G296" s="2" t="s">
        <v>52</v>
      </c>
      <c r="H296" s="2">
        <v>1</v>
      </c>
      <c r="I296" s="2" t="s">
        <v>72</v>
      </c>
      <c r="J296" s="2" t="s">
        <v>54</v>
      </c>
      <c r="K296" s="2">
        <v>1</v>
      </c>
      <c r="L296" s="2" t="s">
        <v>55</v>
      </c>
      <c r="M296" s="2" t="s">
        <v>83</v>
      </c>
      <c r="Z296" s="2" t="s">
        <v>138</v>
      </c>
      <c r="AA296" s="2">
        <v>7</v>
      </c>
      <c r="AB296" s="2">
        <v>6</v>
      </c>
      <c r="AC296" s="2">
        <v>8</v>
      </c>
      <c r="AD296" s="2">
        <v>8</v>
      </c>
      <c r="AE296" s="2">
        <v>6</v>
      </c>
      <c r="AF296" s="2" t="s">
        <v>85</v>
      </c>
      <c r="AG296" s="2" t="s">
        <v>53</v>
      </c>
      <c r="AH296" s="2" t="s">
        <v>132</v>
      </c>
      <c r="AI296" s="2" t="s">
        <v>432</v>
      </c>
      <c r="AK296" s="2" t="s">
        <v>74</v>
      </c>
      <c r="AL296" s="2" t="s">
        <v>61</v>
      </c>
      <c r="AR296" s="2" t="s">
        <v>185</v>
      </c>
      <c r="AS296" s="2" t="s">
        <v>473</v>
      </c>
      <c r="AT296" s="2" t="s">
        <v>53</v>
      </c>
      <c r="AV296" s="2">
        <v>7</v>
      </c>
      <c r="AW296" s="2">
        <v>7</v>
      </c>
      <c r="AX296" s="2" t="s">
        <v>91</v>
      </c>
      <c r="AY296" s="2" t="s">
        <v>66</v>
      </c>
      <c r="BA296" s="2">
        <v>8</v>
      </c>
      <c r="BB296" s="2">
        <v>6</v>
      </c>
      <c r="BC296" s="2">
        <v>5</v>
      </c>
      <c r="BD296" s="2">
        <v>5</v>
      </c>
      <c r="BE296" s="2">
        <v>8</v>
      </c>
      <c r="BF296" s="2" t="s">
        <v>86</v>
      </c>
      <c r="BH296" s="2" t="s">
        <v>118</v>
      </c>
    </row>
    <row r="297" spans="1:60" ht="13" x14ac:dyDescent="0.15">
      <c r="A297">
        <v>296</v>
      </c>
      <c r="B297" s="3">
        <v>44000.764070335645</v>
      </c>
      <c r="C297" s="2">
        <v>22</v>
      </c>
      <c r="D297" s="2" t="s">
        <v>93</v>
      </c>
      <c r="E297" s="2" t="s">
        <v>50</v>
      </c>
      <c r="F297" s="2" t="s">
        <v>51</v>
      </c>
      <c r="G297" s="2" t="s">
        <v>52</v>
      </c>
      <c r="H297" s="2">
        <v>4</v>
      </c>
      <c r="I297" s="2" t="s">
        <v>72</v>
      </c>
      <c r="J297" s="2" t="s">
        <v>54</v>
      </c>
      <c r="K297" s="2">
        <v>2</v>
      </c>
      <c r="L297" s="2" t="s">
        <v>210</v>
      </c>
      <c r="M297" s="2" t="s">
        <v>83</v>
      </c>
      <c r="Z297" s="2" t="s">
        <v>153</v>
      </c>
      <c r="AA297" s="2">
        <v>4</v>
      </c>
      <c r="AB297" s="2">
        <v>5</v>
      </c>
      <c r="AC297" s="2">
        <v>4</v>
      </c>
      <c r="AD297" s="2">
        <v>6</v>
      </c>
      <c r="AE297" s="2">
        <v>7</v>
      </c>
      <c r="AF297" s="2" t="s">
        <v>139</v>
      </c>
      <c r="AG297" s="2" t="s">
        <v>53</v>
      </c>
      <c r="AH297" s="2" t="s">
        <v>87</v>
      </c>
      <c r="AI297" s="2" t="s">
        <v>254</v>
      </c>
      <c r="AJ297" s="2" t="s">
        <v>474</v>
      </c>
      <c r="AK297" s="2" t="s">
        <v>60</v>
      </c>
      <c r="AL297" s="2" t="s">
        <v>75</v>
      </c>
      <c r="AM297" s="2" t="s">
        <v>104</v>
      </c>
      <c r="AN297" s="2" t="s">
        <v>90</v>
      </c>
      <c r="AO297" s="2">
        <v>6</v>
      </c>
      <c r="AP297" s="2" t="s">
        <v>72</v>
      </c>
      <c r="AV297" s="2">
        <v>7</v>
      </c>
      <c r="AW297" s="2">
        <v>7</v>
      </c>
      <c r="AX297" s="2" t="s">
        <v>91</v>
      </c>
      <c r="AY297" s="2" t="s">
        <v>82</v>
      </c>
      <c r="AZ297" s="2" t="s">
        <v>475</v>
      </c>
      <c r="BA297" s="2">
        <v>3</v>
      </c>
      <c r="BB297" s="2">
        <v>3</v>
      </c>
      <c r="BC297" s="2">
        <v>4</v>
      </c>
      <c r="BD297" s="2">
        <v>2</v>
      </c>
      <c r="BE297" s="2">
        <v>2</v>
      </c>
      <c r="BF297" s="2" t="s">
        <v>68</v>
      </c>
      <c r="BG297" s="2" t="s">
        <v>476</v>
      </c>
      <c r="BH297" s="2" t="s">
        <v>183</v>
      </c>
    </row>
    <row r="298" spans="1:60" ht="13" x14ac:dyDescent="0.15">
      <c r="A298">
        <v>297</v>
      </c>
      <c r="B298" s="3">
        <v>44000.764119699073</v>
      </c>
      <c r="C298" s="2">
        <v>25</v>
      </c>
      <c r="D298" s="2" t="s">
        <v>114</v>
      </c>
      <c r="E298" s="2" t="s">
        <v>50</v>
      </c>
      <c r="F298" s="2" t="s">
        <v>51</v>
      </c>
      <c r="G298" s="2" t="s">
        <v>52</v>
      </c>
      <c r="H298" s="2">
        <v>5</v>
      </c>
      <c r="I298" s="2" t="s">
        <v>53</v>
      </c>
      <c r="J298" s="2" t="s">
        <v>73</v>
      </c>
      <c r="AK298" s="2" t="s">
        <v>74</v>
      </c>
      <c r="AL298" s="2" t="s">
        <v>75</v>
      </c>
      <c r="AM298" s="2" t="s">
        <v>76</v>
      </c>
      <c r="AN298" s="2" t="s">
        <v>90</v>
      </c>
      <c r="AO298" s="2">
        <v>6</v>
      </c>
      <c r="AP298" s="2" t="s">
        <v>53</v>
      </c>
      <c r="AQ298" s="2" t="s">
        <v>477</v>
      </c>
      <c r="AV298" s="2">
        <v>5</v>
      </c>
      <c r="AW298" s="2">
        <v>5</v>
      </c>
      <c r="AX298" s="2" t="s">
        <v>65</v>
      </c>
      <c r="AY298" s="2" t="s">
        <v>92</v>
      </c>
      <c r="BA298" s="2">
        <v>5</v>
      </c>
      <c r="BB298" s="2">
        <v>4</v>
      </c>
      <c r="BC298" s="2">
        <v>4</v>
      </c>
      <c r="BD298" s="2">
        <v>5</v>
      </c>
      <c r="BE298" s="2">
        <v>3</v>
      </c>
      <c r="BF298" s="2" t="s">
        <v>68</v>
      </c>
      <c r="BH298" s="2" t="s">
        <v>145</v>
      </c>
    </row>
    <row r="299" spans="1:60" ht="13" x14ac:dyDescent="0.15">
      <c r="A299">
        <v>298</v>
      </c>
      <c r="B299" s="3">
        <v>44000.764177430552</v>
      </c>
      <c r="C299" s="2">
        <v>22</v>
      </c>
      <c r="D299" s="2" t="s">
        <v>70</v>
      </c>
      <c r="E299" s="2" t="s">
        <v>50</v>
      </c>
      <c r="F299" s="2" t="s">
        <v>80</v>
      </c>
      <c r="G299" s="2" t="s">
        <v>52</v>
      </c>
      <c r="H299" s="2">
        <v>2</v>
      </c>
      <c r="I299" s="2" t="s">
        <v>53</v>
      </c>
      <c r="J299" s="2" t="s">
        <v>54</v>
      </c>
      <c r="K299" s="2">
        <v>2</v>
      </c>
      <c r="L299" s="2" t="s">
        <v>92</v>
      </c>
      <c r="M299" s="2" t="s">
        <v>56</v>
      </c>
      <c r="N299" s="2" t="s">
        <v>57</v>
      </c>
      <c r="O299" s="2">
        <v>6</v>
      </c>
      <c r="P299" s="2">
        <v>6</v>
      </c>
      <c r="Q299" s="2">
        <v>5</v>
      </c>
      <c r="R299" s="2">
        <v>10</v>
      </c>
      <c r="S299" s="2">
        <v>9</v>
      </c>
      <c r="T299" s="2" t="s">
        <v>58</v>
      </c>
      <c r="U299" s="2" t="s">
        <v>478</v>
      </c>
      <c r="AK299" s="2" t="s">
        <v>74</v>
      </c>
      <c r="AL299" s="2" t="s">
        <v>61</v>
      </c>
      <c r="AR299" s="2" t="s">
        <v>124</v>
      </c>
      <c r="AS299" s="2" t="s">
        <v>125</v>
      </c>
      <c r="AT299" s="2" t="s">
        <v>72</v>
      </c>
      <c r="AV299" s="2">
        <v>8</v>
      </c>
      <c r="AW299" s="2">
        <v>6</v>
      </c>
      <c r="AX299" s="2" t="s">
        <v>65</v>
      </c>
      <c r="AY299" s="2" t="s">
        <v>55</v>
      </c>
      <c r="AZ299" s="2" t="s">
        <v>479</v>
      </c>
      <c r="BA299" s="2">
        <v>8</v>
      </c>
      <c r="BB299" s="2">
        <v>8</v>
      </c>
      <c r="BC299" s="2">
        <v>4</v>
      </c>
      <c r="BD299" s="2">
        <v>7</v>
      </c>
      <c r="BE299" s="2">
        <v>8</v>
      </c>
      <c r="BF299" s="2" t="s">
        <v>68</v>
      </c>
      <c r="BG299" s="2" t="s">
        <v>480</v>
      </c>
      <c r="BH299" s="2" t="s">
        <v>230</v>
      </c>
    </row>
    <row r="300" spans="1:60" ht="13" x14ac:dyDescent="0.15">
      <c r="A300">
        <v>299</v>
      </c>
      <c r="B300" s="3">
        <v>44000.764180196755</v>
      </c>
      <c r="C300" s="2">
        <v>25</v>
      </c>
      <c r="D300" s="2" t="s">
        <v>114</v>
      </c>
      <c r="E300" s="2" t="s">
        <v>50</v>
      </c>
      <c r="F300" s="2" t="s">
        <v>51</v>
      </c>
      <c r="G300" s="2" t="s">
        <v>52</v>
      </c>
      <c r="H300" s="2">
        <v>5</v>
      </c>
      <c r="I300" s="2" t="s">
        <v>53</v>
      </c>
      <c r="J300" s="2" t="s">
        <v>73</v>
      </c>
      <c r="AK300" s="2" t="s">
        <v>74</v>
      </c>
      <c r="AL300" s="2" t="s">
        <v>75</v>
      </c>
      <c r="AM300" s="2" t="s">
        <v>76</v>
      </c>
      <c r="AN300" s="2" t="s">
        <v>90</v>
      </c>
      <c r="AO300" s="2">
        <v>6</v>
      </c>
      <c r="AP300" s="2" t="s">
        <v>53</v>
      </c>
      <c r="AQ300" s="2" t="s">
        <v>477</v>
      </c>
      <c r="AV300" s="2">
        <v>5</v>
      </c>
      <c r="AW300" s="2">
        <v>5</v>
      </c>
      <c r="AX300" s="2" t="s">
        <v>65</v>
      </c>
      <c r="AY300" s="2" t="s">
        <v>92</v>
      </c>
      <c r="BA300" s="2">
        <v>5</v>
      </c>
      <c r="BB300" s="2">
        <v>4</v>
      </c>
      <c r="BC300" s="2">
        <v>4</v>
      </c>
      <c r="BD300" s="2">
        <v>5</v>
      </c>
      <c r="BE300" s="2">
        <v>3</v>
      </c>
      <c r="BF300" s="2" t="s">
        <v>68</v>
      </c>
      <c r="BH300" s="2" t="s">
        <v>145</v>
      </c>
    </row>
    <row r="301" spans="1:60" ht="13" x14ac:dyDescent="0.15">
      <c r="A301">
        <v>300</v>
      </c>
      <c r="B301" s="3">
        <v>44000.764617199078</v>
      </c>
      <c r="C301" s="2">
        <v>24</v>
      </c>
      <c r="D301" s="2" t="s">
        <v>103</v>
      </c>
      <c r="E301" s="2" t="s">
        <v>71</v>
      </c>
      <c r="F301" s="2" t="s">
        <v>80</v>
      </c>
      <c r="G301" s="2" t="s">
        <v>52</v>
      </c>
      <c r="H301" s="2">
        <v>2</v>
      </c>
      <c r="I301" s="2" t="s">
        <v>53</v>
      </c>
      <c r="J301" s="2" t="s">
        <v>54</v>
      </c>
      <c r="K301" s="2">
        <v>5</v>
      </c>
      <c r="L301" s="2" t="s">
        <v>116</v>
      </c>
      <c r="M301" s="2" t="s">
        <v>83</v>
      </c>
      <c r="Z301" s="2" t="s">
        <v>391</v>
      </c>
      <c r="AA301" s="2">
        <v>4</v>
      </c>
      <c r="AB301" s="2">
        <v>5</v>
      </c>
      <c r="AC301" s="2">
        <v>4</v>
      </c>
      <c r="AD301" s="2">
        <v>5</v>
      </c>
      <c r="AE301" s="2">
        <v>8</v>
      </c>
      <c r="AF301" s="2" t="s">
        <v>139</v>
      </c>
      <c r="AG301" s="2" t="s">
        <v>53</v>
      </c>
      <c r="AH301" s="2" t="s">
        <v>132</v>
      </c>
      <c r="AI301" s="2" t="s">
        <v>122</v>
      </c>
      <c r="AK301" s="2" t="s">
        <v>74</v>
      </c>
      <c r="AL301" s="2" t="s">
        <v>75</v>
      </c>
      <c r="AM301" s="2" t="s">
        <v>141</v>
      </c>
      <c r="AN301" s="2" t="s">
        <v>77</v>
      </c>
      <c r="AO301" s="2">
        <v>4</v>
      </c>
      <c r="AP301" s="2" t="s">
        <v>53</v>
      </c>
      <c r="AV301" s="2">
        <v>3</v>
      </c>
      <c r="AW301" s="2">
        <v>2</v>
      </c>
      <c r="AX301" s="2" t="s">
        <v>91</v>
      </c>
      <c r="AY301" s="2" t="s">
        <v>55</v>
      </c>
      <c r="BA301" s="2">
        <v>1</v>
      </c>
      <c r="BB301" s="2">
        <v>2</v>
      </c>
      <c r="BC301" s="2">
        <v>1</v>
      </c>
      <c r="BD301" s="2">
        <v>1</v>
      </c>
      <c r="BE301" s="2">
        <v>5</v>
      </c>
      <c r="BF301" s="2" t="s">
        <v>68</v>
      </c>
      <c r="BH301" s="2" t="s">
        <v>167</v>
      </c>
    </row>
    <row r="302" spans="1:60" ht="13" x14ac:dyDescent="0.15">
      <c r="A302">
        <v>301</v>
      </c>
      <c r="B302" s="3">
        <v>44000.764722789347</v>
      </c>
      <c r="C302" s="2">
        <v>22</v>
      </c>
      <c r="D302" s="2" t="s">
        <v>114</v>
      </c>
      <c r="E302" s="2" t="s">
        <v>50</v>
      </c>
      <c r="F302" s="2" t="s">
        <v>51</v>
      </c>
      <c r="G302" s="2" t="s">
        <v>52</v>
      </c>
      <c r="H302" s="2">
        <v>4</v>
      </c>
      <c r="I302" s="2" t="s">
        <v>53</v>
      </c>
      <c r="J302" s="2" t="s">
        <v>73</v>
      </c>
      <c r="AK302" s="2" t="s">
        <v>98</v>
      </c>
      <c r="AL302" s="2" t="s">
        <v>75</v>
      </c>
      <c r="AM302" s="2" t="s">
        <v>104</v>
      </c>
      <c r="AN302" s="2" t="s">
        <v>90</v>
      </c>
      <c r="AO302" s="2">
        <v>7</v>
      </c>
      <c r="AP302" s="2" t="s">
        <v>86</v>
      </c>
      <c r="AV302" s="2">
        <v>6</v>
      </c>
      <c r="AW302" s="2">
        <v>6</v>
      </c>
      <c r="AX302" s="2" t="s">
        <v>91</v>
      </c>
      <c r="AY302" s="2" t="s">
        <v>55</v>
      </c>
      <c r="BA302" s="2">
        <v>6</v>
      </c>
      <c r="BB302" s="2">
        <v>8</v>
      </c>
      <c r="BC302" s="2">
        <v>6</v>
      </c>
      <c r="BD302" s="2">
        <v>8</v>
      </c>
      <c r="BE302" s="2">
        <v>7</v>
      </c>
      <c r="BF302" s="2" t="s">
        <v>72</v>
      </c>
      <c r="BH302" s="2" t="s">
        <v>102</v>
      </c>
    </row>
    <row r="303" spans="1:60" ht="13" x14ac:dyDescent="0.15">
      <c r="A303">
        <v>302</v>
      </c>
      <c r="B303" s="3">
        <v>44000.764840868054</v>
      </c>
      <c r="C303" s="2">
        <v>22</v>
      </c>
      <c r="D303" s="2" t="s">
        <v>114</v>
      </c>
      <c r="E303" s="2" t="s">
        <v>50</v>
      </c>
      <c r="F303" s="2" t="s">
        <v>80</v>
      </c>
      <c r="G303" s="2" t="s">
        <v>52</v>
      </c>
      <c r="H303" s="2">
        <v>4</v>
      </c>
      <c r="I303" s="2" t="s">
        <v>72</v>
      </c>
      <c r="J303" s="2" t="s">
        <v>54</v>
      </c>
      <c r="K303" s="2">
        <v>2</v>
      </c>
      <c r="L303" s="2" t="s">
        <v>92</v>
      </c>
      <c r="M303" s="2" t="s">
        <v>56</v>
      </c>
      <c r="N303" s="2" t="s">
        <v>304</v>
      </c>
      <c r="O303" s="2">
        <v>7</v>
      </c>
      <c r="P303" s="2">
        <v>7</v>
      </c>
      <c r="Q303" s="2">
        <v>6</v>
      </c>
      <c r="R303" s="2">
        <v>10</v>
      </c>
      <c r="S303" s="2">
        <v>9</v>
      </c>
      <c r="T303" s="2" t="s">
        <v>58</v>
      </c>
      <c r="AK303" s="2" t="s">
        <v>60</v>
      </c>
      <c r="AL303" s="2" t="s">
        <v>75</v>
      </c>
      <c r="AM303" s="2" t="s">
        <v>213</v>
      </c>
      <c r="AN303" s="2" t="s">
        <v>90</v>
      </c>
      <c r="AO303" s="2">
        <v>8</v>
      </c>
      <c r="AP303" s="2" t="s">
        <v>72</v>
      </c>
      <c r="AV303" s="2">
        <v>8</v>
      </c>
      <c r="AW303" s="2">
        <v>8</v>
      </c>
      <c r="AX303" s="2" t="s">
        <v>91</v>
      </c>
      <c r="AY303" s="2" t="s">
        <v>55</v>
      </c>
      <c r="BA303" s="2">
        <v>7</v>
      </c>
      <c r="BB303" s="2">
        <v>8</v>
      </c>
      <c r="BC303" s="2">
        <v>7</v>
      </c>
      <c r="BD303" s="2">
        <v>7</v>
      </c>
      <c r="BE303" s="2">
        <v>8</v>
      </c>
      <c r="BF303" s="2" t="s">
        <v>72</v>
      </c>
      <c r="BH303" s="2" t="s">
        <v>102</v>
      </c>
    </row>
    <row r="304" spans="1:60" ht="13" x14ac:dyDescent="0.15">
      <c r="A304">
        <v>303</v>
      </c>
      <c r="B304" s="3">
        <v>44000.765155023153</v>
      </c>
      <c r="C304" s="2">
        <v>20</v>
      </c>
      <c r="D304" s="2" t="s">
        <v>93</v>
      </c>
      <c r="E304" s="2" t="s">
        <v>50</v>
      </c>
      <c r="F304" s="2" t="s">
        <v>80</v>
      </c>
      <c r="G304" s="2" t="s">
        <v>52</v>
      </c>
      <c r="H304" s="2">
        <v>2</v>
      </c>
      <c r="I304" s="2" t="s">
        <v>72</v>
      </c>
      <c r="J304" s="2" t="s">
        <v>54</v>
      </c>
      <c r="K304" s="2">
        <v>2</v>
      </c>
      <c r="L304" s="2" t="s">
        <v>92</v>
      </c>
      <c r="M304" s="2" t="s">
        <v>83</v>
      </c>
      <c r="Z304" s="2" t="s">
        <v>481</v>
      </c>
      <c r="AA304" s="2">
        <v>6</v>
      </c>
      <c r="AB304" s="2">
        <v>6</v>
      </c>
      <c r="AC304" s="2">
        <v>3</v>
      </c>
      <c r="AD304" s="2">
        <v>8</v>
      </c>
      <c r="AE304" s="2">
        <v>10</v>
      </c>
      <c r="AF304" s="2" t="s">
        <v>109</v>
      </c>
      <c r="AG304" s="2" t="s">
        <v>53</v>
      </c>
      <c r="AH304" s="2" t="s">
        <v>95</v>
      </c>
      <c r="AI304" s="2" t="s">
        <v>482</v>
      </c>
      <c r="AK304" s="2" t="s">
        <v>98</v>
      </c>
      <c r="AL304" s="2" t="s">
        <v>61</v>
      </c>
      <c r="AR304" s="2" t="s">
        <v>124</v>
      </c>
      <c r="AS304" s="2" t="s">
        <v>125</v>
      </c>
      <c r="AT304" s="2" t="s">
        <v>72</v>
      </c>
      <c r="AV304" s="2">
        <v>6</v>
      </c>
      <c r="AW304" s="2">
        <v>4</v>
      </c>
      <c r="AX304" s="2" t="s">
        <v>100</v>
      </c>
      <c r="AY304" s="2" t="s">
        <v>106</v>
      </c>
      <c r="BA304" s="2">
        <v>4</v>
      </c>
      <c r="BB304" s="2">
        <v>8</v>
      </c>
      <c r="BC304" s="2">
        <v>5</v>
      </c>
      <c r="BD304" s="2">
        <v>8</v>
      </c>
      <c r="BE304" s="2">
        <v>5</v>
      </c>
      <c r="BF304" s="2" t="s">
        <v>68</v>
      </c>
      <c r="BH304" s="2" t="s">
        <v>102</v>
      </c>
    </row>
    <row r="305" spans="1:60" ht="13" x14ac:dyDescent="0.15">
      <c r="A305">
        <v>304</v>
      </c>
      <c r="B305" s="3">
        <v>44000.766020462965</v>
      </c>
      <c r="C305" s="2">
        <v>22</v>
      </c>
      <c r="D305" s="2" t="s">
        <v>93</v>
      </c>
      <c r="E305" s="2" t="s">
        <v>50</v>
      </c>
      <c r="F305" s="2" t="s">
        <v>80</v>
      </c>
      <c r="G305" s="2" t="s">
        <v>52</v>
      </c>
      <c r="H305" s="2">
        <v>3</v>
      </c>
      <c r="I305" s="2" t="s">
        <v>72</v>
      </c>
      <c r="J305" s="2" t="s">
        <v>54</v>
      </c>
      <c r="K305" s="2">
        <v>3</v>
      </c>
      <c r="L305" s="2" t="s">
        <v>116</v>
      </c>
      <c r="M305" s="2" t="s">
        <v>83</v>
      </c>
      <c r="Z305" s="2" t="s">
        <v>142</v>
      </c>
      <c r="AA305" s="2">
        <v>7</v>
      </c>
      <c r="AB305" s="2">
        <v>7</v>
      </c>
      <c r="AC305" s="2">
        <v>5</v>
      </c>
      <c r="AD305" s="2">
        <v>9</v>
      </c>
      <c r="AE305" s="2">
        <v>8</v>
      </c>
      <c r="AF305" s="2" t="s">
        <v>85</v>
      </c>
      <c r="AG305" s="2" t="s">
        <v>86</v>
      </c>
      <c r="AH305" s="2" t="s">
        <v>147</v>
      </c>
      <c r="AI305" s="2" t="s">
        <v>148</v>
      </c>
      <c r="AK305" s="2" t="s">
        <v>111</v>
      </c>
      <c r="AL305" s="2" t="s">
        <v>75</v>
      </c>
      <c r="AM305" s="2" t="s">
        <v>104</v>
      </c>
      <c r="AN305" s="2" t="s">
        <v>77</v>
      </c>
      <c r="AO305" s="2">
        <v>7</v>
      </c>
      <c r="AP305" s="2" t="s">
        <v>72</v>
      </c>
      <c r="AV305" s="2">
        <v>9</v>
      </c>
      <c r="AW305" s="2">
        <v>4</v>
      </c>
      <c r="AX305" s="2" t="s">
        <v>65</v>
      </c>
      <c r="AY305" s="2" t="s">
        <v>55</v>
      </c>
      <c r="BA305" s="2">
        <v>6</v>
      </c>
      <c r="BB305" s="2">
        <v>8</v>
      </c>
      <c r="BC305" s="2">
        <v>8</v>
      </c>
      <c r="BD305" s="2">
        <v>6</v>
      </c>
      <c r="BE305" s="2">
        <v>8</v>
      </c>
      <c r="BF305" s="2" t="s">
        <v>72</v>
      </c>
      <c r="BH305" s="2" t="s">
        <v>102</v>
      </c>
    </row>
    <row r="306" spans="1:60" ht="13" x14ac:dyDescent="0.15">
      <c r="A306">
        <v>305</v>
      </c>
      <c r="B306" s="3">
        <v>44000.766549004635</v>
      </c>
      <c r="C306" s="2">
        <v>25</v>
      </c>
      <c r="D306" s="2" t="s">
        <v>114</v>
      </c>
      <c r="E306" s="2" t="s">
        <v>50</v>
      </c>
      <c r="F306" s="2" t="s">
        <v>51</v>
      </c>
      <c r="G306" s="2" t="s">
        <v>52</v>
      </c>
      <c r="H306" s="2">
        <v>3</v>
      </c>
      <c r="I306" s="2" t="s">
        <v>53</v>
      </c>
      <c r="J306" s="2" t="s">
        <v>54</v>
      </c>
      <c r="K306" s="2">
        <v>4</v>
      </c>
      <c r="L306" s="2" t="s">
        <v>82</v>
      </c>
      <c r="M306" s="2" t="s">
        <v>83</v>
      </c>
      <c r="Z306" s="2" t="s">
        <v>263</v>
      </c>
      <c r="AA306" s="2">
        <v>7</v>
      </c>
      <c r="AB306" s="2">
        <v>8</v>
      </c>
      <c r="AC306" s="2">
        <v>6</v>
      </c>
      <c r="AD306" s="2">
        <v>6</v>
      </c>
      <c r="AE306" s="2">
        <v>7</v>
      </c>
      <c r="AF306" s="2" t="s">
        <v>85</v>
      </c>
      <c r="AG306" s="2" t="s">
        <v>86</v>
      </c>
      <c r="AH306" s="2" t="s">
        <v>147</v>
      </c>
      <c r="AI306" s="2" t="s">
        <v>432</v>
      </c>
      <c r="AK306" s="2" t="s">
        <v>74</v>
      </c>
      <c r="AL306" s="2" t="s">
        <v>75</v>
      </c>
      <c r="AM306" s="2" t="s">
        <v>104</v>
      </c>
      <c r="AN306" s="2" t="s">
        <v>77</v>
      </c>
      <c r="AO306" s="2">
        <v>7</v>
      </c>
      <c r="AP306" s="2" t="s">
        <v>53</v>
      </c>
      <c r="AV306" s="2">
        <v>7</v>
      </c>
      <c r="AW306" s="2">
        <v>5</v>
      </c>
      <c r="AX306" s="2" t="s">
        <v>91</v>
      </c>
      <c r="AY306" s="2" t="s">
        <v>55</v>
      </c>
      <c r="BA306" s="2">
        <v>6</v>
      </c>
      <c r="BB306" s="2">
        <v>4</v>
      </c>
      <c r="BC306" s="2">
        <v>5</v>
      </c>
      <c r="BD306" s="2">
        <v>6</v>
      </c>
      <c r="BE306" s="2">
        <v>7</v>
      </c>
      <c r="BF306" s="2" t="s">
        <v>68</v>
      </c>
      <c r="BH306" s="2" t="s">
        <v>118</v>
      </c>
    </row>
    <row r="307" spans="1:60" ht="13" x14ac:dyDescent="0.15">
      <c r="A307">
        <v>306</v>
      </c>
      <c r="B307" s="3">
        <v>44000.767052546296</v>
      </c>
      <c r="C307" s="2">
        <v>20</v>
      </c>
      <c r="D307" s="2" t="s">
        <v>93</v>
      </c>
      <c r="E307" s="2" t="s">
        <v>50</v>
      </c>
      <c r="F307" s="2" t="s">
        <v>80</v>
      </c>
      <c r="G307" s="2" t="s">
        <v>52</v>
      </c>
      <c r="H307" s="2">
        <v>3</v>
      </c>
      <c r="I307" s="2" t="s">
        <v>72</v>
      </c>
      <c r="J307" s="2" t="s">
        <v>54</v>
      </c>
      <c r="K307" s="2">
        <v>5</v>
      </c>
      <c r="L307" s="2" t="s">
        <v>116</v>
      </c>
      <c r="M307" s="2" t="s">
        <v>56</v>
      </c>
      <c r="N307" s="2" t="s">
        <v>57</v>
      </c>
      <c r="O307" s="2">
        <v>4</v>
      </c>
      <c r="P307" s="2">
        <v>5</v>
      </c>
      <c r="Q307" s="2">
        <v>6</v>
      </c>
      <c r="R307" s="2">
        <v>8</v>
      </c>
      <c r="S307" s="2">
        <v>10</v>
      </c>
      <c r="T307" s="2" t="s">
        <v>109</v>
      </c>
      <c r="AK307" s="2" t="s">
        <v>89</v>
      </c>
      <c r="AL307" s="2" t="s">
        <v>75</v>
      </c>
      <c r="AM307" s="2" t="s">
        <v>213</v>
      </c>
      <c r="AN307" s="2" t="s">
        <v>90</v>
      </c>
      <c r="AO307" s="2">
        <v>8</v>
      </c>
      <c r="AP307" s="2" t="s">
        <v>53</v>
      </c>
      <c r="AV307" s="2">
        <v>7</v>
      </c>
      <c r="AW307" s="2">
        <v>6</v>
      </c>
      <c r="AX307" s="2" t="s">
        <v>65</v>
      </c>
      <c r="AY307" s="2" t="s">
        <v>116</v>
      </c>
      <c r="BA307" s="2">
        <v>10</v>
      </c>
      <c r="BB307" s="2">
        <v>8</v>
      </c>
      <c r="BC307" s="2">
        <v>8</v>
      </c>
      <c r="BD307" s="2">
        <v>8</v>
      </c>
      <c r="BE307" s="2">
        <v>8</v>
      </c>
      <c r="BF307" s="2" t="s">
        <v>68</v>
      </c>
      <c r="BH307" s="2" t="s">
        <v>126</v>
      </c>
    </row>
    <row r="308" spans="1:60" ht="13" x14ac:dyDescent="0.15">
      <c r="A308">
        <v>307</v>
      </c>
      <c r="B308" s="3">
        <v>44000.767270914352</v>
      </c>
      <c r="C308" s="2">
        <v>26</v>
      </c>
      <c r="D308" s="2" t="s">
        <v>103</v>
      </c>
      <c r="E308" s="2" t="s">
        <v>50</v>
      </c>
      <c r="F308" s="2" t="s">
        <v>51</v>
      </c>
      <c r="G308" s="2" t="s">
        <v>52</v>
      </c>
      <c r="H308" s="2">
        <v>4</v>
      </c>
      <c r="I308" s="2" t="s">
        <v>53</v>
      </c>
      <c r="J308" s="2" t="s">
        <v>73</v>
      </c>
      <c r="AK308" s="2" t="s">
        <v>98</v>
      </c>
      <c r="AL308" s="2" t="s">
        <v>75</v>
      </c>
      <c r="AM308" s="2" t="s">
        <v>104</v>
      </c>
      <c r="AN308" s="2" t="s">
        <v>90</v>
      </c>
      <c r="AO308" s="2">
        <v>6</v>
      </c>
      <c r="AP308" s="2" t="s">
        <v>72</v>
      </c>
      <c r="AV308" s="2">
        <v>7</v>
      </c>
      <c r="AW308" s="2">
        <v>5</v>
      </c>
      <c r="AX308" s="2" t="s">
        <v>100</v>
      </c>
      <c r="AY308" s="2" t="s">
        <v>106</v>
      </c>
      <c r="BA308" s="2">
        <v>6</v>
      </c>
      <c r="BB308" s="2">
        <v>8</v>
      </c>
      <c r="BC308" s="2">
        <v>10</v>
      </c>
      <c r="BD308" s="2">
        <v>8</v>
      </c>
      <c r="BE308" s="2">
        <v>7</v>
      </c>
      <c r="BF308" s="2" t="s">
        <v>72</v>
      </c>
      <c r="BH308" s="2" t="s">
        <v>118</v>
      </c>
    </row>
    <row r="309" spans="1:60" ht="13" x14ac:dyDescent="0.15">
      <c r="A309">
        <v>308</v>
      </c>
      <c r="B309" s="3">
        <v>44000.767453576387</v>
      </c>
      <c r="C309" s="2">
        <v>22</v>
      </c>
      <c r="D309" s="2" t="s">
        <v>114</v>
      </c>
      <c r="E309" s="2" t="s">
        <v>50</v>
      </c>
      <c r="F309" s="2" t="s">
        <v>80</v>
      </c>
      <c r="G309" s="2" t="s">
        <v>52</v>
      </c>
      <c r="H309" s="2">
        <v>3</v>
      </c>
      <c r="I309" s="2" t="s">
        <v>53</v>
      </c>
      <c r="J309" s="2" t="s">
        <v>54</v>
      </c>
      <c r="K309" s="2">
        <v>3</v>
      </c>
      <c r="L309" s="2" t="s">
        <v>55</v>
      </c>
      <c r="M309" s="2" t="s">
        <v>83</v>
      </c>
      <c r="Z309" s="2" t="s">
        <v>483</v>
      </c>
      <c r="AA309" s="2">
        <v>6</v>
      </c>
      <c r="AB309" s="2">
        <v>6</v>
      </c>
      <c r="AC309" s="2">
        <v>5</v>
      </c>
      <c r="AD309" s="2">
        <v>7</v>
      </c>
      <c r="AE309" s="2">
        <v>6</v>
      </c>
      <c r="AF309" s="2" t="s">
        <v>121</v>
      </c>
      <c r="AG309" s="2" t="s">
        <v>53</v>
      </c>
      <c r="AH309" s="2" t="s">
        <v>147</v>
      </c>
      <c r="AI309" s="2" t="s">
        <v>463</v>
      </c>
      <c r="AJ309" s="2" t="s">
        <v>484</v>
      </c>
      <c r="AK309" s="2" t="s">
        <v>60</v>
      </c>
      <c r="AL309" s="2" t="s">
        <v>75</v>
      </c>
      <c r="AM309" s="2" t="s">
        <v>104</v>
      </c>
      <c r="AN309" s="2" t="s">
        <v>77</v>
      </c>
      <c r="AO309" s="2">
        <v>6</v>
      </c>
      <c r="AP309" s="2" t="s">
        <v>72</v>
      </c>
      <c r="AQ309" s="2" t="s">
        <v>485</v>
      </c>
      <c r="AV309" s="2">
        <v>6</v>
      </c>
      <c r="AW309" s="2">
        <v>2</v>
      </c>
      <c r="AX309" s="2" t="s">
        <v>100</v>
      </c>
      <c r="AY309" s="2" t="s">
        <v>66</v>
      </c>
      <c r="BA309" s="2">
        <v>7</v>
      </c>
      <c r="BB309" s="2">
        <v>7</v>
      </c>
      <c r="BC309" s="2">
        <v>5</v>
      </c>
      <c r="BD309" s="2">
        <v>4</v>
      </c>
      <c r="BE309" s="2">
        <v>6</v>
      </c>
      <c r="BF309" s="2" t="s">
        <v>86</v>
      </c>
      <c r="BH309" s="2" t="s">
        <v>145</v>
      </c>
    </row>
    <row r="310" spans="1:60" ht="13" x14ac:dyDescent="0.15">
      <c r="A310">
        <v>309</v>
      </c>
      <c r="B310" s="3">
        <v>44000.768290162036</v>
      </c>
      <c r="C310" s="2">
        <v>25</v>
      </c>
      <c r="D310" s="2" t="s">
        <v>114</v>
      </c>
      <c r="E310" s="2" t="s">
        <v>71</v>
      </c>
      <c r="F310" s="2" t="s">
        <v>51</v>
      </c>
      <c r="G310" s="2" t="s">
        <v>52</v>
      </c>
      <c r="H310" s="2">
        <v>5</v>
      </c>
      <c r="I310" s="2" t="s">
        <v>72</v>
      </c>
      <c r="J310" s="2" t="s">
        <v>73</v>
      </c>
      <c r="AK310" s="2" t="s">
        <v>98</v>
      </c>
      <c r="AL310" s="2" t="s">
        <v>61</v>
      </c>
      <c r="AR310" s="2" t="s">
        <v>124</v>
      </c>
      <c r="AS310" s="2" t="s">
        <v>63</v>
      </c>
      <c r="AT310" s="2" t="s">
        <v>53</v>
      </c>
      <c r="AV310" s="2">
        <v>4</v>
      </c>
      <c r="AW310" s="2">
        <v>4</v>
      </c>
      <c r="AX310" s="2" t="s">
        <v>65</v>
      </c>
      <c r="AY310" s="2" t="s">
        <v>55</v>
      </c>
      <c r="BA310" s="2">
        <v>3</v>
      </c>
      <c r="BB310" s="2">
        <v>4</v>
      </c>
      <c r="BC310" s="2">
        <v>2</v>
      </c>
      <c r="BD310" s="2">
        <v>2</v>
      </c>
      <c r="BE310" s="2">
        <v>3</v>
      </c>
      <c r="BF310" s="2" t="s">
        <v>68</v>
      </c>
      <c r="BH310" s="2" t="s">
        <v>102</v>
      </c>
    </row>
    <row r="311" spans="1:60" ht="13" x14ac:dyDescent="0.15">
      <c r="A311">
        <v>310</v>
      </c>
      <c r="B311" s="3">
        <v>44000.768342962961</v>
      </c>
      <c r="C311" s="2">
        <v>22</v>
      </c>
      <c r="D311" s="2" t="s">
        <v>114</v>
      </c>
      <c r="E311" s="2" t="s">
        <v>50</v>
      </c>
      <c r="F311" s="2" t="s">
        <v>80</v>
      </c>
      <c r="G311" s="2" t="s">
        <v>52</v>
      </c>
      <c r="H311" s="2">
        <v>3</v>
      </c>
      <c r="I311" s="2" t="s">
        <v>72</v>
      </c>
      <c r="J311" s="2" t="s">
        <v>54</v>
      </c>
      <c r="K311" s="2">
        <v>2</v>
      </c>
      <c r="L311" s="2" t="s">
        <v>55</v>
      </c>
      <c r="M311" s="2" t="s">
        <v>56</v>
      </c>
      <c r="N311" s="2" t="s">
        <v>369</v>
      </c>
      <c r="O311" s="2">
        <v>5</v>
      </c>
      <c r="P311" s="2">
        <v>5</v>
      </c>
      <c r="Q311" s="2">
        <v>4</v>
      </c>
      <c r="R311" s="2">
        <v>5</v>
      </c>
      <c r="S311" s="2">
        <v>5</v>
      </c>
      <c r="T311" s="2" t="s">
        <v>58</v>
      </c>
      <c r="U311" s="2" t="s">
        <v>486</v>
      </c>
      <c r="AK311" s="2" t="s">
        <v>98</v>
      </c>
      <c r="AL311" s="2" t="s">
        <v>75</v>
      </c>
      <c r="AM311" s="2" t="s">
        <v>76</v>
      </c>
      <c r="AN311" s="2" t="s">
        <v>90</v>
      </c>
      <c r="AO311" s="2">
        <v>5</v>
      </c>
      <c r="AP311" s="2" t="s">
        <v>86</v>
      </c>
      <c r="AV311" s="2">
        <v>7</v>
      </c>
      <c r="AW311" s="2">
        <v>5</v>
      </c>
      <c r="AX311" s="2" t="s">
        <v>91</v>
      </c>
      <c r="AY311" s="2" t="s">
        <v>66</v>
      </c>
      <c r="AZ311" s="2" t="s">
        <v>487</v>
      </c>
      <c r="BA311" s="2">
        <v>7</v>
      </c>
      <c r="BB311" s="2">
        <v>8</v>
      </c>
      <c r="BC311" s="2">
        <v>7</v>
      </c>
      <c r="BD311" s="2">
        <v>6</v>
      </c>
      <c r="BE311" s="2">
        <v>7</v>
      </c>
      <c r="BF311" s="2" t="s">
        <v>68</v>
      </c>
      <c r="BG311" s="2" t="s">
        <v>488</v>
      </c>
      <c r="BH311" s="2" t="s">
        <v>102</v>
      </c>
    </row>
    <row r="312" spans="1:60" ht="13" x14ac:dyDescent="0.15">
      <c r="A312">
        <v>311</v>
      </c>
      <c r="B312" s="3">
        <v>44000.768628993057</v>
      </c>
      <c r="C312" s="2">
        <v>21</v>
      </c>
      <c r="D312" s="2" t="s">
        <v>114</v>
      </c>
      <c r="E312" s="2" t="s">
        <v>50</v>
      </c>
      <c r="F312" s="2" t="s">
        <v>80</v>
      </c>
      <c r="G312" s="2" t="s">
        <v>52</v>
      </c>
      <c r="H312" s="2">
        <v>3</v>
      </c>
      <c r="I312" s="2" t="s">
        <v>53</v>
      </c>
      <c r="J312" s="2" t="s">
        <v>54</v>
      </c>
      <c r="K312" s="2">
        <v>1</v>
      </c>
      <c r="L312" s="2" t="s">
        <v>92</v>
      </c>
      <c r="M312" s="2" t="s">
        <v>83</v>
      </c>
      <c r="Z312" s="2" t="s">
        <v>263</v>
      </c>
      <c r="AA312" s="2">
        <v>4</v>
      </c>
      <c r="AB312" s="2">
        <v>7</v>
      </c>
      <c r="AC312" s="2">
        <v>6</v>
      </c>
      <c r="AD312" s="2">
        <v>8</v>
      </c>
      <c r="AE312" s="2">
        <v>8</v>
      </c>
      <c r="AF312" s="2" t="s">
        <v>85</v>
      </c>
      <c r="AG312" s="2" t="s">
        <v>53</v>
      </c>
      <c r="AH312" s="2" t="s">
        <v>132</v>
      </c>
      <c r="AI312" s="2" t="s">
        <v>148</v>
      </c>
      <c r="AJ312" s="2" t="s">
        <v>489</v>
      </c>
      <c r="AK312" s="2" t="s">
        <v>60</v>
      </c>
      <c r="AL312" s="2" t="s">
        <v>75</v>
      </c>
      <c r="AM312" s="2" t="s">
        <v>104</v>
      </c>
      <c r="AN312" s="2" t="s">
        <v>112</v>
      </c>
      <c r="AO312" s="2">
        <v>5</v>
      </c>
      <c r="AP312" s="2" t="s">
        <v>53</v>
      </c>
      <c r="AQ312" s="2" t="s">
        <v>490</v>
      </c>
      <c r="AV312" s="2">
        <v>9</v>
      </c>
      <c r="AW312" s="2">
        <v>6</v>
      </c>
      <c r="AX312" s="2" t="s">
        <v>91</v>
      </c>
      <c r="AY312" s="2" t="s">
        <v>66</v>
      </c>
      <c r="BA312" s="2">
        <v>6</v>
      </c>
      <c r="BB312" s="2">
        <v>7</v>
      </c>
      <c r="BC312" s="2">
        <v>5</v>
      </c>
      <c r="BD312" s="2">
        <v>5</v>
      </c>
      <c r="BE312" s="2">
        <v>3</v>
      </c>
      <c r="BF312" s="2" t="s">
        <v>68</v>
      </c>
      <c r="BH312" s="2" t="s">
        <v>102</v>
      </c>
    </row>
    <row r="313" spans="1:60" ht="13" x14ac:dyDescent="0.15">
      <c r="A313">
        <v>312</v>
      </c>
      <c r="B313" s="3">
        <v>44000.768740972228</v>
      </c>
      <c r="C313" s="2">
        <v>24</v>
      </c>
      <c r="D313" s="2" t="s">
        <v>103</v>
      </c>
      <c r="E313" s="2" t="s">
        <v>50</v>
      </c>
      <c r="F313" s="2" t="s">
        <v>80</v>
      </c>
      <c r="G313" s="2" t="s">
        <v>52</v>
      </c>
      <c r="H313" s="2">
        <v>2</v>
      </c>
      <c r="I313" s="2" t="s">
        <v>72</v>
      </c>
      <c r="J313" s="2" t="s">
        <v>54</v>
      </c>
      <c r="K313" s="2">
        <v>2</v>
      </c>
      <c r="L313" s="2" t="s">
        <v>92</v>
      </c>
      <c r="M313" s="2" t="s">
        <v>83</v>
      </c>
      <c r="Z313" s="2" t="s">
        <v>138</v>
      </c>
      <c r="AA313" s="2">
        <v>7</v>
      </c>
      <c r="AB313" s="2">
        <v>7</v>
      </c>
      <c r="AC313" s="2">
        <v>9</v>
      </c>
      <c r="AD313" s="2">
        <v>9</v>
      </c>
      <c r="AE313" s="2">
        <v>8</v>
      </c>
      <c r="AF313" s="2" t="s">
        <v>85</v>
      </c>
      <c r="AG313" s="2" t="s">
        <v>86</v>
      </c>
      <c r="AH313" s="2" t="s">
        <v>147</v>
      </c>
      <c r="AI313" s="2" t="s">
        <v>320</v>
      </c>
      <c r="AK313" s="2" t="s">
        <v>74</v>
      </c>
      <c r="AL313" s="2" t="s">
        <v>75</v>
      </c>
      <c r="AM313" s="2" t="s">
        <v>104</v>
      </c>
      <c r="AN313" s="2" t="s">
        <v>90</v>
      </c>
      <c r="AO313" s="2">
        <v>7</v>
      </c>
      <c r="AP313" s="2" t="s">
        <v>86</v>
      </c>
      <c r="AV313" s="2">
        <v>8</v>
      </c>
      <c r="AW313" s="2">
        <v>7</v>
      </c>
      <c r="AX313" s="2" t="s">
        <v>91</v>
      </c>
      <c r="AY313" s="2" t="s">
        <v>55</v>
      </c>
      <c r="BA313" s="2">
        <v>6</v>
      </c>
      <c r="BB313" s="2">
        <v>6</v>
      </c>
      <c r="BC313" s="2">
        <v>5</v>
      </c>
      <c r="BD313" s="2">
        <v>6</v>
      </c>
      <c r="BE313" s="2">
        <v>6</v>
      </c>
      <c r="BF313" s="2" t="s">
        <v>86</v>
      </c>
      <c r="BH313" s="2" t="s">
        <v>102</v>
      </c>
    </row>
    <row r="314" spans="1:60" ht="13" x14ac:dyDescent="0.15">
      <c r="A314">
        <v>313</v>
      </c>
      <c r="B314" s="3">
        <v>44000.769057847225</v>
      </c>
      <c r="C314" s="2">
        <v>22</v>
      </c>
      <c r="D314" s="2" t="s">
        <v>114</v>
      </c>
      <c r="E314" s="2" t="s">
        <v>50</v>
      </c>
      <c r="F314" s="2" t="s">
        <v>51</v>
      </c>
      <c r="G314" s="2" t="s">
        <v>52</v>
      </c>
      <c r="H314" s="2">
        <v>4</v>
      </c>
      <c r="I314" s="2" t="s">
        <v>72</v>
      </c>
      <c r="J314" s="2" t="s">
        <v>54</v>
      </c>
      <c r="K314" s="2">
        <v>1</v>
      </c>
      <c r="L314" s="2" t="s">
        <v>55</v>
      </c>
      <c r="M314" s="2" t="s">
        <v>83</v>
      </c>
      <c r="Z314" s="2" t="s">
        <v>84</v>
      </c>
      <c r="AA314" s="2">
        <v>6</v>
      </c>
      <c r="AB314" s="2">
        <v>5</v>
      </c>
      <c r="AC314" s="2">
        <v>5</v>
      </c>
      <c r="AD314" s="2">
        <v>8</v>
      </c>
      <c r="AE314" s="2">
        <v>9</v>
      </c>
      <c r="AF314" s="2" t="s">
        <v>109</v>
      </c>
      <c r="AG314" s="2" t="s">
        <v>53</v>
      </c>
      <c r="AH314" s="2" t="s">
        <v>87</v>
      </c>
      <c r="AI314" s="2" t="s">
        <v>491</v>
      </c>
      <c r="AK314" s="2" t="s">
        <v>60</v>
      </c>
      <c r="AL314" s="2" t="s">
        <v>75</v>
      </c>
      <c r="AM314" s="2" t="s">
        <v>76</v>
      </c>
      <c r="AN314" s="2" t="s">
        <v>90</v>
      </c>
      <c r="AO314" s="2">
        <v>6</v>
      </c>
      <c r="AP314" s="2" t="s">
        <v>53</v>
      </c>
      <c r="AV314" s="2">
        <v>9</v>
      </c>
      <c r="AW314" s="2">
        <v>7</v>
      </c>
      <c r="AX314" s="2" t="s">
        <v>91</v>
      </c>
      <c r="AY314" s="2" t="s">
        <v>66</v>
      </c>
      <c r="BA314" s="2">
        <v>6</v>
      </c>
      <c r="BB314" s="2">
        <v>9</v>
      </c>
      <c r="BC314" s="2">
        <v>6</v>
      </c>
      <c r="BD314" s="2">
        <v>7</v>
      </c>
      <c r="BE314" s="2">
        <v>6</v>
      </c>
      <c r="BF314" s="2" t="s">
        <v>86</v>
      </c>
      <c r="BH314" s="2" t="s">
        <v>102</v>
      </c>
    </row>
    <row r="315" spans="1:60" ht="13" x14ac:dyDescent="0.15">
      <c r="A315">
        <v>314</v>
      </c>
      <c r="B315" s="3">
        <v>44000.769846261574</v>
      </c>
      <c r="C315" s="2">
        <v>20</v>
      </c>
      <c r="D315" s="2" t="s">
        <v>114</v>
      </c>
      <c r="E315" s="2" t="s">
        <v>50</v>
      </c>
      <c r="F315" s="2" t="s">
        <v>80</v>
      </c>
      <c r="G315" s="2" t="s">
        <v>52</v>
      </c>
      <c r="H315" s="2">
        <v>2</v>
      </c>
      <c r="I315" s="2" t="s">
        <v>72</v>
      </c>
      <c r="J315" s="2" t="s">
        <v>54</v>
      </c>
      <c r="K315" s="2">
        <v>3</v>
      </c>
      <c r="L315" s="2" t="s">
        <v>55</v>
      </c>
      <c r="M315" s="2" t="s">
        <v>56</v>
      </c>
      <c r="N315" s="2" t="s">
        <v>172</v>
      </c>
      <c r="O315" s="2">
        <v>7</v>
      </c>
      <c r="P315" s="2">
        <v>6</v>
      </c>
      <c r="Q315" s="2">
        <v>5</v>
      </c>
      <c r="R315" s="2">
        <v>8</v>
      </c>
      <c r="S315" s="2">
        <v>5</v>
      </c>
      <c r="T315" s="2" t="s">
        <v>58</v>
      </c>
      <c r="AK315" s="2" t="s">
        <v>74</v>
      </c>
      <c r="AL315" s="2" t="s">
        <v>61</v>
      </c>
      <c r="AR315" s="2" t="s">
        <v>124</v>
      </c>
      <c r="AS315" s="2" t="s">
        <v>125</v>
      </c>
      <c r="AT315" s="2" t="s">
        <v>72</v>
      </c>
      <c r="AV315" s="2">
        <v>6</v>
      </c>
      <c r="AW315" s="2">
        <v>4</v>
      </c>
      <c r="AX315" s="2" t="s">
        <v>91</v>
      </c>
      <c r="AY315" s="2" t="s">
        <v>55</v>
      </c>
      <c r="BA315" s="2">
        <v>6</v>
      </c>
      <c r="BB315" s="2">
        <v>5</v>
      </c>
      <c r="BC315" s="2">
        <v>3</v>
      </c>
      <c r="BD315" s="2">
        <v>4</v>
      </c>
      <c r="BE315" s="2">
        <v>6</v>
      </c>
      <c r="BF315" s="2" t="s">
        <v>68</v>
      </c>
      <c r="BH315" s="2" t="s">
        <v>118</v>
      </c>
    </row>
    <row r="316" spans="1:60" ht="13" x14ac:dyDescent="0.15">
      <c r="A316">
        <v>315</v>
      </c>
      <c r="B316" s="3">
        <v>44000.77063648148</v>
      </c>
      <c r="C316" s="2">
        <v>22</v>
      </c>
      <c r="D316" s="2" t="s">
        <v>114</v>
      </c>
      <c r="E316" s="2" t="s">
        <v>50</v>
      </c>
      <c r="F316" s="2" t="s">
        <v>80</v>
      </c>
      <c r="G316" s="2" t="s">
        <v>52</v>
      </c>
      <c r="H316" s="2">
        <v>3</v>
      </c>
      <c r="I316" s="2" t="s">
        <v>72</v>
      </c>
      <c r="J316" s="2" t="s">
        <v>73</v>
      </c>
      <c r="AK316" s="2" t="s">
        <v>98</v>
      </c>
      <c r="AL316" s="2" t="s">
        <v>61</v>
      </c>
      <c r="AR316" s="2" t="s">
        <v>124</v>
      </c>
      <c r="AS316" s="2" t="s">
        <v>125</v>
      </c>
      <c r="AT316" s="2" t="s">
        <v>72</v>
      </c>
      <c r="AV316" s="2">
        <v>8</v>
      </c>
      <c r="AW316" s="2">
        <v>8</v>
      </c>
      <c r="AX316" s="2" t="s">
        <v>91</v>
      </c>
      <c r="AY316" s="2" t="s">
        <v>106</v>
      </c>
      <c r="BA316" s="2">
        <v>9</v>
      </c>
      <c r="BB316" s="2">
        <v>8</v>
      </c>
      <c r="BC316" s="2">
        <v>7</v>
      </c>
      <c r="BD316" s="2">
        <v>8</v>
      </c>
      <c r="BE316" s="2">
        <v>9</v>
      </c>
      <c r="BF316" s="2" t="s">
        <v>86</v>
      </c>
      <c r="BH316" s="2" t="s">
        <v>257</v>
      </c>
    </row>
    <row r="317" spans="1:60" ht="13" x14ac:dyDescent="0.15">
      <c r="A317">
        <v>316</v>
      </c>
      <c r="B317" s="3">
        <v>44000.77196377315</v>
      </c>
      <c r="C317" s="2">
        <v>23</v>
      </c>
      <c r="D317" s="2" t="s">
        <v>103</v>
      </c>
      <c r="E317" s="2" t="s">
        <v>50</v>
      </c>
      <c r="F317" s="2" t="s">
        <v>51</v>
      </c>
      <c r="G317" s="2" t="s">
        <v>52</v>
      </c>
      <c r="H317" s="2">
        <v>3</v>
      </c>
      <c r="I317" s="2" t="s">
        <v>72</v>
      </c>
      <c r="J317" s="2" t="s">
        <v>73</v>
      </c>
      <c r="AK317" s="2" t="s">
        <v>74</v>
      </c>
      <c r="AL317" s="2" t="s">
        <v>75</v>
      </c>
      <c r="AM317" s="2" t="s">
        <v>76</v>
      </c>
      <c r="AN317" s="2" t="s">
        <v>90</v>
      </c>
      <c r="AO317" s="2">
        <v>4</v>
      </c>
      <c r="AP317" s="2" t="s">
        <v>53</v>
      </c>
      <c r="AV317" s="2">
        <v>7</v>
      </c>
      <c r="AW317" s="2">
        <v>3</v>
      </c>
      <c r="AX317" s="2" t="s">
        <v>91</v>
      </c>
      <c r="AY317" s="2" t="s">
        <v>92</v>
      </c>
      <c r="BA317" s="2">
        <v>6</v>
      </c>
      <c r="BB317" s="2">
        <v>5</v>
      </c>
      <c r="BC317" s="2">
        <v>4</v>
      </c>
      <c r="BD317" s="2">
        <v>2</v>
      </c>
      <c r="BE317" s="2">
        <v>6</v>
      </c>
      <c r="BF317" s="2" t="s">
        <v>68</v>
      </c>
      <c r="BH317" s="2" t="s">
        <v>183</v>
      </c>
    </row>
    <row r="318" spans="1:60" ht="13" x14ac:dyDescent="0.15">
      <c r="A318">
        <v>317</v>
      </c>
      <c r="B318" s="3">
        <v>44000.773078634258</v>
      </c>
      <c r="C318" s="2">
        <v>21</v>
      </c>
      <c r="D318" s="2" t="s">
        <v>93</v>
      </c>
      <c r="E318" s="2" t="s">
        <v>50</v>
      </c>
      <c r="F318" s="2" t="s">
        <v>80</v>
      </c>
      <c r="G318" s="2" t="s">
        <v>52</v>
      </c>
      <c r="H318" s="2">
        <v>3</v>
      </c>
      <c r="I318" s="2" t="s">
        <v>72</v>
      </c>
      <c r="J318" s="2" t="s">
        <v>54</v>
      </c>
      <c r="K318" s="2">
        <v>2</v>
      </c>
      <c r="L318" s="2" t="s">
        <v>55</v>
      </c>
      <c r="M318" s="2" t="s">
        <v>56</v>
      </c>
      <c r="N318" s="2" t="s">
        <v>135</v>
      </c>
      <c r="O318" s="2">
        <v>6</v>
      </c>
      <c r="P318" s="2">
        <v>1</v>
      </c>
      <c r="Q318" s="2">
        <v>4</v>
      </c>
      <c r="R318" s="2">
        <v>7</v>
      </c>
      <c r="S318" s="2">
        <v>6</v>
      </c>
      <c r="T318" s="2" t="s">
        <v>58</v>
      </c>
      <c r="U318" s="2" t="s">
        <v>492</v>
      </c>
      <c r="AK318" s="2" t="s">
        <v>98</v>
      </c>
      <c r="AL318" s="2" t="s">
        <v>75</v>
      </c>
      <c r="AM318" s="2" t="s">
        <v>141</v>
      </c>
      <c r="AN318" s="2" t="s">
        <v>90</v>
      </c>
      <c r="AO318" s="2">
        <v>4</v>
      </c>
      <c r="AP318" s="2" t="s">
        <v>72</v>
      </c>
      <c r="AV318" s="2">
        <v>8</v>
      </c>
      <c r="AW318" s="2">
        <v>6</v>
      </c>
      <c r="AX318" s="2" t="s">
        <v>100</v>
      </c>
      <c r="AY318" s="2" t="s">
        <v>66</v>
      </c>
      <c r="AZ318" s="2" t="s">
        <v>493</v>
      </c>
      <c r="BA318" s="2">
        <v>9</v>
      </c>
      <c r="BB318" s="2">
        <v>9</v>
      </c>
      <c r="BC318" s="2">
        <v>6</v>
      </c>
      <c r="BD318" s="2">
        <v>6</v>
      </c>
      <c r="BE318" s="2">
        <v>6</v>
      </c>
      <c r="BF318" s="2" t="s">
        <v>72</v>
      </c>
      <c r="BH318" s="2" t="s">
        <v>102</v>
      </c>
    </row>
    <row r="319" spans="1:60" ht="13" x14ac:dyDescent="0.15">
      <c r="A319">
        <v>318</v>
      </c>
      <c r="B319" s="3">
        <v>44000.774103356482</v>
      </c>
      <c r="C319" s="2">
        <v>23</v>
      </c>
      <c r="D319" s="2" t="s">
        <v>103</v>
      </c>
      <c r="E319" s="2" t="s">
        <v>50</v>
      </c>
      <c r="F319" s="2" t="s">
        <v>80</v>
      </c>
      <c r="G319" s="2" t="s">
        <v>52</v>
      </c>
      <c r="H319" s="2">
        <v>1</v>
      </c>
      <c r="I319" s="2" t="s">
        <v>72</v>
      </c>
      <c r="J319" s="2" t="s">
        <v>54</v>
      </c>
      <c r="K319" s="2">
        <v>1</v>
      </c>
      <c r="L319" s="2" t="s">
        <v>66</v>
      </c>
      <c r="M319" s="2" t="s">
        <v>56</v>
      </c>
      <c r="N319" s="2" t="s">
        <v>160</v>
      </c>
      <c r="O319" s="2">
        <v>9</v>
      </c>
      <c r="P319" s="2">
        <v>9</v>
      </c>
      <c r="Q319" s="2">
        <v>9</v>
      </c>
      <c r="R319" s="2">
        <v>7</v>
      </c>
      <c r="S319" s="2">
        <v>7</v>
      </c>
      <c r="T319" s="2" t="s">
        <v>109</v>
      </c>
      <c r="U319" s="2" t="s">
        <v>494</v>
      </c>
      <c r="AK319" s="2" t="s">
        <v>98</v>
      </c>
      <c r="AL319" s="2" t="s">
        <v>75</v>
      </c>
      <c r="AM319" s="2" t="s">
        <v>76</v>
      </c>
      <c r="AN319" s="2" t="s">
        <v>90</v>
      </c>
      <c r="AO319" s="2">
        <v>8</v>
      </c>
      <c r="AP319" s="2" t="s">
        <v>53</v>
      </c>
      <c r="AQ319" s="2" t="s">
        <v>495</v>
      </c>
      <c r="AV319" s="2">
        <v>9</v>
      </c>
      <c r="AW319" s="2">
        <v>9</v>
      </c>
      <c r="AX319" s="2" t="s">
        <v>65</v>
      </c>
      <c r="AY319" s="2" t="s">
        <v>66</v>
      </c>
      <c r="AZ319" s="2" t="s">
        <v>496</v>
      </c>
      <c r="BA319" s="2">
        <v>9</v>
      </c>
      <c r="BB319" s="2">
        <v>9</v>
      </c>
      <c r="BC319" s="2">
        <v>8</v>
      </c>
      <c r="BD319" s="2">
        <v>8</v>
      </c>
      <c r="BE319" s="2">
        <v>9</v>
      </c>
      <c r="BF319" s="2" t="s">
        <v>68</v>
      </c>
      <c r="BG319" s="2" t="s">
        <v>495</v>
      </c>
      <c r="BH319" s="2" t="s">
        <v>126</v>
      </c>
    </row>
    <row r="320" spans="1:60" ht="13" x14ac:dyDescent="0.15">
      <c r="A320">
        <v>319</v>
      </c>
      <c r="B320" s="3">
        <v>44000.775595196756</v>
      </c>
      <c r="C320" s="2">
        <v>24</v>
      </c>
      <c r="D320" s="2" t="s">
        <v>93</v>
      </c>
      <c r="E320" s="2" t="s">
        <v>50</v>
      </c>
      <c r="F320" s="2" t="s">
        <v>51</v>
      </c>
      <c r="G320" s="2" t="s">
        <v>52</v>
      </c>
      <c r="H320" s="2">
        <v>5</v>
      </c>
      <c r="I320" s="2" t="s">
        <v>53</v>
      </c>
      <c r="J320" s="2" t="s">
        <v>54</v>
      </c>
      <c r="K320" s="2">
        <v>3</v>
      </c>
      <c r="L320" s="2" t="s">
        <v>92</v>
      </c>
      <c r="M320" s="2" t="s">
        <v>83</v>
      </c>
      <c r="Z320" s="2" t="s">
        <v>497</v>
      </c>
      <c r="AA320" s="2">
        <v>6</v>
      </c>
      <c r="AB320" s="2">
        <v>6</v>
      </c>
      <c r="AC320" s="2">
        <v>4</v>
      </c>
      <c r="AD320" s="2">
        <v>9</v>
      </c>
      <c r="AE320" s="2">
        <v>3</v>
      </c>
      <c r="AF320" s="2" t="s">
        <v>121</v>
      </c>
      <c r="AG320" s="2" t="s">
        <v>53</v>
      </c>
      <c r="AH320" s="2" t="s">
        <v>147</v>
      </c>
      <c r="AI320" s="2" t="s">
        <v>498</v>
      </c>
      <c r="AK320" s="2" t="s">
        <v>74</v>
      </c>
      <c r="AL320" s="2" t="s">
        <v>75</v>
      </c>
      <c r="AM320" s="2" t="s">
        <v>104</v>
      </c>
      <c r="AN320" s="2" t="s">
        <v>112</v>
      </c>
      <c r="AO320" s="2">
        <v>4</v>
      </c>
      <c r="AP320" s="2" t="s">
        <v>53</v>
      </c>
      <c r="AV320" s="2">
        <v>8</v>
      </c>
      <c r="AW320" s="2">
        <v>8</v>
      </c>
      <c r="AX320" s="2" t="s">
        <v>100</v>
      </c>
      <c r="AY320" s="2" t="s">
        <v>66</v>
      </c>
      <c r="BA320" s="2">
        <v>4</v>
      </c>
      <c r="BB320" s="2">
        <v>6</v>
      </c>
      <c r="BC320" s="2">
        <v>4</v>
      </c>
      <c r="BD320" s="2">
        <v>1</v>
      </c>
      <c r="BE320" s="2">
        <v>4</v>
      </c>
      <c r="BF320" s="2" t="s">
        <v>68</v>
      </c>
      <c r="BH320" s="2" t="s">
        <v>137</v>
      </c>
    </row>
    <row r="321" spans="1:60" ht="13" x14ac:dyDescent="0.15">
      <c r="A321">
        <v>320</v>
      </c>
      <c r="B321" s="3">
        <v>44000.776502175926</v>
      </c>
      <c r="C321" s="2">
        <v>23</v>
      </c>
      <c r="D321" s="2" t="s">
        <v>103</v>
      </c>
      <c r="E321" s="2" t="s">
        <v>50</v>
      </c>
      <c r="F321" s="2" t="s">
        <v>80</v>
      </c>
      <c r="G321" s="2" t="s">
        <v>52</v>
      </c>
      <c r="H321" s="2">
        <v>1</v>
      </c>
      <c r="I321" s="2" t="s">
        <v>72</v>
      </c>
      <c r="J321" s="2" t="s">
        <v>54</v>
      </c>
      <c r="K321" s="2">
        <v>4</v>
      </c>
      <c r="L321" s="2" t="s">
        <v>92</v>
      </c>
      <c r="M321" s="2" t="s">
        <v>56</v>
      </c>
      <c r="N321" s="2" t="s">
        <v>135</v>
      </c>
      <c r="O321" s="2">
        <v>7</v>
      </c>
      <c r="P321" s="2">
        <v>6</v>
      </c>
      <c r="Q321" s="2">
        <v>6</v>
      </c>
      <c r="R321" s="2">
        <v>8</v>
      </c>
      <c r="S321" s="2">
        <v>9</v>
      </c>
      <c r="T321" s="2" t="s">
        <v>58</v>
      </c>
      <c r="U321" s="2" t="s">
        <v>499</v>
      </c>
      <c r="AK321" s="2" t="s">
        <v>60</v>
      </c>
      <c r="AL321" s="2" t="s">
        <v>75</v>
      </c>
      <c r="AM321" s="2" t="s">
        <v>213</v>
      </c>
      <c r="AN321" s="2" t="s">
        <v>90</v>
      </c>
      <c r="AO321" s="2">
        <v>8</v>
      </c>
      <c r="AP321" s="2" t="s">
        <v>53</v>
      </c>
      <c r="AV321" s="2">
        <v>7</v>
      </c>
      <c r="AW321" s="2">
        <v>7</v>
      </c>
      <c r="AX321" s="2" t="s">
        <v>91</v>
      </c>
      <c r="AY321" s="2" t="s">
        <v>66</v>
      </c>
      <c r="BA321" s="2">
        <v>7</v>
      </c>
      <c r="BB321" s="2">
        <v>7</v>
      </c>
      <c r="BC321" s="2">
        <v>6</v>
      </c>
      <c r="BD321" s="2">
        <v>5</v>
      </c>
      <c r="BE321" s="2">
        <v>6</v>
      </c>
      <c r="BF321" s="2" t="s">
        <v>68</v>
      </c>
      <c r="BG321" s="2" t="s">
        <v>500</v>
      </c>
      <c r="BH321" s="2" t="s">
        <v>102</v>
      </c>
    </row>
    <row r="322" spans="1:60" ht="13" x14ac:dyDescent="0.15">
      <c r="A322">
        <v>321</v>
      </c>
      <c r="B322" s="3">
        <v>44000.776970567131</v>
      </c>
      <c r="C322" s="2">
        <v>20</v>
      </c>
      <c r="D322" s="2" t="s">
        <v>114</v>
      </c>
      <c r="E322" s="2" t="s">
        <v>50</v>
      </c>
      <c r="F322" s="2" t="s">
        <v>80</v>
      </c>
      <c r="G322" s="2" t="s">
        <v>52</v>
      </c>
      <c r="H322" s="2">
        <v>2</v>
      </c>
      <c r="I322" s="2" t="s">
        <v>72</v>
      </c>
      <c r="J322" s="2" t="s">
        <v>54</v>
      </c>
      <c r="K322" s="2">
        <v>4</v>
      </c>
      <c r="L322" s="2" t="s">
        <v>55</v>
      </c>
      <c r="M322" s="2" t="s">
        <v>83</v>
      </c>
      <c r="Z322" s="2" t="s">
        <v>138</v>
      </c>
      <c r="AA322" s="2">
        <v>7</v>
      </c>
      <c r="AB322" s="2">
        <v>9</v>
      </c>
      <c r="AC322" s="2">
        <v>8</v>
      </c>
      <c r="AD322" s="2">
        <v>8</v>
      </c>
      <c r="AE322" s="2">
        <v>8</v>
      </c>
      <c r="AF322" s="2" t="s">
        <v>121</v>
      </c>
      <c r="AG322" s="2" t="s">
        <v>86</v>
      </c>
      <c r="AH322" s="2" t="s">
        <v>132</v>
      </c>
      <c r="AI322" s="2" t="s">
        <v>148</v>
      </c>
      <c r="AK322" s="2" t="s">
        <v>74</v>
      </c>
      <c r="AL322" s="2" t="s">
        <v>75</v>
      </c>
      <c r="AM322" s="2" t="s">
        <v>104</v>
      </c>
      <c r="AN322" s="2" t="s">
        <v>112</v>
      </c>
      <c r="AO322" s="2">
        <v>5</v>
      </c>
      <c r="AP322" s="2" t="s">
        <v>53</v>
      </c>
      <c r="AV322" s="2">
        <v>4</v>
      </c>
      <c r="AW322" s="2">
        <v>6</v>
      </c>
      <c r="AX322" s="2" t="s">
        <v>91</v>
      </c>
      <c r="AY322" s="2" t="s">
        <v>66</v>
      </c>
      <c r="BA322" s="2">
        <v>8</v>
      </c>
      <c r="BB322" s="2">
        <v>7</v>
      </c>
      <c r="BC322" s="2">
        <v>6</v>
      </c>
      <c r="BD322" s="2">
        <v>5</v>
      </c>
      <c r="BE322" s="2">
        <v>8</v>
      </c>
      <c r="BF322" s="2" t="s">
        <v>86</v>
      </c>
      <c r="BH322" s="2" t="s">
        <v>102</v>
      </c>
    </row>
    <row r="323" spans="1:60" ht="13" x14ac:dyDescent="0.15">
      <c r="A323">
        <v>322</v>
      </c>
      <c r="B323" s="3">
        <v>44000.777436087963</v>
      </c>
      <c r="C323" s="2">
        <v>23</v>
      </c>
      <c r="D323" s="2" t="s">
        <v>103</v>
      </c>
      <c r="E323" s="2" t="s">
        <v>50</v>
      </c>
      <c r="F323" s="2" t="s">
        <v>51</v>
      </c>
      <c r="G323" s="2" t="s">
        <v>52</v>
      </c>
      <c r="H323" s="2">
        <v>5</v>
      </c>
      <c r="I323" s="2" t="s">
        <v>53</v>
      </c>
      <c r="J323" s="2" t="s">
        <v>73</v>
      </c>
      <c r="AK323" s="2" t="s">
        <v>60</v>
      </c>
      <c r="AL323" s="2" t="s">
        <v>61</v>
      </c>
      <c r="AR323" s="2" t="s">
        <v>185</v>
      </c>
      <c r="AS323" s="2" t="s">
        <v>63</v>
      </c>
      <c r="AT323" s="2" t="s">
        <v>53</v>
      </c>
      <c r="AV323" s="2">
        <v>6</v>
      </c>
      <c r="AW323" s="2">
        <v>4</v>
      </c>
      <c r="AX323" s="2" t="s">
        <v>91</v>
      </c>
      <c r="AY323" s="2" t="s">
        <v>66</v>
      </c>
      <c r="BA323" s="2">
        <v>2</v>
      </c>
      <c r="BB323" s="2">
        <v>8</v>
      </c>
      <c r="BC323" s="2">
        <v>4</v>
      </c>
      <c r="BD323" s="2">
        <v>5</v>
      </c>
      <c r="BE323" s="2">
        <v>3</v>
      </c>
      <c r="BF323" s="2" t="s">
        <v>68</v>
      </c>
      <c r="BH323" s="2" t="s">
        <v>102</v>
      </c>
    </row>
    <row r="324" spans="1:60" ht="13" x14ac:dyDescent="0.15">
      <c r="A324">
        <v>323</v>
      </c>
      <c r="B324" s="3">
        <v>44000.777815243055</v>
      </c>
      <c r="C324" s="2">
        <v>26</v>
      </c>
      <c r="D324" s="2" t="s">
        <v>114</v>
      </c>
      <c r="E324" s="2" t="s">
        <v>50</v>
      </c>
      <c r="F324" s="2" t="s">
        <v>51</v>
      </c>
      <c r="G324" s="2" t="s">
        <v>52</v>
      </c>
      <c r="H324" s="2">
        <v>2</v>
      </c>
      <c r="I324" s="2" t="s">
        <v>53</v>
      </c>
      <c r="J324" s="2" t="s">
        <v>54</v>
      </c>
      <c r="K324" s="2">
        <v>4</v>
      </c>
      <c r="L324" s="2" t="s">
        <v>55</v>
      </c>
      <c r="M324" s="2" t="s">
        <v>83</v>
      </c>
      <c r="Z324" s="2" t="s">
        <v>263</v>
      </c>
      <c r="AA324" s="2">
        <v>7</v>
      </c>
      <c r="AB324" s="2">
        <v>6</v>
      </c>
      <c r="AC324" s="2">
        <v>8</v>
      </c>
      <c r="AD324" s="2">
        <v>7</v>
      </c>
      <c r="AE324" s="2">
        <v>8</v>
      </c>
      <c r="AF324" s="2" t="s">
        <v>85</v>
      </c>
      <c r="AG324" s="2" t="s">
        <v>53</v>
      </c>
      <c r="AH324" s="2" t="s">
        <v>132</v>
      </c>
      <c r="AI324" s="2" t="s">
        <v>501</v>
      </c>
      <c r="AK324" s="2" t="s">
        <v>74</v>
      </c>
      <c r="AL324" s="2" t="s">
        <v>75</v>
      </c>
      <c r="AM324" s="2" t="s">
        <v>104</v>
      </c>
      <c r="AN324" s="2" t="s">
        <v>112</v>
      </c>
      <c r="AO324" s="2">
        <v>6</v>
      </c>
      <c r="AP324" s="2" t="s">
        <v>53</v>
      </c>
      <c r="AV324" s="2">
        <v>9</v>
      </c>
      <c r="AW324" s="2">
        <v>6</v>
      </c>
      <c r="AX324" s="2" t="s">
        <v>91</v>
      </c>
      <c r="AY324" s="2" t="s">
        <v>92</v>
      </c>
      <c r="BA324" s="2">
        <v>10</v>
      </c>
      <c r="BB324" s="2">
        <v>9</v>
      </c>
      <c r="BC324" s="2">
        <v>7</v>
      </c>
      <c r="BD324" s="2">
        <v>7</v>
      </c>
      <c r="BE324" s="2">
        <v>9</v>
      </c>
      <c r="BF324" s="2" t="s">
        <v>68</v>
      </c>
      <c r="BH324" s="2" t="s">
        <v>126</v>
      </c>
    </row>
    <row r="325" spans="1:60" ht="13" x14ac:dyDescent="0.15">
      <c r="A325">
        <v>324</v>
      </c>
      <c r="B325" s="3">
        <v>44000.777989502312</v>
      </c>
      <c r="C325" s="2">
        <v>22</v>
      </c>
      <c r="D325" s="2" t="s">
        <v>70</v>
      </c>
      <c r="E325" s="2" t="s">
        <v>71</v>
      </c>
      <c r="F325" s="2" t="s">
        <v>80</v>
      </c>
      <c r="G325" s="2" t="s">
        <v>52</v>
      </c>
      <c r="H325" s="2">
        <v>4</v>
      </c>
      <c r="I325" s="2" t="s">
        <v>72</v>
      </c>
      <c r="J325" s="2" t="s">
        <v>73</v>
      </c>
      <c r="AK325" s="2" t="s">
        <v>60</v>
      </c>
      <c r="AL325" s="2" t="s">
        <v>75</v>
      </c>
      <c r="AM325" s="2" t="s">
        <v>76</v>
      </c>
      <c r="AN325" s="2" t="s">
        <v>90</v>
      </c>
      <c r="AO325" s="2">
        <v>4</v>
      </c>
      <c r="AP325" s="2" t="s">
        <v>53</v>
      </c>
      <c r="AQ325" s="2" t="s">
        <v>502</v>
      </c>
      <c r="AV325" s="2">
        <v>6</v>
      </c>
      <c r="AW325" s="2">
        <v>8</v>
      </c>
      <c r="AX325" s="2" t="s">
        <v>91</v>
      </c>
      <c r="AY325" s="2" t="s">
        <v>66</v>
      </c>
      <c r="AZ325" s="2" t="s">
        <v>503</v>
      </c>
      <c r="BA325" s="2">
        <v>6</v>
      </c>
      <c r="BB325" s="2">
        <v>4</v>
      </c>
      <c r="BC325" s="2">
        <v>3</v>
      </c>
      <c r="BD325" s="2">
        <v>5</v>
      </c>
      <c r="BE325" s="2">
        <v>2</v>
      </c>
      <c r="BF325" s="2" t="s">
        <v>68</v>
      </c>
      <c r="BG325" s="2" t="s">
        <v>504</v>
      </c>
      <c r="BH325" s="2" t="s">
        <v>118</v>
      </c>
    </row>
    <row r="326" spans="1:60" ht="13" x14ac:dyDescent="0.15">
      <c r="A326">
        <v>325</v>
      </c>
      <c r="B326" s="3">
        <v>44000.778244849542</v>
      </c>
      <c r="C326" s="2">
        <v>26</v>
      </c>
      <c r="D326" s="2" t="s">
        <v>114</v>
      </c>
      <c r="E326" s="2" t="s">
        <v>50</v>
      </c>
      <c r="F326" s="2" t="s">
        <v>51</v>
      </c>
      <c r="G326" s="2" t="s">
        <v>52</v>
      </c>
      <c r="H326" s="2">
        <v>4</v>
      </c>
      <c r="I326" s="2" t="s">
        <v>53</v>
      </c>
      <c r="J326" s="2" t="s">
        <v>73</v>
      </c>
      <c r="AK326" s="2" t="s">
        <v>74</v>
      </c>
      <c r="AL326" s="2" t="s">
        <v>75</v>
      </c>
      <c r="AM326" s="2" t="s">
        <v>164</v>
      </c>
      <c r="AN326" s="2" t="s">
        <v>77</v>
      </c>
      <c r="AO326" s="2">
        <v>3</v>
      </c>
      <c r="AP326" s="2" t="s">
        <v>53</v>
      </c>
      <c r="AV326" s="2">
        <v>6</v>
      </c>
      <c r="AW326" s="2">
        <v>5</v>
      </c>
      <c r="AX326" s="2" t="s">
        <v>100</v>
      </c>
      <c r="AY326" s="2" t="s">
        <v>66</v>
      </c>
      <c r="BA326" s="2">
        <v>6</v>
      </c>
      <c r="BB326" s="2">
        <v>6</v>
      </c>
      <c r="BC326" s="2">
        <v>6</v>
      </c>
      <c r="BD326" s="2">
        <v>6</v>
      </c>
      <c r="BE326" s="2">
        <v>6</v>
      </c>
      <c r="BF326" s="2" t="s">
        <v>68</v>
      </c>
      <c r="BH326" s="2" t="s">
        <v>118</v>
      </c>
    </row>
    <row r="327" spans="1:60" ht="13" x14ac:dyDescent="0.15">
      <c r="A327">
        <v>326</v>
      </c>
      <c r="B327" s="3">
        <v>44000.779069583332</v>
      </c>
      <c r="C327" s="2">
        <v>21</v>
      </c>
      <c r="D327" s="2" t="s">
        <v>70</v>
      </c>
      <c r="E327" s="2" t="s">
        <v>50</v>
      </c>
      <c r="F327" s="2" t="s">
        <v>80</v>
      </c>
      <c r="G327" s="2" t="s">
        <v>52</v>
      </c>
      <c r="H327" s="2">
        <v>2</v>
      </c>
      <c r="I327" s="2" t="s">
        <v>72</v>
      </c>
      <c r="J327" s="2" t="s">
        <v>54</v>
      </c>
      <c r="K327" s="2">
        <v>4</v>
      </c>
      <c r="L327" s="2" t="s">
        <v>92</v>
      </c>
      <c r="M327" s="2" t="s">
        <v>83</v>
      </c>
      <c r="Z327" s="2" t="s">
        <v>278</v>
      </c>
      <c r="AA327" s="2">
        <v>5</v>
      </c>
      <c r="AB327" s="2">
        <v>7</v>
      </c>
      <c r="AC327" s="2">
        <v>4</v>
      </c>
      <c r="AD327" s="2">
        <v>6</v>
      </c>
      <c r="AE327" s="2">
        <v>8</v>
      </c>
      <c r="AF327" s="2" t="s">
        <v>121</v>
      </c>
      <c r="AG327" s="2" t="s">
        <v>53</v>
      </c>
      <c r="AH327" s="2" t="s">
        <v>132</v>
      </c>
      <c r="AI327" s="2" t="s">
        <v>281</v>
      </c>
      <c r="AK327" s="2" t="s">
        <v>60</v>
      </c>
      <c r="AL327" s="2" t="s">
        <v>61</v>
      </c>
      <c r="AR327" s="2" t="s">
        <v>62</v>
      </c>
      <c r="AS327" s="2" t="s">
        <v>63</v>
      </c>
      <c r="AT327" s="2" t="s">
        <v>53</v>
      </c>
      <c r="AU327" s="2" t="s">
        <v>505</v>
      </c>
      <c r="AV327" s="2">
        <v>8</v>
      </c>
      <c r="AW327" s="2">
        <v>5</v>
      </c>
      <c r="AX327" s="2" t="s">
        <v>65</v>
      </c>
      <c r="AY327" s="2" t="s">
        <v>92</v>
      </c>
      <c r="BA327" s="2">
        <v>4</v>
      </c>
      <c r="BB327" s="2">
        <v>4</v>
      </c>
      <c r="BC327" s="2">
        <v>5</v>
      </c>
      <c r="BD327" s="2">
        <v>5</v>
      </c>
      <c r="BE327" s="2">
        <v>7</v>
      </c>
      <c r="BF327" s="2" t="s">
        <v>68</v>
      </c>
      <c r="BG327" s="2" t="s">
        <v>506</v>
      </c>
      <c r="BH327" s="2" t="s">
        <v>102</v>
      </c>
    </row>
    <row r="328" spans="1:60" ht="13" x14ac:dyDescent="0.15">
      <c r="A328">
        <v>327</v>
      </c>
      <c r="B328" s="3">
        <v>44000.779248680556</v>
      </c>
      <c r="C328" s="2">
        <v>27</v>
      </c>
      <c r="D328" s="2" t="s">
        <v>70</v>
      </c>
      <c r="E328" s="2" t="s">
        <v>50</v>
      </c>
      <c r="F328" s="2" t="s">
        <v>80</v>
      </c>
      <c r="G328" s="2" t="s">
        <v>52</v>
      </c>
      <c r="H328" s="2">
        <v>3</v>
      </c>
      <c r="I328" s="2" t="s">
        <v>53</v>
      </c>
      <c r="J328" s="2" t="s">
        <v>73</v>
      </c>
      <c r="AK328" s="2" t="s">
        <v>74</v>
      </c>
      <c r="AL328" s="2" t="s">
        <v>75</v>
      </c>
      <c r="AM328" s="2" t="s">
        <v>76</v>
      </c>
      <c r="AN328" s="2" t="s">
        <v>90</v>
      </c>
      <c r="AO328" s="2">
        <v>2</v>
      </c>
      <c r="AP328" s="2" t="s">
        <v>53</v>
      </c>
      <c r="AQ328" s="2" t="s">
        <v>507</v>
      </c>
      <c r="AV328" s="2">
        <v>6</v>
      </c>
      <c r="AW328" s="2">
        <v>2</v>
      </c>
      <c r="AX328" s="2" t="s">
        <v>65</v>
      </c>
      <c r="AY328" s="2" t="s">
        <v>134</v>
      </c>
      <c r="AZ328" s="2" t="s">
        <v>508</v>
      </c>
      <c r="BA328" s="2">
        <v>9</v>
      </c>
      <c r="BB328" s="2">
        <v>9</v>
      </c>
      <c r="BC328" s="2">
        <v>1</v>
      </c>
      <c r="BD328" s="2">
        <v>4</v>
      </c>
      <c r="BE328" s="2">
        <v>5</v>
      </c>
      <c r="BF328" s="2" t="s">
        <v>68</v>
      </c>
      <c r="BG328" s="2" t="s">
        <v>509</v>
      </c>
      <c r="BH328" s="2" t="s">
        <v>118</v>
      </c>
    </row>
    <row r="329" spans="1:60" ht="13" x14ac:dyDescent="0.15">
      <c r="A329">
        <v>328</v>
      </c>
      <c r="B329" s="3">
        <v>44000.780038182871</v>
      </c>
      <c r="C329" s="2">
        <v>26</v>
      </c>
      <c r="D329" s="2" t="s">
        <v>103</v>
      </c>
      <c r="E329" s="2" t="s">
        <v>50</v>
      </c>
      <c r="F329" s="2" t="s">
        <v>51</v>
      </c>
      <c r="G329" s="2" t="s">
        <v>52</v>
      </c>
      <c r="H329" s="2">
        <v>5</v>
      </c>
      <c r="I329" s="2" t="s">
        <v>72</v>
      </c>
      <c r="J329" s="2" t="s">
        <v>73</v>
      </c>
      <c r="AK329" s="2" t="s">
        <v>74</v>
      </c>
      <c r="AL329" s="2" t="s">
        <v>75</v>
      </c>
      <c r="AM329" s="2" t="s">
        <v>510</v>
      </c>
      <c r="AN329" s="2" t="s">
        <v>77</v>
      </c>
      <c r="AO329" s="2">
        <v>4</v>
      </c>
      <c r="AP329" s="2" t="s">
        <v>53</v>
      </c>
      <c r="AV329" s="2">
        <v>6</v>
      </c>
      <c r="AW329" s="2">
        <v>6</v>
      </c>
      <c r="AX329" s="2" t="s">
        <v>100</v>
      </c>
      <c r="AY329" s="2" t="s">
        <v>55</v>
      </c>
      <c r="BA329" s="2">
        <v>7</v>
      </c>
      <c r="BB329" s="2">
        <v>6</v>
      </c>
      <c r="BC329" s="2">
        <v>6</v>
      </c>
      <c r="BD329" s="2">
        <v>4</v>
      </c>
      <c r="BE329" s="2">
        <v>7</v>
      </c>
      <c r="BF329" s="2" t="s">
        <v>68</v>
      </c>
      <c r="BH329" s="2" t="s">
        <v>167</v>
      </c>
    </row>
    <row r="330" spans="1:60" ht="13" x14ac:dyDescent="0.15">
      <c r="A330">
        <v>329</v>
      </c>
      <c r="B330" s="3">
        <v>44000.780074895833</v>
      </c>
      <c r="C330" s="2">
        <v>20</v>
      </c>
      <c r="D330" s="2" t="s">
        <v>93</v>
      </c>
      <c r="E330" s="2" t="s">
        <v>50</v>
      </c>
      <c r="F330" s="2" t="s">
        <v>51</v>
      </c>
      <c r="G330" s="2" t="s">
        <v>52</v>
      </c>
      <c r="H330" s="2">
        <v>3</v>
      </c>
      <c r="I330" s="2" t="s">
        <v>72</v>
      </c>
      <c r="J330" s="2" t="s">
        <v>54</v>
      </c>
      <c r="K330" s="2">
        <v>4</v>
      </c>
      <c r="L330" s="2" t="s">
        <v>82</v>
      </c>
      <c r="M330" s="2" t="s">
        <v>56</v>
      </c>
      <c r="N330" s="2" t="s">
        <v>130</v>
      </c>
      <c r="O330" s="2">
        <v>8</v>
      </c>
      <c r="P330" s="2">
        <v>10</v>
      </c>
      <c r="Q330" s="2">
        <v>4</v>
      </c>
      <c r="R330" s="2">
        <v>8</v>
      </c>
      <c r="S330" s="2">
        <v>10</v>
      </c>
      <c r="T330" s="2" t="s">
        <v>58</v>
      </c>
      <c r="U330" s="2" t="s">
        <v>511</v>
      </c>
      <c r="AK330" s="2" t="s">
        <v>111</v>
      </c>
      <c r="AL330" s="2" t="s">
        <v>75</v>
      </c>
      <c r="AM330" s="2" t="s">
        <v>136</v>
      </c>
      <c r="AN330" s="2" t="s">
        <v>90</v>
      </c>
      <c r="AO330" s="2">
        <v>1</v>
      </c>
      <c r="AP330" s="2" t="s">
        <v>53</v>
      </c>
      <c r="AQ330" s="2" t="s">
        <v>512</v>
      </c>
      <c r="AV330" s="2">
        <v>8</v>
      </c>
      <c r="AW330" s="2">
        <v>4</v>
      </c>
      <c r="AX330" s="2" t="s">
        <v>91</v>
      </c>
      <c r="AY330" s="2" t="s">
        <v>92</v>
      </c>
      <c r="BA330" s="2">
        <v>9</v>
      </c>
      <c r="BB330" s="2">
        <v>9</v>
      </c>
      <c r="BC330" s="2">
        <v>9</v>
      </c>
      <c r="BD330" s="2">
        <v>9</v>
      </c>
      <c r="BE330" s="2">
        <v>9</v>
      </c>
      <c r="BF330" s="2" t="s">
        <v>68</v>
      </c>
      <c r="BH330" s="2" t="s">
        <v>126</v>
      </c>
    </row>
    <row r="331" spans="1:60" ht="13" x14ac:dyDescent="0.15">
      <c r="A331">
        <v>330</v>
      </c>
      <c r="B331" s="3">
        <v>44000.780162650466</v>
      </c>
      <c r="C331" s="2">
        <v>23</v>
      </c>
      <c r="D331" s="2" t="s">
        <v>114</v>
      </c>
      <c r="E331" s="2" t="s">
        <v>50</v>
      </c>
      <c r="F331" s="2" t="s">
        <v>80</v>
      </c>
      <c r="G331" s="2" t="s">
        <v>52</v>
      </c>
      <c r="H331" s="2">
        <v>4</v>
      </c>
      <c r="I331" s="2" t="s">
        <v>72</v>
      </c>
      <c r="J331" s="2" t="s">
        <v>54</v>
      </c>
      <c r="K331" s="2">
        <v>1</v>
      </c>
      <c r="L331" s="2" t="s">
        <v>55</v>
      </c>
      <c r="M331" s="2" t="s">
        <v>83</v>
      </c>
      <c r="Z331" s="2" t="s">
        <v>138</v>
      </c>
      <c r="AA331" s="2">
        <v>7</v>
      </c>
      <c r="AB331" s="2">
        <v>8</v>
      </c>
      <c r="AC331" s="2">
        <v>8</v>
      </c>
      <c r="AD331" s="2">
        <v>9</v>
      </c>
      <c r="AE331" s="2">
        <v>6</v>
      </c>
      <c r="AF331" s="2" t="s">
        <v>121</v>
      </c>
      <c r="AG331" s="2" t="s">
        <v>86</v>
      </c>
      <c r="AH331" s="2" t="s">
        <v>132</v>
      </c>
      <c r="AI331" s="2" t="s">
        <v>148</v>
      </c>
      <c r="AK331" s="2" t="s">
        <v>60</v>
      </c>
      <c r="AL331" s="2" t="s">
        <v>75</v>
      </c>
      <c r="AM331" s="2" t="s">
        <v>239</v>
      </c>
      <c r="AN331" s="2" t="s">
        <v>90</v>
      </c>
      <c r="AO331" s="2">
        <v>2</v>
      </c>
      <c r="AP331" s="2" t="s">
        <v>53</v>
      </c>
      <c r="AV331" s="2">
        <v>6</v>
      </c>
      <c r="AW331" s="2">
        <v>4</v>
      </c>
      <c r="AX331" s="2" t="s">
        <v>91</v>
      </c>
      <c r="AY331" s="2" t="s">
        <v>55</v>
      </c>
      <c r="BA331" s="2">
        <v>9</v>
      </c>
      <c r="BB331" s="2">
        <v>7</v>
      </c>
      <c r="BC331" s="2">
        <v>7</v>
      </c>
      <c r="BD331" s="2">
        <v>5</v>
      </c>
      <c r="BE331" s="2">
        <v>6</v>
      </c>
      <c r="BF331" s="2" t="s">
        <v>72</v>
      </c>
      <c r="BH331" s="2" t="s">
        <v>167</v>
      </c>
    </row>
    <row r="332" spans="1:60" ht="13" x14ac:dyDescent="0.15">
      <c r="A332">
        <v>331</v>
      </c>
      <c r="B332" s="3">
        <v>44000.780271493059</v>
      </c>
      <c r="C332" s="2">
        <v>23</v>
      </c>
      <c r="D332" s="2" t="s">
        <v>114</v>
      </c>
      <c r="E332" s="2" t="s">
        <v>50</v>
      </c>
      <c r="F332" s="2" t="s">
        <v>51</v>
      </c>
      <c r="G332" s="2" t="s">
        <v>52</v>
      </c>
      <c r="H332" s="2">
        <v>4</v>
      </c>
      <c r="I332" s="2" t="s">
        <v>53</v>
      </c>
      <c r="J332" s="2" t="s">
        <v>73</v>
      </c>
      <c r="AK332" s="2" t="s">
        <v>60</v>
      </c>
      <c r="AL332" s="2" t="s">
        <v>75</v>
      </c>
      <c r="AM332" s="2" t="s">
        <v>239</v>
      </c>
      <c r="AN332" s="2" t="s">
        <v>90</v>
      </c>
      <c r="AO332" s="2">
        <v>6</v>
      </c>
      <c r="AP332" s="2" t="s">
        <v>86</v>
      </c>
      <c r="AV332" s="2">
        <v>8</v>
      </c>
      <c r="AW332" s="2">
        <v>6</v>
      </c>
      <c r="AX332" s="2" t="s">
        <v>91</v>
      </c>
      <c r="AY332" s="2" t="s">
        <v>55</v>
      </c>
      <c r="BA332" s="2">
        <v>5</v>
      </c>
      <c r="BB332" s="2">
        <v>8</v>
      </c>
      <c r="BC332" s="2">
        <v>4</v>
      </c>
      <c r="BD332" s="2">
        <v>5</v>
      </c>
      <c r="BE332" s="2">
        <v>6</v>
      </c>
      <c r="BF332" s="2" t="s">
        <v>68</v>
      </c>
      <c r="BH332" s="2" t="s">
        <v>257</v>
      </c>
    </row>
    <row r="333" spans="1:60" ht="13" x14ac:dyDescent="0.15">
      <c r="A333">
        <v>332</v>
      </c>
      <c r="B333" s="3">
        <v>44000.781065057876</v>
      </c>
      <c r="C333" s="2">
        <v>21</v>
      </c>
      <c r="D333" s="2" t="s">
        <v>114</v>
      </c>
      <c r="E333" s="2" t="s">
        <v>50</v>
      </c>
      <c r="F333" s="2" t="s">
        <v>80</v>
      </c>
      <c r="G333" s="2" t="s">
        <v>52</v>
      </c>
      <c r="H333" s="2">
        <v>3</v>
      </c>
      <c r="I333" s="2" t="s">
        <v>53</v>
      </c>
      <c r="J333" s="2" t="s">
        <v>54</v>
      </c>
      <c r="K333" s="2">
        <v>3</v>
      </c>
      <c r="L333" s="2" t="s">
        <v>116</v>
      </c>
      <c r="M333" s="2" t="s">
        <v>56</v>
      </c>
      <c r="N333" s="2" t="s">
        <v>57</v>
      </c>
      <c r="O333" s="2">
        <v>7</v>
      </c>
      <c r="P333" s="2">
        <v>10</v>
      </c>
      <c r="Q333" s="2">
        <v>8</v>
      </c>
      <c r="R333" s="2">
        <v>10</v>
      </c>
      <c r="S333" s="2">
        <v>9</v>
      </c>
      <c r="T333" s="2" t="s">
        <v>58</v>
      </c>
      <c r="AK333" s="2" t="s">
        <v>74</v>
      </c>
      <c r="AL333" s="2" t="s">
        <v>61</v>
      </c>
      <c r="AR333" s="2" t="s">
        <v>62</v>
      </c>
      <c r="AS333" s="2" t="s">
        <v>171</v>
      </c>
      <c r="AT333" s="2" t="s">
        <v>53</v>
      </c>
      <c r="AU333" s="2" t="s">
        <v>513</v>
      </c>
      <c r="AV333" s="2">
        <v>9</v>
      </c>
      <c r="AW333" s="2">
        <v>6</v>
      </c>
      <c r="AX333" s="2" t="s">
        <v>65</v>
      </c>
      <c r="AY333" s="2" t="s">
        <v>66</v>
      </c>
      <c r="AZ333" s="2" t="s">
        <v>514</v>
      </c>
      <c r="BA333" s="2">
        <v>10</v>
      </c>
      <c r="BB333" s="2">
        <v>8</v>
      </c>
      <c r="BC333" s="2">
        <v>8</v>
      </c>
      <c r="BD333" s="2">
        <v>9</v>
      </c>
      <c r="BE333" s="2">
        <v>9</v>
      </c>
      <c r="BF333" s="2" t="s">
        <v>68</v>
      </c>
      <c r="BG333" s="2" t="s">
        <v>515</v>
      </c>
      <c r="BH333" s="2" t="s">
        <v>102</v>
      </c>
    </row>
    <row r="334" spans="1:60" ht="13" x14ac:dyDescent="0.15">
      <c r="A334">
        <v>333</v>
      </c>
      <c r="B334" s="3">
        <v>44000.783536331015</v>
      </c>
      <c r="C334" s="2">
        <v>25</v>
      </c>
      <c r="D334" s="2" t="s">
        <v>114</v>
      </c>
      <c r="E334" s="2" t="s">
        <v>50</v>
      </c>
      <c r="F334" s="2" t="s">
        <v>51</v>
      </c>
      <c r="G334" s="2" t="s">
        <v>52</v>
      </c>
      <c r="H334" s="2">
        <v>4</v>
      </c>
      <c r="I334" s="2" t="s">
        <v>72</v>
      </c>
      <c r="J334" s="2" t="s">
        <v>73</v>
      </c>
      <c r="AK334" s="2" t="s">
        <v>98</v>
      </c>
      <c r="AL334" s="2" t="s">
        <v>61</v>
      </c>
      <c r="AR334" s="2" t="s">
        <v>380</v>
      </c>
      <c r="AS334" s="2" t="s">
        <v>63</v>
      </c>
      <c r="AT334" s="2" t="s">
        <v>72</v>
      </c>
      <c r="AV334" s="2">
        <v>2</v>
      </c>
      <c r="AW334" s="2">
        <v>4</v>
      </c>
      <c r="AX334" s="2" t="s">
        <v>100</v>
      </c>
      <c r="AY334" s="2" t="s">
        <v>55</v>
      </c>
      <c r="BA334" s="2">
        <v>1</v>
      </c>
      <c r="BB334" s="2">
        <v>6</v>
      </c>
      <c r="BC334" s="2">
        <v>4</v>
      </c>
      <c r="BD334" s="2">
        <v>6</v>
      </c>
      <c r="BE334" s="2">
        <v>6</v>
      </c>
      <c r="BF334" s="2" t="s">
        <v>68</v>
      </c>
      <c r="BH334" s="2" t="s">
        <v>257</v>
      </c>
    </row>
    <row r="335" spans="1:60" ht="13" x14ac:dyDescent="0.15">
      <c r="A335">
        <v>334</v>
      </c>
      <c r="B335" s="3">
        <v>44000.7838103588</v>
      </c>
      <c r="C335" s="2">
        <v>22</v>
      </c>
      <c r="D335" s="2" t="s">
        <v>114</v>
      </c>
      <c r="E335" s="2" t="s">
        <v>71</v>
      </c>
      <c r="F335" s="2" t="s">
        <v>51</v>
      </c>
      <c r="G335" s="2" t="s">
        <v>52</v>
      </c>
      <c r="H335" s="2">
        <v>4</v>
      </c>
      <c r="I335" s="2" t="s">
        <v>72</v>
      </c>
      <c r="J335" s="2" t="s">
        <v>54</v>
      </c>
      <c r="K335" s="2">
        <v>1</v>
      </c>
      <c r="L335" s="2" t="s">
        <v>55</v>
      </c>
      <c r="M335" s="2" t="s">
        <v>83</v>
      </c>
      <c r="Z335" s="2" t="s">
        <v>516</v>
      </c>
      <c r="AA335" s="2">
        <v>6</v>
      </c>
      <c r="AB335" s="2">
        <v>8</v>
      </c>
      <c r="AC335" s="2">
        <v>3</v>
      </c>
      <c r="AD335" s="2">
        <v>8</v>
      </c>
      <c r="AE335" s="2">
        <v>6</v>
      </c>
      <c r="AF335" s="2" t="s">
        <v>121</v>
      </c>
      <c r="AG335" s="2" t="s">
        <v>53</v>
      </c>
      <c r="AH335" s="2" t="s">
        <v>132</v>
      </c>
      <c r="AI335" s="2" t="s">
        <v>216</v>
      </c>
      <c r="AJ335" s="2" t="s">
        <v>517</v>
      </c>
      <c r="AK335" s="2" t="s">
        <v>74</v>
      </c>
      <c r="AL335" s="2" t="s">
        <v>61</v>
      </c>
      <c r="AR335" s="2" t="s">
        <v>124</v>
      </c>
      <c r="AS335" s="2" t="s">
        <v>125</v>
      </c>
      <c r="AT335" s="2" t="s">
        <v>72</v>
      </c>
      <c r="AV335" s="2">
        <v>8</v>
      </c>
      <c r="AW335" s="2">
        <v>3</v>
      </c>
      <c r="AX335" s="2" t="s">
        <v>100</v>
      </c>
      <c r="AY335" s="2" t="s">
        <v>106</v>
      </c>
      <c r="BA335" s="2">
        <v>6</v>
      </c>
      <c r="BB335" s="2">
        <v>7</v>
      </c>
      <c r="BC335" s="2">
        <v>2</v>
      </c>
      <c r="BD335" s="2">
        <v>5</v>
      </c>
      <c r="BE335" s="2">
        <v>4</v>
      </c>
      <c r="BF335" s="2" t="s">
        <v>68</v>
      </c>
      <c r="BH335" s="2" t="s">
        <v>230</v>
      </c>
    </row>
    <row r="336" spans="1:60" ht="13" x14ac:dyDescent="0.15">
      <c r="A336">
        <v>335</v>
      </c>
      <c r="B336" s="3">
        <v>44000.783937418979</v>
      </c>
      <c r="C336" s="2">
        <v>23</v>
      </c>
      <c r="D336" s="2" t="s">
        <v>114</v>
      </c>
      <c r="E336" s="2" t="s">
        <v>50</v>
      </c>
      <c r="F336" s="2" t="s">
        <v>51</v>
      </c>
      <c r="G336" s="2" t="s">
        <v>52</v>
      </c>
      <c r="H336" s="2">
        <v>4</v>
      </c>
      <c r="I336" s="2" t="s">
        <v>53</v>
      </c>
      <c r="J336" s="2" t="s">
        <v>73</v>
      </c>
      <c r="AK336" s="2" t="s">
        <v>111</v>
      </c>
      <c r="AL336" s="2" t="s">
        <v>75</v>
      </c>
      <c r="AM336" s="2" t="s">
        <v>104</v>
      </c>
      <c r="AN336" s="2" t="s">
        <v>90</v>
      </c>
      <c r="AO336" s="2">
        <v>6</v>
      </c>
      <c r="AP336" s="2" t="s">
        <v>86</v>
      </c>
      <c r="AV336" s="2">
        <v>8</v>
      </c>
      <c r="AW336" s="2">
        <v>6</v>
      </c>
      <c r="AX336" s="2" t="s">
        <v>91</v>
      </c>
      <c r="AY336" s="2" t="s">
        <v>55</v>
      </c>
      <c r="BA336" s="2">
        <v>7</v>
      </c>
      <c r="BB336" s="2">
        <v>7</v>
      </c>
      <c r="BC336" s="2">
        <v>6</v>
      </c>
      <c r="BD336" s="2">
        <v>6</v>
      </c>
      <c r="BE336" s="2">
        <v>7</v>
      </c>
      <c r="BF336" s="2" t="s">
        <v>86</v>
      </c>
      <c r="BH336" s="2" t="s">
        <v>102</v>
      </c>
    </row>
    <row r="337" spans="1:60" ht="13" x14ac:dyDescent="0.15">
      <c r="A337">
        <v>336</v>
      </c>
      <c r="B337" s="3">
        <v>44000.78433101852</v>
      </c>
      <c r="C337" s="2">
        <v>23</v>
      </c>
      <c r="D337" s="2" t="s">
        <v>114</v>
      </c>
      <c r="E337" s="2" t="s">
        <v>50</v>
      </c>
      <c r="F337" s="2" t="s">
        <v>80</v>
      </c>
      <c r="G337" s="2" t="s">
        <v>52</v>
      </c>
      <c r="H337" s="2">
        <v>2</v>
      </c>
      <c r="I337" s="2" t="s">
        <v>53</v>
      </c>
      <c r="J337" s="2" t="s">
        <v>54</v>
      </c>
      <c r="K337" s="2">
        <v>2</v>
      </c>
      <c r="L337" s="2" t="s">
        <v>55</v>
      </c>
      <c r="M337" s="2" t="s">
        <v>56</v>
      </c>
      <c r="N337" s="2" t="s">
        <v>518</v>
      </c>
      <c r="O337" s="2">
        <v>7</v>
      </c>
      <c r="P337" s="2">
        <v>8</v>
      </c>
      <c r="Q337" s="2">
        <v>9</v>
      </c>
      <c r="R337" s="2">
        <v>9</v>
      </c>
      <c r="S337" s="2">
        <v>8</v>
      </c>
      <c r="T337" s="2" t="s">
        <v>58</v>
      </c>
      <c r="AK337" s="2" t="s">
        <v>60</v>
      </c>
      <c r="AL337" s="2" t="s">
        <v>75</v>
      </c>
      <c r="AM337" s="2" t="s">
        <v>99</v>
      </c>
      <c r="AN337" s="2" t="s">
        <v>77</v>
      </c>
      <c r="AO337" s="2">
        <v>9</v>
      </c>
      <c r="AP337" s="2" t="s">
        <v>53</v>
      </c>
      <c r="AV337" s="2">
        <v>9</v>
      </c>
      <c r="AW337" s="2">
        <v>5</v>
      </c>
      <c r="AX337" s="2" t="s">
        <v>91</v>
      </c>
      <c r="AY337" s="2" t="s">
        <v>55</v>
      </c>
      <c r="BA337" s="2">
        <v>7</v>
      </c>
      <c r="BB337" s="2">
        <v>9</v>
      </c>
      <c r="BC337" s="2">
        <v>5</v>
      </c>
      <c r="BD337" s="2">
        <v>5</v>
      </c>
      <c r="BE337" s="2">
        <v>8</v>
      </c>
      <c r="BF337" s="2" t="s">
        <v>68</v>
      </c>
      <c r="BH337" s="2" t="s">
        <v>118</v>
      </c>
    </row>
    <row r="338" spans="1:60" ht="13" x14ac:dyDescent="0.15">
      <c r="A338">
        <v>337</v>
      </c>
      <c r="B338" s="3">
        <v>44000.784576736114</v>
      </c>
      <c r="C338" s="2">
        <v>30</v>
      </c>
      <c r="D338" s="2" t="s">
        <v>103</v>
      </c>
      <c r="E338" s="2" t="s">
        <v>50</v>
      </c>
      <c r="F338" s="2" t="s">
        <v>51</v>
      </c>
      <c r="G338" s="2" t="s">
        <v>52</v>
      </c>
      <c r="H338" s="2">
        <v>5</v>
      </c>
      <c r="I338" s="2" t="s">
        <v>53</v>
      </c>
      <c r="J338" s="2" t="s">
        <v>73</v>
      </c>
      <c r="AK338" s="2" t="s">
        <v>98</v>
      </c>
      <c r="AL338" s="2" t="s">
        <v>75</v>
      </c>
      <c r="AM338" s="2" t="s">
        <v>104</v>
      </c>
      <c r="AN338" s="2" t="s">
        <v>90</v>
      </c>
      <c r="AO338" s="2">
        <v>5</v>
      </c>
      <c r="AP338" s="2" t="s">
        <v>53</v>
      </c>
      <c r="AV338" s="2">
        <v>9</v>
      </c>
      <c r="AW338" s="2">
        <v>9</v>
      </c>
      <c r="AX338" s="2" t="s">
        <v>91</v>
      </c>
      <c r="AY338" s="2" t="s">
        <v>55</v>
      </c>
      <c r="AZ338" s="2" t="s">
        <v>359</v>
      </c>
      <c r="BA338" s="2">
        <v>8</v>
      </c>
      <c r="BB338" s="2">
        <v>7</v>
      </c>
      <c r="BC338" s="2">
        <v>6</v>
      </c>
      <c r="BD338" s="2">
        <v>4</v>
      </c>
      <c r="BE338" s="2">
        <v>6</v>
      </c>
      <c r="BF338" s="2" t="s">
        <v>86</v>
      </c>
      <c r="BH338" s="2" t="s">
        <v>102</v>
      </c>
    </row>
    <row r="339" spans="1:60" ht="13" x14ac:dyDescent="0.15">
      <c r="A339">
        <v>338</v>
      </c>
      <c r="B339" s="3">
        <v>44000.785861481483</v>
      </c>
      <c r="C339" s="2">
        <v>24</v>
      </c>
      <c r="D339" s="2" t="s">
        <v>103</v>
      </c>
      <c r="E339" s="2" t="s">
        <v>50</v>
      </c>
      <c r="F339" s="2" t="s">
        <v>51</v>
      </c>
      <c r="G339" s="2" t="s">
        <v>52</v>
      </c>
      <c r="H339" s="2">
        <v>5</v>
      </c>
      <c r="I339" s="2" t="s">
        <v>53</v>
      </c>
      <c r="J339" s="2" t="s">
        <v>73</v>
      </c>
      <c r="AK339" s="2" t="s">
        <v>98</v>
      </c>
      <c r="AL339" s="2" t="s">
        <v>61</v>
      </c>
      <c r="AR339" s="2" t="s">
        <v>124</v>
      </c>
      <c r="AS339" s="2" t="s">
        <v>125</v>
      </c>
      <c r="AT339" s="2" t="s">
        <v>72</v>
      </c>
      <c r="AV339" s="2">
        <v>7</v>
      </c>
      <c r="AW339" s="2">
        <v>10</v>
      </c>
      <c r="AX339" s="2" t="s">
        <v>100</v>
      </c>
      <c r="AY339" s="2" t="s">
        <v>66</v>
      </c>
      <c r="BA339" s="2">
        <v>3</v>
      </c>
      <c r="BB339" s="2">
        <v>6</v>
      </c>
      <c r="BC339" s="2">
        <v>3</v>
      </c>
      <c r="BD339" s="2">
        <v>5</v>
      </c>
      <c r="BE339" s="2">
        <v>7</v>
      </c>
      <c r="BF339" s="2" t="s">
        <v>86</v>
      </c>
      <c r="BH339" s="2" t="s">
        <v>252</v>
      </c>
    </row>
    <row r="340" spans="1:60" ht="13" x14ac:dyDescent="0.15">
      <c r="A340">
        <v>339</v>
      </c>
      <c r="B340" s="3">
        <v>44000.786033472221</v>
      </c>
      <c r="C340" s="2">
        <v>20</v>
      </c>
      <c r="D340" s="2" t="s">
        <v>93</v>
      </c>
      <c r="E340" s="2" t="s">
        <v>71</v>
      </c>
      <c r="F340" s="2" t="s">
        <v>80</v>
      </c>
      <c r="G340" s="2" t="s">
        <v>52</v>
      </c>
      <c r="H340" s="2">
        <v>2</v>
      </c>
      <c r="I340" s="2" t="s">
        <v>72</v>
      </c>
      <c r="J340" s="2" t="s">
        <v>54</v>
      </c>
      <c r="K340" s="2">
        <v>4</v>
      </c>
      <c r="L340" s="2" t="s">
        <v>92</v>
      </c>
      <c r="M340" s="2" t="s">
        <v>83</v>
      </c>
      <c r="Z340" s="2" t="s">
        <v>142</v>
      </c>
      <c r="AA340" s="2">
        <v>6</v>
      </c>
      <c r="AB340" s="2">
        <v>6</v>
      </c>
      <c r="AC340" s="2">
        <v>4</v>
      </c>
      <c r="AD340" s="2">
        <v>5</v>
      </c>
      <c r="AE340" s="2">
        <v>8</v>
      </c>
      <c r="AF340" s="2" t="s">
        <v>121</v>
      </c>
      <c r="AG340" s="2" t="s">
        <v>53</v>
      </c>
      <c r="AH340" s="2" t="s">
        <v>132</v>
      </c>
      <c r="AI340" s="2" t="s">
        <v>456</v>
      </c>
      <c r="AK340" s="2" t="s">
        <v>98</v>
      </c>
      <c r="AL340" s="2" t="s">
        <v>75</v>
      </c>
      <c r="AM340" s="2" t="s">
        <v>76</v>
      </c>
      <c r="AN340" s="2" t="s">
        <v>90</v>
      </c>
      <c r="AO340" s="2">
        <v>6</v>
      </c>
      <c r="AP340" s="2" t="s">
        <v>86</v>
      </c>
      <c r="AV340" s="2">
        <v>6</v>
      </c>
      <c r="AW340" s="2">
        <v>6</v>
      </c>
      <c r="AX340" s="2" t="s">
        <v>91</v>
      </c>
      <c r="AY340" s="2" t="s">
        <v>66</v>
      </c>
      <c r="BA340" s="2">
        <v>6</v>
      </c>
      <c r="BB340" s="2">
        <v>6</v>
      </c>
      <c r="BC340" s="2">
        <v>4</v>
      </c>
      <c r="BD340" s="2">
        <v>4</v>
      </c>
      <c r="BE340" s="2">
        <v>6</v>
      </c>
      <c r="BF340" s="2" t="s">
        <v>68</v>
      </c>
      <c r="BH340" s="2" t="s">
        <v>175</v>
      </c>
    </row>
    <row r="341" spans="1:60" ht="13" x14ac:dyDescent="0.15">
      <c r="A341">
        <v>340</v>
      </c>
      <c r="B341" s="3">
        <v>44000.787907476857</v>
      </c>
      <c r="C341" s="2">
        <v>25</v>
      </c>
      <c r="D341" s="2" t="s">
        <v>114</v>
      </c>
      <c r="E341" s="2" t="s">
        <v>50</v>
      </c>
      <c r="F341" s="2" t="s">
        <v>51</v>
      </c>
      <c r="G341" s="2" t="s">
        <v>52</v>
      </c>
      <c r="H341" s="2">
        <v>5</v>
      </c>
      <c r="I341" s="2" t="s">
        <v>72</v>
      </c>
      <c r="J341" s="2" t="s">
        <v>73</v>
      </c>
      <c r="AK341" s="2" t="s">
        <v>89</v>
      </c>
      <c r="AL341" s="2" t="s">
        <v>75</v>
      </c>
      <c r="AM341" s="2" t="s">
        <v>76</v>
      </c>
      <c r="AN341" s="2" t="s">
        <v>90</v>
      </c>
      <c r="AO341" s="2">
        <v>4</v>
      </c>
      <c r="AP341" s="2" t="s">
        <v>86</v>
      </c>
      <c r="AV341" s="2">
        <v>7</v>
      </c>
      <c r="AW341" s="2">
        <v>8</v>
      </c>
      <c r="AX341" s="2" t="s">
        <v>91</v>
      </c>
      <c r="AY341" s="2" t="s">
        <v>92</v>
      </c>
      <c r="BA341" s="2">
        <v>6</v>
      </c>
      <c r="BB341" s="2">
        <v>9</v>
      </c>
      <c r="BC341" s="2">
        <v>7</v>
      </c>
      <c r="BD341" s="2">
        <v>6</v>
      </c>
      <c r="BE341" s="2">
        <v>7</v>
      </c>
      <c r="BF341" s="2" t="s">
        <v>86</v>
      </c>
      <c r="BH341" s="2" t="s">
        <v>126</v>
      </c>
    </row>
    <row r="342" spans="1:60" ht="13" x14ac:dyDescent="0.15">
      <c r="A342">
        <v>341</v>
      </c>
      <c r="B342" s="3">
        <v>44000.788118530094</v>
      </c>
      <c r="C342" s="2">
        <v>22</v>
      </c>
      <c r="D342" s="2" t="s">
        <v>114</v>
      </c>
      <c r="E342" s="2" t="s">
        <v>50</v>
      </c>
      <c r="F342" s="2" t="s">
        <v>80</v>
      </c>
      <c r="G342" s="2" t="s">
        <v>52</v>
      </c>
      <c r="H342" s="2">
        <v>3</v>
      </c>
      <c r="I342" s="2" t="s">
        <v>72</v>
      </c>
      <c r="J342" s="2" t="s">
        <v>54</v>
      </c>
      <c r="K342" s="2">
        <v>2</v>
      </c>
      <c r="L342" s="2" t="s">
        <v>82</v>
      </c>
      <c r="M342" s="2" t="s">
        <v>200</v>
      </c>
      <c r="V342" s="2" t="s">
        <v>519</v>
      </c>
      <c r="W342" s="2" t="s">
        <v>86</v>
      </c>
      <c r="X342" s="2" t="s">
        <v>520</v>
      </c>
      <c r="Y342" s="2" t="s">
        <v>521</v>
      </c>
      <c r="AK342" s="2" t="s">
        <v>111</v>
      </c>
      <c r="AL342" s="2" t="s">
        <v>61</v>
      </c>
      <c r="AR342" s="2" t="s">
        <v>124</v>
      </c>
      <c r="AS342" s="2" t="s">
        <v>125</v>
      </c>
      <c r="AT342" s="2" t="s">
        <v>72</v>
      </c>
      <c r="AU342" s="2" t="s">
        <v>522</v>
      </c>
      <c r="AV342" s="2">
        <v>1</v>
      </c>
      <c r="AW342" s="2">
        <v>6</v>
      </c>
      <c r="AX342" s="2" t="s">
        <v>65</v>
      </c>
      <c r="AY342" s="2" t="s">
        <v>55</v>
      </c>
      <c r="BA342" s="2">
        <v>7</v>
      </c>
      <c r="BB342" s="2">
        <v>5</v>
      </c>
      <c r="BC342" s="2">
        <v>5</v>
      </c>
      <c r="BD342" s="2">
        <v>5</v>
      </c>
      <c r="BE342" s="2">
        <v>2</v>
      </c>
      <c r="BF342" s="2" t="s">
        <v>68</v>
      </c>
      <c r="BG342" s="2" t="s">
        <v>523</v>
      </c>
      <c r="BH342" s="2" t="s">
        <v>126</v>
      </c>
    </row>
    <row r="343" spans="1:60" ht="13" x14ac:dyDescent="0.15">
      <c r="A343">
        <v>342</v>
      </c>
      <c r="B343" s="3">
        <v>44000.788697187498</v>
      </c>
      <c r="C343" s="2">
        <v>20</v>
      </c>
      <c r="D343" s="2" t="s">
        <v>103</v>
      </c>
      <c r="E343" s="2" t="s">
        <v>50</v>
      </c>
      <c r="F343" s="2" t="s">
        <v>80</v>
      </c>
      <c r="G343" s="2" t="s">
        <v>52</v>
      </c>
      <c r="H343" s="2">
        <v>1</v>
      </c>
      <c r="I343" s="2" t="s">
        <v>72</v>
      </c>
      <c r="J343" s="2" t="s">
        <v>73</v>
      </c>
      <c r="AK343" s="2" t="s">
        <v>89</v>
      </c>
      <c r="AL343" s="2" t="s">
        <v>75</v>
      </c>
      <c r="AM343" s="2" t="s">
        <v>76</v>
      </c>
      <c r="AN343" s="2" t="s">
        <v>90</v>
      </c>
      <c r="AO343" s="2">
        <v>8</v>
      </c>
      <c r="AP343" s="2" t="s">
        <v>86</v>
      </c>
      <c r="AV343" s="2">
        <v>8</v>
      </c>
      <c r="AW343" s="2">
        <v>8</v>
      </c>
      <c r="AX343" s="2" t="s">
        <v>91</v>
      </c>
      <c r="AY343" s="2" t="s">
        <v>116</v>
      </c>
      <c r="BA343" s="2">
        <v>7</v>
      </c>
      <c r="BB343" s="2">
        <v>6</v>
      </c>
      <c r="BC343" s="2">
        <v>6</v>
      </c>
      <c r="BD343" s="2">
        <v>6</v>
      </c>
      <c r="BE343" s="2">
        <v>8</v>
      </c>
      <c r="BF343" s="2" t="s">
        <v>68</v>
      </c>
      <c r="BH343" s="2" t="s">
        <v>257</v>
      </c>
    </row>
    <row r="344" spans="1:60" ht="13" x14ac:dyDescent="0.15">
      <c r="A344">
        <v>343</v>
      </c>
      <c r="B344" s="3">
        <v>44000.791768958334</v>
      </c>
      <c r="C344" s="2">
        <v>25</v>
      </c>
      <c r="D344" s="2" t="s">
        <v>70</v>
      </c>
      <c r="E344" s="2" t="s">
        <v>50</v>
      </c>
      <c r="F344" s="2" t="s">
        <v>51</v>
      </c>
      <c r="G344" s="2" t="s">
        <v>81</v>
      </c>
      <c r="J344" s="2" t="s">
        <v>73</v>
      </c>
      <c r="AK344" s="2" t="s">
        <v>89</v>
      </c>
      <c r="AL344" s="2" t="s">
        <v>61</v>
      </c>
      <c r="AR344" s="2" t="s">
        <v>124</v>
      </c>
      <c r="AS344" s="2" t="s">
        <v>125</v>
      </c>
      <c r="AT344" s="2" t="s">
        <v>72</v>
      </c>
      <c r="AV344" s="2">
        <v>6</v>
      </c>
      <c r="AW344" s="2">
        <v>5</v>
      </c>
      <c r="AX344" s="2" t="s">
        <v>91</v>
      </c>
      <c r="AY344" s="2" t="s">
        <v>92</v>
      </c>
      <c r="BA344" s="2">
        <v>3</v>
      </c>
      <c r="BB344" s="2">
        <v>4</v>
      </c>
      <c r="BC344" s="2">
        <v>4</v>
      </c>
      <c r="BD344" s="2">
        <v>4</v>
      </c>
      <c r="BE344" s="2">
        <v>5</v>
      </c>
      <c r="BF344" s="2" t="s">
        <v>68</v>
      </c>
    </row>
    <row r="345" spans="1:60" ht="13" x14ac:dyDescent="0.15">
      <c r="A345">
        <v>344</v>
      </c>
      <c r="B345" s="3">
        <v>44000.792093101853</v>
      </c>
      <c r="C345" s="2">
        <v>27</v>
      </c>
      <c r="D345" s="2" t="s">
        <v>70</v>
      </c>
      <c r="E345" s="2" t="s">
        <v>50</v>
      </c>
      <c r="F345" s="2" t="s">
        <v>51</v>
      </c>
      <c r="G345" s="2" t="s">
        <v>81</v>
      </c>
      <c r="J345" s="2" t="s">
        <v>73</v>
      </c>
      <c r="AK345" s="2" t="s">
        <v>60</v>
      </c>
      <c r="AL345" s="2" t="s">
        <v>75</v>
      </c>
      <c r="AM345" s="2" t="s">
        <v>104</v>
      </c>
      <c r="AN345" s="2" t="s">
        <v>90</v>
      </c>
      <c r="AO345" s="2">
        <v>6</v>
      </c>
      <c r="AP345" s="2" t="s">
        <v>53</v>
      </c>
      <c r="AQ345" s="2" t="s">
        <v>524</v>
      </c>
      <c r="AV345" s="2">
        <v>6</v>
      </c>
      <c r="AW345" s="2">
        <v>4</v>
      </c>
      <c r="AX345" s="2" t="s">
        <v>91</v>
      </c>
      <c r="AY345" s="2" t="s">
        <v>92</v>
      </c>
      <c r="BA345" s="2">
        <v>8</v>
      </c>
      <c r="BB345" s="2">
        <v>8</v>
      </c>
      <c r="BC345" s="2">
        <v>8</v>
      </c>
      <c r="BD345" s="2">
        <v>8</v>
      </c>
      <c r="BE345" s="2">
        <v>6</v>
      </c>
      <c r="BF345" s="2" t="s">
        <v>68</v>
      </c>
    </row>
    <row r="346" spans="1:60" ht="13" x14ac:dyDescent="0.15">
      <c r="A346">
        <v>345</v>
      </c>
      <c r="B346" s="3">
        <v>44000.792451307869</v>
      </c>
      <c r="C346" s="2">
        <v>23</v>
      </c>
      <c r="D346" s="2" t="s">
        <v>93</v>
      </c>
      <c r="E346" s="2" t="s">
        <v>50</v>
      </c>
      <c r="F346" s="2" t="s">
        <v>51</v>
      </c>
      <c r="G346" s="2" t="s">
        <v>52</v>
      </c>
      <c r="H346" s="2">
        <v>4</v>
      </c>
      <c r="I346" s="2" t="s">
        <v>72</v>
      </c>
      <c r="J346" s="2" t="s">
        <v>54</v>
      </c>
      <c r="K346" s="2">
        <v>1</v>
      </c>
      <c r="L346" s="2" t="s">
        <v>92</v>
      </c>
      <c r="M346" s="2" t="s">
        <v>83</v>
      </c>
      <c r="Z346" s="2" t="s">
        <v>525</v>
      </c>
      <c r="AA346" s="2">
        <v>3</v>
      </c>
      <c r="AB346" s="2">
        <v>7</v>
      </c>
      <c r="AC346" s="2">
        <v>6</v>
      </c>
      <c r="AD346" s="2">
        <v>7</v>
      </c>
      <c r="AE346" s="2">
        <v>8</v>
      </c>
      <c r="AF346" s="2" t="s">
        <v>109</v>
      </c>
      <c r="AG346" s="2" t="s">
        <v>53</v>
      </c>
      <c r="AH346" s="2" t="s">
        <v>95</v>
      </c>
      <c r="AI346" s="2" t="s">
        <v>432</v>
      </c>
      <c r="AJ346" s="2" t="s">
        <v>526</v>
      </c>
      <c r="AK346" s="2" t="s">
        <v>89</v>
      </c>
      <c r="AL346" s="2" t="s">
        <v>61</v>
      </c>
      <c r="AR346" s="2" t="s">
        <v>124</v>
      </c>
      <c r="AS346" s="2" t="s">
        <v>125</v>
      </c>
      <c r="AT346" s="2" t="s">
        <v>72</v>
      </c>
      <c r="AV346" s="2">
        <v>7</v>
      </c>
      <c r="AW346" s="2">
        <v>4</v>
      </c>
      <c r="AX346" s="2" t="s">
        <v>91</v>
      </c>
      <c r="AY346" s="2" t="s">
        <v>66</v>
      </c>
      <c r="BA346" s="2">
        <v>9</v>
      </c>
      <c r="BB346" s="2">
        <v>10</v>
      </c>
      <c r="BC346" s="2">
        <v>9</v>
      </c>
      <c r="BD346" s="2">
        <v>9</v>
      </c>
      <c r="BE346" s="2">
        <v>9</v>
      </c>
      <c r="BF346" s="2" t="s">
        <v>68</v>
      </c>
      <c r="BH346" s="2" t="s">
        <v>126</v>
      </c>
    </row>
    <row r="347" spans="1:60" ht="13" x14ac:dyDescent="0.15">
      <c r="A347">
        <v>346</v>
      </c>
      <c r="B347" s="3">
        <v>44000.792570370366</v>
      </c>
      <c r="C347" s="2">
        <v>26</v>
      </c>
      <c r="D347" s="2" t="s">
        <v>114</v>
      </c>
      <c r="E347" s="2" t="s">
        <v>50</v>
      </c>
      <c r="F347" s="2" t="s">
        <v>80</v>
      </c>
      <c r="G347" s="2" t="s">
        <v>52</v>
      </c>
      <c r="H347" s="2">
        <v>5</v>
      </c>
      <c r="I347" s="2" t="s">
        <v>53</v>
      </c>
      <c r="J347" s="2" t="s">
        <v>54</v>
      </c>
      <c r="K347" s="2">
        <v>3</v>
      </c>
      <c r="L347" s="2" t="s">
        <v>82</v>
      </c>
      <c r="M347" s="2" t="s">
        <v>56</v>
      </c>
      <c r="N347" s="2" t="s">
        <v>57</v>
      </c>
      <c r="O347" s="2">
        <v>3</v>
      </c>
      <c r="P347" s="2">
        <v>2</v>
      </c>
      <c r="Q347" s="2">
        <v>7</v>
      </c>
      <c r="R347" s="2">
        <v>5</v>
      </c>
      <c r="S347" s="2">
        <v>9</v>
      </c>
      <c r="T347" s="2" t="s">
        <v>58</v>
      </c>
      <c r="U347" s="2" t="s">
        <v>527</v>
      </c>
      <c r="AK347" s="2" t="s">
        <v>60</v>
      </c>
      <c r="AL347" s="2" t="s">
        <v>75</v>
      </c>
      <c r="AM347" s="2" t="s">
        <v>528</v>
      </c>
      <c r="AN347" s="2" t="s">
        <v>77</v>
      </c>
      <c r="AO347" s="2">
        <v>7</v>
      </c>
      <c r="AP347" s="2" t="s">
        <v>86</v>
      </c>
      <c r="AV347" s="2">
        <v>6</v>
      </c>
      <c r="AW347" s="2">
        <v>2</v>
      </c>
      <c r="AX347" s="2" t="s">
        <v>65</v>
      </c>
      <c r="AY347" s="2" t="s">
        <v>106</v>
      </c>
      <c r="BA347" s="2">
        <v>10</v>
      </c>
      <c r="BB347" s="2">
        <v>8</v>
      </c>
      <c r="BC347" s="2">
        <v>3</v>
      </c>
      <c r="BD347" s="2">
        <v>6</v>
      </c>
      <c r="BE347" s="2">
        <v>8</v>
      </c>
      <c r="BF347" s="2" t="s">
        <v>86</v>
      </c>
      <c r="BH347" s="2" t="s">
        <v>102</v>
      </c>
    </row>
    <row r="348" spans="1:60" ht="13" x14ac:dyDescent="0.15">
      <c r="A348">
        <v>347</v>
      </c>
      <c r="B348" s="3">
        <v>44000.79274311343</v>
      </c>
      <c r="C348" s="2">
        <v>25</v>
      </c>
      <c r="D348" s="2" t="s">
        <v>114</v>
      </c>
      <c r="E348" s="2" t="s">
        <v>50</v>
      </c>
      <c r="F348" s="2" t="s">
        <v>51</v>
      </c>
      <c r="G348" s="2" t="s">
        <v>52</v>
      </c>
      <c r="H348" s="2">
        <v>5</v>
      </c>
      <c r="I348" s="2" t="s">
        <v>53</v>
      </c>
      <c r="J348" s="2" t="s">
        <v>73</v>
      </c>
      <c r="AK348" s="2" t="s">
        <v>60</v>
      </c>
      <c r="AL348" s="2" t="s">
        <v>61</v>
      </c>
      <c r="AR348" s="2" t="s">
        <v>124</v>
      </c>
      <c r="AS348" s="2" t="s">
        <v>125</v>
      </c>
      <c r="AT348" s="2" t="s">
        <v>72</v>
      </c>
      <c r="AU348" s="2" t="s">
        <v>529</v>
      </c>
      <c r="AV348" s="2">
        <v>7</v>
      </c>
      <c r="AW348" s="2">
        <v>6</v>
      </c>
      <c r="AX348" s="2" t="s">
        <v>91</v>
      </c>
      <c r="AY348" s="2" t="s">
        <v>55</v>
      </c>
      <c r="BA348" s="2">
        <v>5</v>
      </c>
      <c r="BB348" s="2">
        <v>4</v>
      </c>
      <c r="BC348" s="2">
        <v>6</v>
      </c>
      <c r="BD348" s="2">
        <v>4</v>
      </c>
      <c r="BE348" s="2">
        <v>5</v>
      </c>
      <c r="BF348" s="2" t="s">
        <v>68</v>
      </c>
      <c r="BG348" s="2" t="s">
        <v>530</v>
      </c>
      <c r="BH348" s="2" t="s">
        <v>118</v>
      </c>
    </row>
    <row r="349" spans="1:60" ht="13" x14ac:dyDescent="0.15">
      <c r="A349">
        <v>348</v>
      </c>
      <c r="B349" s="3">
        <v>44000.79290291667</v>
      </c>
      <c r="C349" s="2">
        <v>22</v>
      </c>
      <c r="D349" s="2" t="s">
        <v>103</v>
      </c>
      <c r="E349" s="2" t="s">
        <v>50</v>
      </c>
      <c r="F349" s="2" t="s">
        <v>80</v>
      </c>
      <c r="G349" s="2" t="s">
        <v>52</v>
      </c>
      <c r="H349" s="2">
        <v>3</v>
      </c>
      <c r="I349" s="2" t="s">
        <v>72</v>
      </c>
      <c r="J349" s="2" t="s">
        <v>54</v>
      </c>
      <c r="K349" s="2">
        <v>2</v>
      </c>
      <c r="L349" s="2" t="s">
        <v>92</v>
      </c>
      <c r="M349" s="2" t="s">
        <v>83</v>
      </c>
      <c r="Z349" s="2" t="s">
        <v>156</v>
      </c>
      <c r="AA349" s="2">
        <v>3</v>
      </c>
      <c r="AB349" s="2">
        <v>8</v>
      </c>
      <c r="AC349" s="2">
        <v>6</v>
      </c>
      <c r="AD349" s="2">
        <v>7</v>
      </c>
      <c r="AE349" s="2">
        <v>6</v>
      </c>
      <c r="AF349" s="2" t="s">
        <v>121</v>
      </c>
      <c r="AG349" s="2" t="s">
        <v>53</v>
      </c>
      <c r="AH349" s="2" t="s">
        <v>95</v>
      </c>
      <c r="AI349" s="2" t="s">
        <v>133</v>
      </c>
      <c r="AK349" s="2" t="s">
        <v>74</v>
      </c>
      <c r="AL349" s="2" t="s">
        <v>61</v>
      </c>
      <c r="AR349" s="2" t="s">
        <v>185</v>
      </c>
      <c r="AS349" s="2" t="s">
        <v>63</v>
      </c>
      <c r="AT349" s="2" t="s">
        <v>53</v>
      </c>
      <c r="AV349" s="2">
        <v>3</v>
      </c>
      <c r="AW349" s="2">
        <v>1</v>
      </c>
      <c r="AX349" s="2" t="s">
        <v>65</v>
      </c>
      <c r="AY349" s="2" t="s">
        <v>66</v>
      </c>
      <c r="BA349" s="2">
        <v>6</v>
      </c>
      <c r="BB349" s="2">
        <v>8</v>
      </c>
      <c r="BC349" s="2">
        <v>6</v>
      </c>
      <c r="BD349" s="2">
        <v>5</v>
      </c>
      <c r="BE349" s="2">
        <v>4</v>
      </c>
      <c r="BF349" s="2" t="s">
        <v>86</v>
      </c>
      <c r="BH349" s="2" t="s">
        <v>102</v>
      </c>
    </row>
    <row r="350" spans="1:60" ht="13" x14ac:dyDescent="0.15">
      <c r="A350">
        <v>349</v>
      </c>
      <c r="B350" s="3">
        <v>44000.792969456015</v>
      </c>
      <c r="C350" s="2">
        <v>25</v>
      </c>
      <c r="D350" s="2" t="s">
        <v>93</v>
      </c>
      <c r="E350" s="2" t="s">
        <v>50</v>
      </c>
      <c r="F350" s="2" t="s">
        <v>51</v>
      </c>
      <c r="G350" s="2" t="s">
        <v>52</v>
      </c>
      <c r="H350" s="2">
        <v>3</v>
      </c>
      <c r="I350" s="2" t="s">
        <v>53</v>
      </c>
      <c r="J350" s="2" t="s">
        <v>54</v>
      </c>
      <c r="K350" s="2">
        <v>4</v>
      </c>
      <c r="L350" s="2" t="s">
        <v>92</v>
      </c>
      <c r="M350" s="2" t="s">
        <v>83</v>
      </c>
      <c r="Z350" s="2" t="s">
        <v>142</v>
      </c>
      <c r="AA350" s="2">
        <v>7</v>
      </c>
      <c r="AB350" s="2">
        <v>8</v>
      </c>
      <c r="AC350" s="2">
        <v>9</v>
      </c>
      <c r="AD350" s="2">
        <v>9</v>
      </c>
      <c r="AE350" s="2">
        <v>8</v>
      </c>
      <c r="AF350" s="2" t="s">
        <v>85</v>
      </c>
      <c r="AG350" s="2" t="s">
        <v>53</v>
      </c>
      <c r="AH350" s="2" t="s">
        <v>140</v>
      </c>
      <c r="AI350" s="2" t="s">
        <v>155</v>
      </c>
      <c r="AJ350" s="2" t="s">
        <v>531</v>
      </c>
      <c r="AK350" s="2" t="s">
        <v>111</v>
      </c>
      <c r="AL350" s="2" t="s">
        <v>61</v>
      </c>
      <c r="AR350" s="2" t="s">
        <v>124</v>
      </c>
      <c r="AS350" s="2" t="s">
        <v>125</v>
      </c>
      <c r="AT350" s="2" t="s">
        <v>53</v>
      </c>
      <c r="AU350" s="2" t="s">
        <v>532</v>
      </c>
      <c r="AV350" s="2">
        <v>8</v>
      </c>
      <c r="AW350" s="2">
        <v>8</v>
      </c>
      <c r="AX350" s="2" t="s">
        <v>91</v>
      </c>
      <c r="AY350" s="2" t="s">
        <v>92</v>
      </c>
      <c r="BA350" s="2">
        <v>6</v>
      </c>
      <c r="BB350" s="2">
        <v>7</v>
      </c>
      <c r="BC350" s="2">
        <v>4</v>
      </c>
      <c r="BD350" s="2">
        <v>7</v>
      </c>
      <c r="BE350" s="2">
        <v>7</v>
      </c>
      <c r="BF350" s="2" t="s">
        <v>68</v>
      </c>
      <c r="BG350" s="2" t="s">
        <v>533</v>
      </c>
      <c r="BH350" s="2" t="s">
        <v>118</v>
      </c>
    </row>
    <row r="351" spans="1:60" ht="13" x14ac:dyDescent="0.15">
      <c r="A351">
        <v>350</v>
      </c>
      <c r="B351" s="3">
        <v>44000.793868576387</v>
      </c>
      <c r="C351" s="2">
        <v>24</v>
      </c>
      <c r="D351" s="2" t="s">
        <v>114</v>
      </c>
      <c r="E351" s="2" t="s">
        <v>534</v>
      </c>
      <c r="F351" s="2" t="s">
        <v>51</v>
      </c>
      <c r="G351" s="2" t="s">
        <v>52</v>
      </c>
      <c r="H351" s="2">
        <v>5</v>
      </c>
      <c r="I351" s="2" t="s">
        <v>53</v>
      </c>
      <c r="J351" s="2" t="s">
        <v>73</v>
      </c>
      <c r="AK351" s="2" t="s">
        <v>111</v>
      </c>
      <c r="AL351" s="2" t="s">
        <v>75</v>
      </c>
      <c r="AM351" s="2" t="s">
        <v>76</v>
      </c>
      <c r="AN351" s="2" t="s">
        <v>90</v>
      </c>
      <c r="AO351" s="2">
        <v>4</v>
      </c>
      <c r="AP351" s="2" t="s">
        <v>53</v>
      </c>
      <c r="AV351" s="2">
        <v>7</v>
      </c>
      <c r="AW351" s="2">
        <v>6</v>
      </c>
      <c r="AX351" s="2" t="s">
        <v>65</v>
      </c>
      <c r="AY351" s="2" t="s">
        <v>92</v>
      </c>
      <c r="BA351" s="2">
        <v>7</v>
      </c>
      <c r="BB351" s="2">
        <v>5</v>
      </c>
      <c r="BC351" s="2">
        <v>4</v>
      </c>
      <c r="BD351" s="2">
        <v>1</v>
      </c>
      <c r="BE351" s="2">
        <v>8</v>
      </c>
      <c r="BF351" s="2" t="s">
        <v>68</v>
      </c>
      <c r="BH351" s="2" t="s">
        <v>126</v>
      </c>
    </row>
    <row r="352" spans="1:60" ht="13" x14ac:dyDescent="0.15">
      <c r="A352">
        <v>351</v>
      </c>
      <c r="B352" s="3">
        <v>44000.793908333333</v>
      </c>
      <c r="C352" s="2">
        <v>23</v>
      </c>
      <c r="D352" s="2" t="s">
        <v>93</v>
      </c>
      <c r="E352" s="2" t="s">
        <v>50</v>
      </c>
      <c r="F352" s="2" t="s">
        <v>51</v>
      </c>
      <c r="G352" s="2" t="s">
        <v>52</v>
      </c>
      <c r="H352" s="2">
        <v>4</v>
      </c>
      <c r="I352" s="2" t="s">
        <v>72</v>
      </c>
      <c r="J352" s="2" t="s">
        <v>54</v>
      </c>
      <c r="K352" s="2">
        <v>1</v>
      </c>
      <c r="L352" s="2" t="s">
        <v>55</v>
      </c>
      <c r="M352" s="2" t="s">
        <v>83</v>
      </c>
      <c r="Z352" s="2" t="s">
        <v>120</v>
      </c>
      <c r="AA352" s="2">
        <v>6</v>
      </c>
      <c r="AB352" s="2">
        <v>7</v>
      </c>
      <c r="AC352" s="2">
        <v>8</v>
      </c>
      <c r="AD352" s="2">
        <v>7</v>
      </c>
      <c r="AE352" s="2">
        <v>7</v>
      </c>
      <c r="AF352" s="2" t="s">
        <v>121</v>
      </c>
      <c r="AG352" s="2" t="s">
        <v>53</v>
      </c>
      <c r="AH352" s="2" t="s">
        <v>87</v>
      </c>
      <c r="AI352" s="2" t="s">
        <v>482</v>
      </c>
      <c r="AK352" s="2" t="s">
        <v>60</v>
      </c>
      <c r="AL352" s="2" t="s">
        <v>61</v>
      </c>
      <c r="AR352" s="2" t="s">
        <v>185</v>
      </c>
      <c r="AS352" s="2" t="s">
        <v>63</v>
      </c>
      <c r="AT352" s="2" t="s">
        <v>72</v>
      </c>
      <c r="AV352" s="2">
        <v>7</v>
      </c>
      <c r="AW352" s="2">
        <v>6</v>
      </c>
      <c r="AX352" s="2" t="s">
        <v>100</v>
      </c>
      <c r="AY352" s="2" t="s">
        <v>66</v>
      </c>
      <c r="BA352" s="2">
        <v>8</v>
      </c>
      <c r="BB352" s="2">
        <v>8</v>
      </c>
      <c r="BC352" s="2">
        <v>5</v>
      </c>
      <c r="BD352" s="2">
        <v>5</v>
      </c>
      <c r="BE352" s="2">
        <v>7</v>
      </c>
      <c r="BF352" s="2" t="s">
        <v>68</v>
      </c>
      <c r="BH352" s="2" t="s">
        <v>102</v>
      </c>
    </row>
    <row r="353" spans="1:60" ht="13" x14ac:dyDescent="0.15">
      <c r="A353">
        <v>352</v>
      </c>
      <c r="B353" s="3">
        <v>44000.794695011573</v>
      </c>
      <c r="C353" s="2">
        <v>20</v>
      </c>
      <c r="D353" s="2" t="s">
        <v>114</v>
      </c>
      <c r="E353" s="2" t="s">
        <v>50</v>
      </c>
      <c r="F353" s="2" t="s">
        <v>80</v>
      </c>
      <c r="G353" s="2" t="s">
        <v>52</v>
      </c>
      <c r="H353" s="2">
        <v>2</v>
      </c>
      <c r="I353" s="2" t="s">
        <v>72</v>
      </c>
      <c r="J353" s="2" t="s">
        <v>54</v>
      </c>
      <c r="K353" s="2">
        <v>3</v>
      </c>
      <c r="L353" s="2" t="s">
        <v>116</v>
      </c>
      <c r="M353" s="2" t="s">
        <v>83</v>
      </c>
      <c r="Z353" s="2" t="s">
        <v>535</v>
      </c>
      <c r="AA353" s="2">
        <v>7</v>
      </c>
      <c r="AB353" s="2">
        <v>4</v>
      </c>
      <c r="AC353" s="2">
        <v>3</v>
      </c>
      <c r="AD353" s="2">
        <v>6</v>
      </c>
      <c r="AE353" s="2">
        <v>8</v>
      </c>
      <c r="AF353" s="2" t="s">
        <v>121</v>
      </c>
      <c r="AG353" s="2" t="s">
        <v>53</v>
      </c>
      <c r="AH353" s="2" t="s">
        <v>87</v>
      </c>
      <c r="AI353" s="2" t="s">
        <v>148</v>
      </c>
      <c r="AK353" s="2" t="s">
        <v>60</v>
      </c>
      <c r="AL353" s="2" t="s">
        <v>75</v>
      </c>
      <c r="AM353" s="2" t="s">
        <v>536</v>
      </c>
      <c r="AN353" s="2" t="s">
        <v>90</v>
      </c>
      <c r="AO353" s="2">
        <v>5</v>
      </c>
      <c r="AP353" s="2" t="s">
        <v>53</v>
      </c>
      <c r="AV353" s="2">
        <v>7</v>
      </c>
      <c r="AW353" s="2">
        <v>7</v>
      </c>
      <c r="AX353" s="2" t="s">
        <v>65</v>
      </c>
      <c r="AY353" s="2" t="s">
        <v>66</v>
      </c>
      <c r="BA353" s="2">
        <v>7</v>
      </c>
      <c r="BB353" s="2">
        <v>6</v>
      </c>
      <c r="BC353" s="2">
        <v>6</v>
      </c>
      <c r="BD353" s="2">
        <v>4</v>
      </c>
      <c r="BE353" s="2">
        <v>7</v>
      </c>
      <c r="BF353" s="2" t="s">
        <v>68</v>
      </c>
      <c r="BH353" s="2" t="s">
        <v>137</v>
      </c>
    </row>
    <row r="354" spans="1:60" ht="13" x14ac:dyDescent="0.15">
      <c r="A354">
        <v>353</v>
      </c>
      <c r="B354" s="3">
        <v>44000.794937465282</v>
      </c>
      <c r="C354" s="2">
        <v>25</v>
      </c>
      <c r="D354" s="2" t="s">
        <v>103</v>
      </c>
      <c r="E354" s="2" t="s">
        <v>50</v>
      </c>
      <c r="F354" s="2" t="s">
        <v>51</v>
      </c>
      <c r="G354" s="2" t="s">
        <v>52</v>
      </c>
      <c r="H354" s="2">
        <v>5</v>
      </c>
      <c r="I354" s="2" t="s">
        <v>72</v>
      </c>
      <c r="J354" s="2" t="s">
        <v>73</v>
      </c>
      <c r="AK354" s="2" t="s">
        <v>74</v>
      </c>
      <c r="AL354" s="2" t="s">
        <v>61</v>
      </c>
      <c r="AR354" s="2" t="s">
        <v>537</v>
      </c>
      <c r="AS354" s="2" t="s">
        <v>125</v>
      </c>
      <c r="AT354" s="2" t="s">
        <v>72</v>
      </c>
      <c r="AV354" s="2">
        <v>7</v>
      </c>
      <c r="AW354" s="2">
        <v>7</v>
      </c>
      <c r="AX354" s="2" t="s">
        <v>100</v>
      </c>
      <c r="AY354" s="2" t="s">
        <v>55</v>
      </c>
      <c r="BA354" s="2">
        <v>8</v>
      </c>
      <c r="BB354" s="2">
        <v>1</v>
      </c>
      <c r="BC354" s="2">
        <v>4</v>
      </c>
      <c r="BD354" s="2">
        <v>7</v>
      </c>
      <c r="BE354" s="2">
        <v>7</v>
      </c>
      <c r="BF354" s="2" t="s">
        <v>86</v>
      </c>
      <c r="BH354" s="2" t="s">
        <v>102</v>
      </c>
    </row>
    <row r="355" spans="1:60" ht="13" x14ac:dyDescent="0.15">
      <c r="A355">
        <v>354</v>
      </c>
      <c r="B355" s="3">
        <v>44000.795178287037</v>
      </c>
      <c r="C355" s="2">
        <v>18</v>
      </c>
      <c r="D355" s="2" t="s">
        <v>103</v>
      </c>
      <c r="E355" s="2" t="s">
        <v>50</v>
      </c>
      <c r="F355" s="2" t="s">
        <v>80</v>
      </c>
      <c r="G355" s="2" t="s">
        <v>52</v>
      </c>
      <c r="H355" s="2">
        <v>1</v>
      </c>
      <c r="I355" s="2" t="s">
        <v>72</v>
      </c>
      <c r="J355" s="2" t="s">
        <v>54</v>
      </c>
      <c r="K355" s="2">
        <v>5</v>
      </c>
      <c r="L355" s="2" t="s">
        <v>92</v>
      </c>
      <c r="M355" s="2" t="s">
        <v>83</v>
      </c>
      <c r="Z355" s="2" t="s">
        <v>263</v>
      </c>
      <c r="AA355" s="2">
        <v>6</v>
      </c>
      <c r="AB355" s="2">
        <v>6</v>
      </c>
      <c r="AC355" s="2">
        <v>5</v>
      </c>
      <c r="AD355" s="2">
        <v>5</v>
      </c>
      <c r="AE355" s="2">
        <v>7</v>
      </c>
      <c r="AF355" s="2" t="s">
        <v>139</v>
      </c>
      <c r="AG355" s="2" t="s">
        <v>53</v>
      </c>
      <c r="AH355" s="2" t="s">
        <v>87</v>
      </c>
      <c r="AI355" s="2" t="s">
        <v>336</v>
      </c>
      <c r="AK355" s="2" t="s">
        <v>60</v>
      </c>
      <c r="AL355" s="2" t="s">
        <v>75</v>
      </c>
      <c r="AM355" s="2" t="s">
        <v>104</v>
      </c>
      <c r="AN355" s="2" t="s">
        <v>77</v>
      </c>
      <c r="AO355" s="2">
        <v>6</v>
      </c>
      <c r="AP355" s="2" t="s">
        <v>53</v>
      </c>
      <c r="AQ355" s="2" t="s">
        <v>538</v>
      </c>
      <c r="AV355" s="2">
        <v>6</v>
      </c>
      <c r="AW355" s="2">
        <v>4</v>
      </c>
      <c r="AX355" s="2" t="s">
        <v>65</v>
      </c>
      <c r="AY355" s="2" t="s">
        <v>66</v>
      </c>
      <c r="BA355" s="2">
        <v>7</v>
      </c>
      <c r="BB355" s="2">
        <v>7</v>
      </c>
      <c r="BC355" s="2">
        <v>7</v>
      </c>
      <c r="BD355" s="2">
        <v>6</v>
      </c>
      <c r="BE355" s="2">
        <v>7</v>
      </c>
      <c r="BF355" s="2" t="s">
        <v>86</v>
      </c>
      <c r="BH355" s="2" t="s">
        <v>126</v>
      </c>
    </row>
    <row r="356" spans="1:60" ht="13" x14ac:dyDescent="0.15">
      <c r="A356">
        <v>355</v>
      </c>
      <c r="B356" s="3">
        <v>44000.79555599537</v>
      </c>
      <c r="C356" s="2">
        <v>21</v>
      </c>
      <c r="D356" s="2" t="s">
        <v>114</v>
      </c>
      <c r="E356" s="2" t="s">
        <v>50</v>
      </c>
      <c r="F356" s="2" t="s">
        <v>80</v>
      </c>
      <c r="G356" s="2" t="s">
        <v>52</v>
      </c>
      <c r="H356" s="2">
        <v>1</v>
      </c>
      <c r="I356" s="2" t="s">
        <v>72</v>
      </c>
      <c r="J356" s="2" t="s">
        <v>54</v>
      </c>
      <c r="K356" s="2">
        <v>4</v>
      </c>
      <c r="L356" s="2" t="s">
        <v>92</v>
      </c>
      <c r="M356" s="2" t="s">
        <v>56</v>
      </c>
      <c r="N356" s="2" t="s">
        <v>57</v>
      </c>
      <c r="O356" s="2">
        <v>3</v>
      </c>
      <c r="P356" s="2">
        <v>6</v>
      </c>
      <c r="Q356" s="2">
        <v>6</v>
      </c>
      <c r="R356" s="2">
        <v>4</v>
      </c>
      <c r="S356" s="2">
        <v>2</v>
      </c>
      <c r="T356" s="2" t="s">
        <v>388</v>
      </c>
      <c r="AK356" s="2" t="s">
        <v>60</v>
      </c>
      <c r="AL356" s="2" t="s">
        <v>75</v>
      </c>
      <c r="AM356" s="2" t="s">
        <v>76</v>
      </c>
      <c r="AN356" s="2" t="s">
        <v>77</v>
      </c>
      <c r="AO356" s="2">
        <v>1</v>
      </c>
      <c r="AP356" s="2" t="s">
        <v>53</v>
      </c>
      <c r="AQ356" s="2" t="s">
        <v>539</v>
      </c>
      <c r="AV356" s="2">
        <v>7</v>
      </c>
      <c r="AW356" s="2">
        <v>3</v>
      </c>
      <c r="AX356" s="2" t="s">
        <v>100</v>
      </c>
      <c r="AY356" s="2" t="s">
        <v>66</v>
      </c>
      <c r="BA356" s="2">
        <v>7</v>
      </c>
      <c r="BB356" s="2">
        <v>8</v>
      </c>
      <c r="BC356" s="2">
        <v>2</v>
      </c>
      <c r="BD356" s="2">
        <v>7</v>
      </c>
      <c r="BE356" s="2">
        <v>1</v>
      </c>
      <c r="BF356" s="2" t="s">
        <v>68</v>
      </c>
      <c r="BH356" s="2" t="s">
        <v>230</v>
      </c>
    </row>
    <row r="357" spans="1:60" ht="13" x14ac:dyDescent="0.15">
      <c r="A357">
        <v>356</v>
      </c>
      <c r="B357" s="3">
        <v>44000.796592615741</v>
      </c>
      <c r="C357" s="2">
        <v>23</v>
      </c>
      <c r="D357" s="2" t="s">
        <v>93</v>
      </c>
      <c r="E357" s="2" t="s">
        <v>50</v>
      </c>
      <c r="F357" s="2" t="s">
        <v>80</v>
      </c>
      <c r="G357" s="2" t="s">
        <v>52</v>
      </c>
      <c r="H357" s="2">
        <v>3</v>
      </c>
      <c r="I357" s="2" t="s">
        <v>72</v>
      </c>
      <c r="J357" s="2" t="s">
        <v>54</v>
      </c>
      <c r="K357" s="2">
        <v>3</v>
      </c>
      <c r="L357" s="2" t="s">
        <v>116</v>
      </c>
      <c r="M357" s="2" t="s">
        <v>83</v>
      </c>
      <c r="Z357" s="2" t="s">
        <v>258</v>
      </c>
      <c r="AA357" s="2">
        <v>7</v>
      </c>
      <c r="AB357" s="2">
        <v>7</v>
      </c>
      <c r="AC357" s="2">
        <v>6</v>
      </c>
      <c r="AD357" s="2">
        <v>8</v>
      </c>
      <c r="AE357" s="2">
        <v>8</v>
      </c>
      <c r="AF357" s="2" t="s">
        <v>121</v>
      </c>
      <c r="AG357" s="2" t="s">
        <v>86</v>
      </c>
      <c r="AH357" s="2" t="s">
        <v>87</v>
      </c>
      <c r="AI357" s="2" t="s">
        <v>240</v>
      </c>
      <c r="AK357" s="2" t="s">
        <v>60</v>
      </c>
      <c r="AL357" s="2" t="s">
        <v>61</v>
      </c>
      <c r="AR357" s="2" t="s">
        <v>124</v>
      </c>
      <c r="AS357" s="2" t="s">
        <v>125</v>
      </c>
      <c r="AT357" s="2" t="s">
        <v>72</v>
      </c>
      <c r="AV357" s="2">
        <v>8</v>
      </c>
      <c r="AW357" s="2">
        <v>6</v>
      </c>
      <c r="AX357" s="2" t="s">
        <v>91</v>
      </c>
      <c r="AY357" s="2" t="s">
        <v>55</v>
      </c>
      <c r="BA357" s="2">
        <v>7</v>
      </c>
      <c r="BB357" s="2">
        <v>5</v>
      </c>
      <c r="BC357" s="2">
        <v>5</v>
      </c>
      <c r="BD357" s="2">
        <v>5</v>
      </c>
      <c r="BE357" s="2">
        <v>6</v>
      </c>
      <c r="BF357" s="2" t="s">
        <v>68</v>
      </c>
      <c r="BH357" s="2" t="s">
        <v>252</v>
      </c>
    </row>
    <row r="358" spans="1:60" ht="13" x14ac:dyDescent="0.15">
      <c r="A358">
        <v>357</v>
      </c>
      <c r="B358" s="3">
        <v>44000.797152928237</v>
      </c>
      <c r="C358" s="2">
        <v>21</v>
      </c>
      <c r="D358" s="2" t="s">
        <v>103</v>
      </c>
      <c r="E358" s="2" t="s">
        <v>71</v>
      </c>
      <c r="F358" s="2" t="s">
        <v>80</v>
      </c>
      <c r="G358" s="2" t="s">
        <v>52</v>
      </c>
      <c r="H358" s="2">
        <v>3</v>
      </c>
      <c r="I358" s="2" t="s">
        <v>72</v>
      </c>
      <c r="J358" s="2" t="s">
        <v>54</v>
      </c>
      <c r="K358" s="2">
        <v>2</v>
      </c>
      <c r="L358" s="2" t="s">
        <v>66</v>
      </c>
      <c r="M358" s="2" t="s">
        <v>83</v>
      </c>
      <c r="Z358" s="2" t="s">
        <v>156</v>
      </c>
      <c r="AA358" s="2">
        <v>4</v>
      </c>
      <c r="AB358" s="2">
        <v>2</v>
      </c>
      <c r="AC358" s="2">
        <v>2</v>
      </c>
      <c r="AD358" s="2">
        <v>3</v>
      </c>
      <c r="AE358" s="2">
        <v>3</v>
      </c>
      <c r="AF358" s="2" t="s">
        <v>85</v>
      </c>
      <c r="AG358" s="2" t="s">
        <v>53</v>
      </c>
      <c r="AH358" s="2" t="s">
        <v>147</v>
      </c>
      <c r="AI358" s="2" t="s">
        <v>155</v>
      </c>
      <c r="AK358" s="2" t="s">
        <v>74</v>
      </c>
      <c r="AL358" s="2" t="s">
        <v>61</v>
      </c>
      <c r="AR358" s="2" t="s">
        <v>124</v>
      </c>
      <c r="AS358" s="2" t="s">
        <v>125</v>
      </c>
      <c r="AT358" s="2" t="s">
        <v>72</v>
      </c>
      <c r="AV358" s="2">
        <v>7</v>
      </c>
      <c r="AW358" s="2">
        <v>4</v>
      </c>
      <c r="AX358" s="2" t="s">
        <v>91</v>
      </c>
      <c r="AY358" s="2" t="s">
        <v>66</v>
      </c>
      <c r="BA358" s="2">
        <v>6</v>
      </c>
      <c r="BB358" s="2">
        <v>8</v>
      </c>
      <c r="BC358" s="2">
        <v>5</v>
      </c>
      <c r="BD358" s="2">
        <v>3</v>
      </c>
      <c r="BE358" s="2">
        <v>1</v>
      </c>
      <c r="BF358" s="2" t="s">
        <v>68</v>
      </c>
      <c r="BH358" s="2" t="s">
        <v>102</v>
      </c>
    </row>
    <row r="359" spans="1:60" ht="13" x14ac:dyDescent="0.15">
      <c r="A359">
        <v>358</v>
      </c>
      <c r="B359" s="3">
        <v>44000.798065775467</v>
      </c>
      <c r="C359" s="2">
        <v>23</v>
      </c>
      <c r="D359" s="2" t="s">
        <v>93</v>
      </c>
      <c r="E359" s="2" t="s">
        <v>50</v>
      </c>
      <c r="F359" s="2" t="s">
        <v>51</v>
      </c>
      <c r="G359" s="2" t="s">
        <v>52</v>
      </c>
      <c r="H359" s="2">
        <v>4</v>
      </c>
      <c r="I359" s="2" t="s">
        <v>72</v>
      </c>
      <c r="J359" s="2" t="s">
        <v>54</v>
      </c>
      <c r="K359" s="2">
        <v>5</v>
      </c>
      <c r="L359" s="2" t="s">
        <v>116</v>
      </c>
      <c r="M359" s="2" t="s">
        <v>56</v>
      </c>
      <c r="N359" s="2" t="s">
        <v>160</v>
      </c>
      <c r="O359" s="2">
        <v>3</v>
      </c>
      <c r="P359" s="2">
        <v>3</v>
      </c>
      <c r="Q359" s="2">
        <v>4</v>
      </c>
      <c r="R359" s="2">
        <v>4</v>
      </c>
      <c r="S359" s="2">
        <v>7</v>
      </c>
      <c r="T359" s="2" t="s">
        <v>161</v>
      </c>
      <c r="U359" s="2" t="s">
        <v>540</v>
      </c>
      <c r="AK359" s="2" t="s">
        <v>60</v>
      </c>
      <c r="AL359" s="2" t="s">
        <v>75</v>
      </c>
      <c r="AM359" s="2" t="s">
        <v>136</v>
      </c>
      <c r="AN359" s="2" t="s">
        <v>90</v>
      </c>
      <c r="AO359" s="2">
        <v>3</v>
      </c>
      <c r="AP359" s="2" t="s">
        <v>53</v>
      </c>
      <c r="AV359" s="2">
        <v>7</v>
      </c>
      <c r="AW359" s="2">
        <v>5</v>
      </c>
      <c r="AX359" s="2" t="s">
        <v>65</v>
      </c>
      <c r="AY359" s="2" t="s">
        <v>55</v>
      </c>
      <c r="BA359" s="2">
        <v>8</v>
      </c>
      <c r="BB359" s="2">
        <v>8</v>
      </c>
      <c r="BC359" s="2">
        <v>8</v>
      </c>
      <c r="BD359" s="2">
        <v>5</v>
      </c>
      <c r="BE359" s="2">
        <v>7</v>
      </c>
      <c r="BF359" s="2" t="s">
        <v>68</v>
      </c>
      <c r="BH359" s="2" t="s">
        <v>102</v>
      </c>
    </row>
    <row r="360" spans="1:60" ht="13" x14ac:dyDescent="0.15">
      <c r="A360">
        <v>359</v>
      </c>
      <c r="B360" s="3">
        <v>44000.798251817134</v>
      </c>
      <c r="C360" s="2">
        <v>23</v>
      </c>
      <c r="D360" s="2" t="s">
        <v>114</v>
      </c>
      <c r="E360" s="2" t="s">
        <v>50</v>
      </c>
      <c r="F360" s="2" t="s">
        <v>51</v>
      </c>
      <c r="G360" s="2" t="s">
        <v>52</v>
      </c>
      <c r="H360" s="2">
        <v>4</v>
      </c>
      <c r="I360" s="2" t="s">
        <v>72</v>
      </c>
      <c r="J360" s="2" t="s">
        <v>54</v>
      </c>
      <c r="K360" s="2">
        <v>3</v>
      </c>
      <c r="L360" s="2" t="s">
        <v>116</v>
      </c>
      <c r="M360" s="2" t="s">
        <v>83</v>
      </c>
      <c r="Z360" s="2" t="s">
        <v>191</v>
      </c>
      <c r="AA360" s="2">
        <v>6</v>
      </c>
      <c r="AB360" s="2">
        <v>6</v>
      </c>
      <c r="AC360" s="2">
        <v>4</v>
      </c>
      <c r="AD360" s="2">
        <v>8</v>
      </c>
      <c r="AE360" s="2">
        <v>8</v>
      </c>
      <c r="AF360" s="2" t="s">
        <v>85</v>
      </c>
      <c r="AG360" s="2" t="s">
        <v>53</v>
      </c>
      <c r="AH360" s="2" t="s">
        <v>132</v>
      </c>
      <c r="AI360" s="2" t="s">
        <v>346</v>
      </c>
      <c r="AK360" s="2" t="s">
        <v>74</v>
      </c>
      <c r="AL360" s="2" t="s">
        <v>61</v>
      </c>
      <c r="AR360" s="2" t="s">
        <v>124</v>
      </c>
      <c r="AS360" s="2" t="s">
        <v>125</v>
      </c>
      <c r="AT360" s="2" t="s">
        <v>72</v>
      </c>
      <c r="AV360" s="2">
        <v>6</v>
      </c>
      <c r="AW360" s="2">
        <v>5</v>
      </c>
      <c r="AX360" s="2" t="s">
        <v>91</v>
      </c>
      <c r="AY360" s="2" t="s">
        <v>92</v>
      </c>
      <c r="BA360" s="2">
        <v>5</v>
      </c>
      <c r="BB360" s="2">
        <v>6</v>
      </c>
      <c r="BC360" s="2">
        <v>6</v>
      </c>
      <c r="BD360" s="2">
        <v>4</v>
      </c>
      <c r="BE360" s="2">
        <v>6</v>
      </c>
      <c r="BF360" s="2" t="s">
        <v>68</v>
      </c>
      <c r="BH360" s="2" t="s">
        <v>257</v>
      </c>
    </row>
    <row r="361" spans="1:60" ht="13" x14ac:dyDescent="0.15">
      <c r="A361">
        <v>360</v>
      </c>
      <c r="B361" s="3">
        <v>44000.798450231479</v>
      </c>
      <c r="C361" s="2">
        <v>26</v>
      </c>
      <c r="D361" s="2" t="s">
        <v>70</v>
      </c>
      <c r="E361" s="2" t="s">
        <v>50</v>
      </c>
      <c r="F361" s="2" t="s">
        <v>51</v>
      </c>
      <c r="G361" s="2" t="s">
        <v>52</v>
      </c>
      <c r="H361" s="2">
        <v>5</v>
      </c>
      <c r="I361" s="2" t="s">
        <v>53</v>
      </c>
      <c r="J361" s="2" t="s">
        <v>73</v>
      </c>
      <c r="AK361" s="2" t="s">
        <v>60</v>
      </c>
      <c r="AL361" s="2" t="s">
        <v>75</v>
      </c>
      <c r="AM361" s="2" t="s">
        <v>76</v>
      </c>
      <c r="AN361" s="2" t="s">
        <v>90</v>
      </c>
      <c r="AO361" s="2">
        <v>6</v>
      </c>
      <c r="AP361" s="2" t="s">
        <v>86</v>
      </c>
      <c r="AV361" s="2">
        <v>8</v>
      </c>
      <c r="AW361" s="2">
        <v>7</v>
      </c>
      <c r="AX361" s="2" t="s">
        <v>65</v>
      </c>
      <c r="AY361" s="2" t="s">
        <v>66</v>
      </c>
      <c r="BA361" s="2">
        <v>5</v>
      </c>
      <c r="BB361" s="2">
        <v>9</v>
      </c>
      <c r="BC361" s="2">
        <v>4</v>
      </c>
      <c r="BD361" s="2">
        <v>4</v>
      </c>
      <c r="BE361" s="2">
        <v>9</v>
      </c>
      <c r="BF361" s="2" t="s">
        <v>68</v>
      </c>
      <c r="BG361" s="2" t="s">
        <v>541</v>
      </c>
      <c r="BH361" s="2" t="s">
        <v>126</v>
      </c>
    </row>
    <row r="362" spans="1:60" ht="13" x14ac:dyDescent="0.15">
      <c r="A362">
        <v>361</v>
      </c>
      <c r="B362" s="3">
        <v>44000.79867837963</v>
      </c>
      <c r="C362" s="2">
        <v>22</v>
      </c>
      <c r="D362" s="2" t="s">
        <v>70</v>
      </c>
      <c r="E362" s="2" t="s">
        <v>50</v>
      </c>
      <c r="F362" s="2" t="s">
        <v>80</v>
      </c>
      <c r="G362" s="2" t="s">
        <v>52</v>
      </c>
      <c r="H362" s="2">
        <v>3</v>
      </c>
      <c r="I362" s="2" t="s">
        <v>53</v>
      </c>
      <c r="J362" s="2" t="s">
        <v>73</v>
      </c>
      <c r="AK362" s="2" t="s">
        <v>60</v>
      </c>
      <c r="AL362" s="2" t="s">
        <v>75</v>
      </c>
      <c r="AM362" s="2" t="s">
        <v>104</v>
      </c>
      <c r="AN362" s="2" t="s">
        <v>90</v>
      </c>
      <c r="AO362" s="2">
        <v>3</v>
      </c>
      <c r="AP362" s="2" t="s">
        <v>53</v>
      </c>
      <c r="AV362" s="2">
        <v>7</v>
      </c>
      <c r="AW362" s="2">
        <v>7</v>
      </c>
      <c r="AX362" s="2" t="s">
        <v>65</v>
      </c>
      <c r="AY362" s="2" t="s">
        <v>55</v>
      </c>
      <c r="BA362" s="2">
        <v>8</v>
      </c>
      <c r="BB362" s="2">
        <v>9</v>
      </c>
      <c r="BC362" s="2">
        <v>9</v>
      </c>
      <c r="BD362" s="2">
        <v>9</v>
      </c>
      <c r="BE362" s="2">
        <v>7</v>
      </c>
      <c r="BF362" s="2" t="s">
        <v>68</v>
      </c>
      <c r="BG362" s="2" t="s">
        <v>542</v>
      </c>
      <c r="BH362" s="2" t="s">
        <v>118</v>
      </c>
    </row>
    <row r="363" spans="1:60" ht="13" x14ac:dyDescent="0.15">
      <c r="A363">
        <v>362</v>
      </c>
      <c r="B363" s="3">
        <v>44000.79902575232</v>
      </c>
      <c r="C363" s="2">
        <v>21</v>
      </c>
      <c r="D363" s="2" t="s">
        <v>93</v>
      </c>
      <c r="E363" s="2" t="s">
        <v>50</v>
      </c>
      <c r="F363" s="2" t="s">
        <v>80</v>
      </c>
      <c r="G363" s="2" t="s">
        <v>52</v>
      </c>
      <c r="H363" s="2">
        <v>2</v>
      </c>
      <c r="I363" s="2" t="s">
        <v>53</v>
      </c>
      <c r="J363" s="2" t="s">
        <v>54</v>
      </c>
      <c r="K363" s="2">
        <v>5</v>
      </c>
      <c r="L363" s="2" t="s">
        <v>92</v>
      </c>
      <c r="M363" s="2" t="s">
        <v>56</v>
      </c>
      <c r="N363" s="2" t="s">
        <v>135</v>
      </c>
      <c r="O363" s="2">
        <v>4</v>
      </c>
      <c r="P363" s="2">
        <v>7</v>
      </c>
      <c r="Q363" s="2">
        <v>10</v>
      </c>
      <c r="R363" s="2">
        <v>8</v>
      </c>
      <c r="S363" s="2">
        <v>10</v>
      </c>
      <c r="T363" s="2" t="s">
        <v>161</v>
      </c>
      <c r="U363" s="2" t="s">
        <v>543</v>
      </c>
      <c r="AK363" s="2" t="s">
        <v>60</v>
      </c>
      <c r="AL363" s="2" t="s">
        <v>75</v>
      </c>
      <c r="AM363" s="2" t="s">
        <v>213</v>
      </c>
      <c r="AN363" s="2" t="s">
        <v>196</v>
      </c>
      <c r="AO363" s="2">
        <v>8</v>
      </c>
      <c r="AP363" s="2" t="s">
        <v>53</v>
      </c>
      <c r="AQ363" s="2" t="s">
        <v>544</v>
      </c>
      <c r="AV363" s="2">
        <v>6</v>
      </c>
      <c r="AW363" s="2">
        <v>5</v>
      </c>
      <c r="AX363" s="2" t="s">
        <v>91</v>
      </c>
      <c r="AY363" s="2" t="s">
        <v>66</v>
      </c>
      <c r="BA363" s="2">
        <v>7</v>
      </c>
      <c r="BB363" s="2">
        <v>8</v>
      </c>
      <c r="BC363" s="2">
        <v>4</v>
      </c>
      <c r="BD363" s="2">
        <v>4</v>
      </c>
      <c r="BE363" s="2">
        <v>10</v>
      </c>
      <c r="BF363" s="2" t="s">
        <v>68</v>
      </c>
      <c r="BH363" s="2" t="s">
        <v>102</v>
      </c>
    </row>
    <row r="364" spans="1:60" ht="13" x14ac:dyDescent="0.15">
      <c r="A364">
        <v>363</v>
      </c>
      <c r="B364" s="3">
        <v>44000.79958820602</v>
      </c>
      <c r="C364" s="2">
        <v>20</v>
      </c>
      <c r="D364" s="2" t="s">
        <v>93</v>
      </c>
      <c r="E364" s="2" t="s">
        <v>50</v>
      </c>
      <c r="F364" s="2" t="s">
        <v>80</v>
      </c>
      <c r="G364" s="2" t="s">
        <v>52</v>
      </c>
      <c r="H364" s="2">
        <v>2</v>
      </c>
      <c r="I364" s="2" t="s">
        <v>72</v>
      </c>
      <c r="J364" s="2" t="s">
        <v>54</v>
      </c>
      <c r="K364" s="2">
        <v>2</v>
      </c>
      <c r="L364" s="2" t="s">
        <v>116</v>
      </c>
      <c r="M364" s="2" t="s">
        <v>83</v>
      </c>
      <c r="Z364" s="2" t="s">
        <v>153</v>
      </c>
      <c r="AA364" s="2">
        <v>2</v>
      </c>
      <c r="AB364" s="2">
        <v>5</v>
      </c>
      <c r="AC364" s="2">
        <v>5</v>
      </c>
      <c r="AD364" s="2">
        <v>2</v>
      </c>
      <c r="AE364" s="2">
        <v>4</v>
      </c>
      <c r="AF364" s="2" t="s">
        <v>121</v>
      </c>
      <c r="AG364" s="2" t="s">
        <v>86</v>
      </c>
      <c r="AH364" s="2" t="s">
        <v>95</v>
      </c>
      <c r="AI364" s="2" t="s">
        <v>240</v>
      </c>
      <c r="AK364" s="2" t="s">
        <v>74</v>
      </c>
      <c r="AL364" s="2" t="s">
        <v>75</v>
      </c>
      <c r="AM364" s="2" t="s">
        <v>76</v>
      </c>
      <c r="AN364" s="2" t="s">
        <v>90</v>
      </c>
      <c r="AO364" s="2">
        <v>6</v>
      </c>
      <c r="AP364" s="2" t="s">
        <v>53</v>
      </c>
      <c r="AV364" s="2">
        <v>7</v>
      </c>
      <c r="AW364" s="2">
        <v>5</v>
      </c>
      <c r="AX364" s="2" t="s">
        <v>91</v>
      </c>
      <c r="AY364" s="2" t="s">
        <v>66</v>
      </c>
      <c r="BA364" s="2">
        <v>9</v>
      </c>
      <c r="BB364" s="2">
        <v>2</v>
      </c>
      <c r="BC364" s="2">
        <v>1</v>
      </c>
      <c r="BD364" s="2">
        <v>3</v>
      </c>
      <c r="BE364" s="2">
        <v>4</v>
      </c>
      <c r="BF364" s="2" t="s">
        <v>72</v>
      </c>
      <c r="BH364" s="2" t="s">
        <v>126</v>
      </c>
    </row>
    <row r="365" spans="1:60" ht="13" x14ac:dyDescent="0.15">
      <c r="A365">
        <v>364</v>
      </c>
      <c r="B365" s="3">
        <v>44000.800199444449</v>
      </c>
      <c r="C365" s="2">
        <v>21</v>
      </c>
      <c r="D365" s="2" t="s">
        <v>114</v>
      </c>
      <c r="E365" s="2" t="s">
        <v>50</v>
      </c>
      <c r="F365" s="2" t="s">
        <v>80</v>
      </c>
      <c r="G365" s="2" t="s">
        <v>52</v>
      </c>
      <c r="H365" s="2">
        <v>3</v>
      </c>
      <c r="I365" s="2" t="s">
        <v>72</v>
      </c>
      <c r="J365" s="2" t="s">
        <v>54</v>
      </c>
      <c r="K365" s="2">
        <v>3</v>
      </c>
      <c r="L365" s="2" t="s">
        <v>55</v>
      </c>
      <c r="M365" s="2" t="s">
        <v>83</v>
      </c>
      <c r="Z365" s="2" t="s">
        <v>127</v>
      </c>
      <c r="AA365" s="2">
        <v>8</v>
      </c>
      <c r="AB365" s="2">
        <v>6</v>
      </c>
      <c r="AC365" s="2">
        <v>5</v>
      </c>
      <c r="AD365" s="2">
        <v>7</v>
      </c>
      <c r="AE365" s="2">
        <v>5</v>
      </c>
      <c r="AF365" s="2" t="s">
        <v>121</v>
      </c>
      <c r="AG365" s="2" t="s">
        <v>86</v>
      </c>
      <c r="AH365" s="2" t="s">
        <v>147</v>
      </c>
      <c r="AI365" s="2" t="s">
        <v>429</v>
      </c>
      <c r="AK365" s="2" t="s">
        <v>98</v>
      </c>
      <c r="AL365" s="2" t="s">
        <v>75</v>
      </c>
      <c r="AM365" s="2" t="s">
        <v>164</v>
      </c>
      <c r="AN365" s="2" t="s">
        <v>112</v>
      </c>
      <c r="AO365" s="2">
        <v>6</v>
      </c>
      <c r="AP365" s="2" t="s">
        <v>86</v>
      </c>
      <c r="AV365" s="2">
        <v>8</v>
      </c>
      <c r="AW365" s="2">
        <v>4</v>
      </c>
      <c r="AX365" s="2" t="s">
        <v>91</v>
      </c>
      <c r="AY365" s="2" t="s">
        <v>66</v>
      </c>
      <c r="BA365" s="2">
        <v>9</v>
      </c>
      <c r="BB365" s="2">
        <v>6</v>
      </c>
      <c r="BC365" s="2">
        <v>4</v>
      </c>
      <c r="BD365" s="2">
        <v>5</v>
      </c>
      <c r="BE365" s="2">
        <v>6</v>
      </c>
      <c r="BF365" s="2" t="s">
        <v>86</v>
      </c>
      <c r="BH365" s="2" t="s">
        <v>102</v>
      </c>
    </row>
    <row r="366" spans="1:60" ht="13" x14ac:dyDescent="0.15">
      <c r="A366">
        <v>365</v>
      </c>
      <c r="B366" s="3">
        <v>44000.800398402775</v>
      </c>
      <c r="C366" s="2">
        <v>21</v>
      </c>
      <c r="D366" s="2" t="s">
        <v>114</v>
      </c>
      <c r="E366" s="2" t="s">
        <v>50</v>
      </c>
      <c r="F366" s="2" t="s">
        <v>80</v>
      </c>
      <c r="G366" s="2" t="s">
        <v>52</v>
      </c>
      <c r="H366" s="2">
        <v>1</v>
      </c>
      <c r="I366" s="2" t="s">
        <v>72</v>
      </c>
      <c r="J366" s="2" t="s">
        <v>54</v>
      </c>
      <c r="K366" s="2">
        <v>4</v>
      </c>
      <c r="L366" s="2" t="s">
        <v>55</v>
      </c>
      <c r="M366" s="2" t="s">
        <v>56</v>
      </c>
      <c r="N366" s="2" t="s">
        <v>57</v>
      </c>
      <c r="O366" s="2">
        <v>8</v>
      </c>
      <c r="P366" s="2">
        <v>10</v>
      </c>
      <c r="Q366" s="2">
        <v>7</v>
      </c>
      <c r="R366" s="2">
        <v>8</v>
      </c>
      <c r="S366" s="2">
        <v>8</v>
      </c>
      <c r="T366" s="2" t="s">
        <v>58</v>
      </c>
      <c r="U366" s="2" t="s">
        <v>286</v>
      </c>
      <c r="AK366" s="2" t="s">
        <v>74</v>
      </c>
      <c r="AL366" s="2" t="s">
        <v>75</v>
      </c>
      <c r="AM366" s="2" t="s">
        <v>76</v>
      </c>
      <c r="AN366" s="2" t="s">
        <v>90</v>
      </c>
      <c r="AO366" s="2">
        <v>7</v>
      </c>
      <c r="AP366" s="2" t="s">
        <v>53</v>
      </c>
      <c r="AV366" s="2">
        <v>8</v>
      </c>
      <c r="AW366" s="2">
        <v>5</v>
      </c>
      <c r="AX366" s="2" t="s">
        <v>91</v>
      </c>
      <c r="AY366" s="2" t="s">
        <v>66</v>
      </c>
      <c r="AZ366" s="2" t="s">
        <v>545</v>
      </c>
      <c r="BA366" s="2">
        <v>8</v>
      </c>
      <c r="BB366" s="2">
        <v>6</v>
      </c>
      <c r="BC366" s="2">
        <v>6</v>
      </c>
      <c r="BD366" s="2">
        <v>5</v>
      </c>
      <c r="BE366" s="2">
        <v>7</v>
      </c>
      <c r="BF366" s="2" t="s">
        <v>68</v>
      </c>
      <c r="BG366" s="2" t="s">
        <v>546</v>
      </c>
      <c r="BH366" s="2" t="s">
        <v>126</v>
      </c>
    </row>
    <row r="367" spans="1:60" ht="13" x14ac:dyDescent="0.15">
      <c r="A367">
        <v>366</v>
      </c>
      <c r="B367" s="3">
        <v>44000.80237395833</v>
      </c>
      <c r="C367" s="2">
        <v>20</v>
      </c>
      <c r="D367" s="2" t="s">
        <v>114</v>
      </c>
      <c r="E367" s="2" t="s">
        <v>50</v>
      </c>
      <c r="F367" s="2" t="s">
        <v>80</v>
      </c>
      <c r="G367" s="2" t="s">
        <v>52</v>
      </c>
      <c r="H367" s="2">
        <v>2</v>
      </c>
      <c r="I367" s="2" t="s">
        <v>72</v>
      </c>
      <c r="J367" s="2" t="s">
        <v>54</v>
      </c>
      <c r="K367" s="2">
        <v>3</v>
      </c>
      <c r="L367" s="2" t="s">
        <v>116</v>
      </c>
      <c r="M367" s="2" t="s">
        <v>83</v>
      </c>
      <c r="Z367" s="2" t="s">
        <v>258</v>
      </c>
      <c r="AA367" s="2">
        <v>6</v>
      </c>
      <c r="AB367" s="2">
        <v>9</v>
      </c>
      <c r="AC367" s="2">
        <v>8</v>
      </c>
      <c r="AD367" s="2">
        <v>9</v>
      </c>
      <c r="AE367" s="2">
        <v>9</v>
      </c>
      <c r="AF367" s="2" t="s">
        <v>85</v>
      </c>
      <c r="AG367" s="2" t="s">
        <v>53</v>
      </c>
      <c r="AH367" s="2" t="s">
        <v>132</v>
      </c>
      <c r="AI367" s="2" t="s">
        <v>275</v>
      </c>
      <c r="AK367" s="2" t="s">
        <v>74</v>
      </c>
      <c r="AL367" s="2" t="s">
        <v>61</v>
      </c>
      <c r="AR367" s="2" t="s">
        <v>124</v>
      </c>
      <c r="AS367" s="2" t="s">
        <v>125</v>
      </c>
      <c r="AT367" s="2" t="s">
        <v>53</v>
      </c>
      <c r="AV367" s="2">
        <v>10</v>
      </c>
      <c r="AW367" s="2">
        <v>9</v>
      </c>
      <c r="AX367" s="2" t="s">
        <v>65</v>
      </c>
      <c r="AY367" s="2" t="s">
        <v>55</v>
      </c>
      <c r="BA367" s="2">
        <v>5</v>
      </c>
      <c r="BB367" s="2">
        <v>6</v>
      </c>
      <c r="BC367" s="2">
        <v>5</v>
      </c>
      <c r="BD367" s="2">
        <v>7</v>
      </c>
      <c r="BE367" s="2">
        <v>9</v>
      </c>
      <c r="BF367" s="2" t="s">
        <v>68</v>
      </c>
      <c r="BH367" s="2" t="s">
        <v>167</v>
      </c>
    </row>
    <row r="368" spans="1:60" ht="13" x14ac:dyDescent="0.15">
      <c r="A368">
        <v>367</v>
      </c>
      <c r="B368" s="3">
        <v>44000.803285694448</v>
      </c>
      <c r="C368" s="2">
        <v>24</v>
      </c>
      <c r="D368" s="2" t="s">
        <v>114</v>
      </c>
      <c r="E368" s="2" t="s">
        <v>50</v>
      </c>
      <c r="F368" s="2" t="s">
        <v>51</v>
      </c>
      <c r="G368" s="2" t="s">
        <v>52</v>
      </c>
      <c r="H368" s="2">
        <v>5</v>
      </c>
      <c r="I368" s="2" t="s">
        <v>72</v>
      </c>
      <c r="J368" s="2" t="s">
        <v>73</v>
      </c>
      <c r="AK368" s="2" t="s">
        <v>74</v>
      </c>
      <c r="AL368" s="2" t="s">
        <v>75</v>
      </c>
      <c r="AM368" s="2" t="s">
        <v>76</v>
      </c>
      <c r="AN368" s="2" t="s">
        <v>90</v>
      </c>
      <c r="AO368" s="2">
        <v>4</v>
      </c>
      <c r="AP368" s="2" t="s">
        <v>86</v>
      </c>
      <c r="AQ368" s="2" t="s">
        <v>547</v>
      </c>
      <c r="AV368" s="2">
        <v>4</v>
      </c>
      <c r="AW368" s="2">
        <v>2</v>
      </c>
      <c r="AX368" s="2" t="s">
        <v>100</v>
      </c>
      <c r="AY368" s="2" t="s">
        <v>55</v>
      </c>
      <c r="AZ368" s="2" t="s">
        <v>548</v>
      </c>
      <c r="BA368" s="2">
        <v>3</v>
      </c>
      <c r="BB368" s="2">
        <v>3</v>
      </c>
      <c r="BC368" s="2">
        <v>2</v>
      </c>
      <c r="BD368" s="2">
        <v>1</v>
      </c>
      <c r="BE368" s="2">
        <v>3</v>
      </c>
      <c r="BF368" s="2" t="s">
        <v>68</v>
      </c>
      <c r="BG368" s="2" t="s">
        <v>549</v>
      </c>
      <c r="BH368" s="2" t="s">
        <v>230</v>
      </c>
    </row>
    <row r="369" spans="1:60" ht="13" x14ac:dyDescent="0.15">
      <c r="A369">
        <v>368</v>
      </c>
      <c r="B369" s="3">
        <v>44000.804163032408</v>
      </c>
      <c r="C369" s="2">
        <v>25</v>
      </c>
      <c r="D369" s="2" t="s">
        <v>103</v>
      </c>
      <c r="E369" s="2" t="s">
        <v>50</v>
      </c>
      <c r="F369" s="2" t="s">
        <v>51</v>
      </c>
      <c r="G369" s="2" t="s">
        <v>52</v>
      </c>
      <c r="H369" s="2">
        <v>4</v>
      </c>
      <c r="I369" s="2" t="s">
        <v>53</v>
      </c>
      <c r="J369" s="2" t="s">
        <v>73</v>
      </c>
      <c r="AK369" s="2" t="s">
        <v>74</v>
      </c>
      <c r="AL369" s="2" t="s">
        <v>61</v>
      </c>
      <c r="AR369" s="2" t="s">
        <v>550</v>
      </c>
      <c r="AS369" s="2" t="s">
        <v>125</v>
      </c>
      <c r="AT369" s="2" t="s">
        <v>53</v>
      </c>
      <c r="AV369" s="2">
        <v>5</v>
      </c>
      <c r="AW369" s="2">
        <v>4</v>
      </c>
      <c r="AX369" s="2" t="s">
        <v>65</v>
      </c>
      <c r="AY369" s="2" t="s">
        <v>55</v>
      </c>
      <c r="BA369" s="2">
        <v>6</v>
      </c>
      <c r="BB369" s="2">
        <v>7</v>
      </c>
      <c r="BC369" s="2">
        <v>5</v>
      </c>
      <c r="BD369" s="2">
        <v>2</v>
      </c>
      <c r="BE369" s="2">
        <v>5</v>
      </c>
      <c r="BF369" s="2" t="s">
        <v>86</v>
      </c>
      <c r="BH369" s="2" t="s">
        <v>102</v>
      </c>
    </row>
    <row r="370" spans="1:60" ht="13" x14ac:dyDescent="0.15">
      <c r="A370">
        <v>369</v>
      </c>
      <c r="B370" s="3">
        <v>44000.80426960648</v>
      </c>
      <c r="C370" s="2">
        <v>25</v>
      </c>
      <c r="D370" s="2" t="s">
        <v>70</v>
      </c>
      <c r="E370" s="2" t="s">
        <v>50</v>
      </c>
      <c r="F370" s="2" t="s">
        <v>51</v>
      </c>
      <c r="G370" s="2" t="s">
        <v>52</v>
      </c>
      <c r="H370" s="2">
        <v>5</v>
      </c>
      <c r="I370" s="2" t="s">
        <v>53</v>
      </c>
      <c r="J370" s="2" t="s">
        <v>73</v>
      </c>
      <c r="AK370" s="2" t="s">
        <v>74</v>
      </c>
      <c r="AL370" s="2" t="s">
        <v>75</v>
      </c>
      <c r="AM370" s="2" t="s">
        <v>144</v>
      </c>
      <c r="AN370" s="2" t="s">
        <v>112</v>
      </c>
      <c r="AO370" s="2">
        <v>1</v>
      </c>
      <c r="AP370" s="2" t="s">
        <v>53</v>
      </c>
      <c r="AQ370" s="2" t="s">
        <v>551</v>
      </c>
      <c r="AV370" s="2">
        <v>4</v>
      </c>
      <c r="AW370" s="2">
        <v>1</v>
      </c>
      <c r="AX370" s="2" t="s">
        <v>91</v>
      </c>
      <c r="AY370" s="2" t="s">
        <v>55</v>
      </c>
      <c r="AZ370" s="2" t="s">
        <v>552</v>
      </c>
      <c r="BA370" s="2">
        <v>6</v>
      </c>
      <c r="BB370" s="2">
        <v>3</v>
      </c>
      <c r="BC370" s="2">
        <v>2</v>
      </c>
      <c r="BD370" s="2">
        <v>3</v>
      </c>
      <c r="BE370" s="2">
        <v>1</v>
      </c>
      <c r="BF370" s="2" t="s">
        <v>68</v>
      </c>
      <c r="BG370" s="2" t="s">
        <v>553</v>
      </c>
      <c r="BH370" s="2" t="s">
        <v>102</v>
      </c>
    </row>
    <row r="371" spans="1:60" ht="13" x14ac:dyDescent="0.15">
      <c r="A371">
        <v>370</v>
      </c>
      <c r="B371" s="3">
        <v>44000.80459753472</v>
      </c>
      <c r="C371" s="2">
        <v>25</v>
      </c>
      <c r="D371" s="2" t="s">
        <v>114</v>
      </c>
      <c r="E371" s="2" t="s">
        <v>50</v>
      </c>
      <c r="F371" s="2" t="s">
        <v>51</v>
      </c>
      <c r="G371" s="2" t="s">
        <v>52</v>
      </c>
      <c r="H371" s="2">
        <v>5</v>
      </c>
      <c r="I371" s="2" t="s">
        <v>53</v>
      </c>
      <c r="J371" s="2" t="s">
        <v>73</v>
      </c>
      <c r="AK371" s="2" t="s">
        <v>74</v>
      </c>
      <c r="AL371" s="2" t="s">
        <v>61</v>
      </c>
      <c r="AR371" s="2" t="s">
        <v>321</v>
      </c>
      <c r="AS371" s="2" t="s">
        <v>292</v>
      </c>
      <c r="AT371" s="2" t="s">
        <v>53</v>
      </c>
      <c r="AV371" s="2">
        <v>5</v>
      </c>
      <c r="AW371" s="2">
        <v>3</v>
      </c>
      <c r="AX371" s="2" t="s">
        <v>65</v>
      </c>
      <c r="AY371" s="2" t="s">
        <v>116</v>
      </c>
      <c r="BA371" s="2">
        <v>7</v>
      </c>
      <c r="BB371" s="2">
        <v>8</v>
      </c>
      <c r="BC371" s="2">
        <v>6</v>
      </c>
      <c r="BD371" s="2">
        <v>4</v>
      </c>
      <c r="BE371" s="2">
        <v>5</v>
      </c>
      <c r="BF371" s="2" t="s">
        <v>68</v>
      </c>
      <c r="BH371" s="2" t="s">
        <v>145</v>
      </c>
    </row>
    <row r="372" spans="1:60" ht="13" x14ac:dyDescent="0.15">
      <c r="A372">
        <v>371</v>
      </c>
      <c r="B372" s="3">
        <v>44000.804680868052</v>
      </c>
      <c r="C372" s="2">
        <v>26</v>
      </c>
      <c r="D372" s="2" t="s">
        <v>103</v>
      </c>
      <c r="E372" s="2" t="s">
        <v>50</v>
      </c>
      <c r="F372" s="2" t="s">
        <v>51</v>
      </c>
      <c r="G372" s="2" t="s">
        <v>52</v>
      </c>
      <c r="H372" s="2">
        <v>5</v>
      </c>
      <c r="I372" s="2" t="s">
        <v>53</v>
      </c>
      <c r="J372" s="2" t="s">
        <v>73</v>
      </c>
      <c r="AK372" s="2" t="s">
        <v>123</v>
      </c>
      <c r="AL372" s="2" t="s">
        <v>61</v>
      </c>
      <c r="AR372" s="2" t="s">
        <v>321</v>
      </c>
      <c r="AS372" s="2" t="s">
        <v>125</v>
      </c>
      <c r="AT372" s="2" t="s">
        <v>72</v>
      </c>
      <c r="AV372" s="2">
        <v>4</v>
      </c>
      <c r="AW372" s="2">
        <v>3</v>
      </c>
      <c r="AX372" s="2" t="s">
        <v>65</v>
      </c>
      <c r="AY372" s="2" t="s">
        <v>116</v>
      </c>
      <c r="BA372" s="2">
        <v>4</v>
      </c>
      <c r="BB372" s="2">
        <v>4</v>
      </c>
      <c r="BC372" s="2">
        <v>3</v>
      </c>
      <c r="BD372" s="2">
        <v>6</v>
      </c>
      <c r="BE372" s="2">
        <v>3</v>
      </c>
      <c r="BF372" s="2" t="s">
        <v>68</v>
      </c>
      <c r="BH372" s="2" t="s">
        <v>167</v>
      </c>
    </row>
    <row r="373" spans="1:60" ht="13" x14ac:dyDescent="0.15">
      <c r="A373">
        <v>372</v>
      </c>
      <c r="B373" s="3">
        <v>44000.804680763889</v>
      </c>
      <c r="C373" s="2">
        <v>34</v>
      </c>
      <c r="D373" s="2" t="s">
        <v>49</v>
      </c>
      <c r="E373" s="2" t="s">
        <v>50</v>
      </c>
      <c r="F373" s="2" t="s">
        <v>80</v>
      </c>
      <c r="G373" s="2" t="s">
        <v>52</v>
      </c>
      <c r="H373" s="2">
        <v>5</v>
      </c>
      <c r="I373" s="2" t="s">
        <v>53</v>
      </c>
      <c r="J373" s="2" t="s">
        <v>54</v>
      </c>
      <c r="K373" s="2">
        <v>5</v>
      </c>
      <c r="L373" s="2" t="s">
        <v>116</v>
      </c>
      <c r="M373" s="2" t="s">
        <v>56</v>
      </c>
      <c r="N373" s="2" t="s">
        <v>160</v>
      </c>
      <c r="O373" s="2">
        <v>4</v>
      </c>
      <c r="P373" s="2">
        <v>8</v>
      </c>
      <c r="Q373" s="2">
        <v>2</v>
      </c>
      <c r="R373" s="2">
        <v>9</v>
      </c>
      <c r="S373" s="2">
        <v>8</v>
      </c>
      <c r="T373" s="2" t="s">
        <v>58</v>
      </c>
      <c r="U373" s="2" t="s">
        <v>554</v>
      </c>
      <c r="AK373" s="2" t="s">
        <v>74</v>
      </c>
      <c r="AL373" s="2" t="s">
        <v>75</v>
      </c>
      <c r="AM373" s="2" t="s">
        <v>144</v>
      </c>
      <c r="AN373" s="2" t="s">
        <v>90</v>
      </c>
      <c r="AO373" s="2">
        <v>2</v>
      </c>
      <c r="AP373" s="2" t="s">
        <v>53</v>
      </c>
      <c r="AQ373" s="2" t="s">
        <v>555</v>
      </c>
      <c r="AV373" s="2">
        <v>7</v>
      </c>
      <c r="AW373" s="2">
        <v>6</v>
      </c>
      <c r="AX373" s="2" t="s">
        <v>65</v>
      </c>
      <c r="AY373" s="2" t="s">
        <v>92</v>
      </c>
      <c r="BA373" s="2">
        <v>2</v>
      </c>
      <c r="BB373" s="2">
        <v>3</v>
      </c>
      <c r="BC373" s="2">
        <v>1</v>
      </c>
      <c r="BD373" s="2">
        <v>1</v>
      </c>
      <c r="BE373" s="2">
        <v>6</v>
      </c>
      <c r="BF373" s="2" t="s">
        <v>68</v>
      </c>
      <c r="BG373" s="2" t="s">
        <v>556</v>
      </c>
      <c r="BH373" s="2" t="s">
        <v>126</v>
      </c>
    </row>
    <row r="374" spans="1:60" ht="13" x14ac:dyDescent="0.15">
      <c r="A374">
        <v>373</v>
      </c>
      <c r="B374" s="3">
        <v>44000.80475137732</v>
      </c>
      <c r="C374" s="2">
        <v>21</v>
      </c>
      <c r="D374" s="2" t="s">
        <v>103</v>
      </c>
      <c r="E374" s="2" t="s">
        <v>50</v>
      </c>
      <c r="F374" s="2" t="s">
        <v>80</v>
      </c>
      <c r="G374" s="2" t="s">
        <v>52</v>
      </c>
      <c r="H374" s="2">
        <v>2</v>
      </c>
      <c r="I374" s="2" t="s">
        <v>72</v>
      </c>
      <c r="J374" s="2" t="s">
        <v>54</v>
      </c>
      <c r="K374" s="2">
        <v>2</v>
      </c>
      <c r="L374" s="2" t="s">
        <v>119</v>
      </c>
      <c r="M374" s="2" t="s">
        <v>56</v>
      </c>
      <c r="N374" s="2" t="s">
        <v>135</v>
      </c>
      <c r="O374" s="2">
        <v>9</v>
      </c>
      <c r="P374" s="2">
        <v>8</v>
      </c>
      <c r="Q374" s="2">
        <v>7</v>
      </c>
      <c r="R374" s="2">
        <v>10</v>
      </c>
      <c r="S374" s="2">
        <v>9</v>
      </c>
      <c r="T374" s="2" t="s">
        <v>109</v>
      </c>
      <c r="AK374" s="2" t="s">
        <v>89</v>
      </c>
      <c r="AL374" s="2" t="s">
        <v>61</v>
      </c>
      <c r="AR374" s="2" t="s">
        <v>124</v>
      </c>
      <c r="AS374" s="2" t="s">
        <v>125</v>
      </c>
      <c r="AT374" s="2" t="s">
        <v>53</v>
      </c>
      <c r="AV374" s="2">
        <v>9</v>
      </c>
      <c r="AW374" s="2">
        <v>7</v>
      </c>
      <c r="AX374" s="2" t="s">
        <v>91</v>
      </c>
      <c r="AY374" s="2" t="s">
        <v>116</v>
      </c>
      <c r="BA374" s="2">
        <v>9</v>
      </c>
      <c r="BB374" s="2">
        <v>10</v>
      </c>
      <c r="BC374" s="2">
        <v>5</v>
      </c>
      <c r="BD374" s="2">
        <v>6</v>
      </c>
      <c r="BE374" s="2">
        <v>8</v>
      </c>
      <c r="BF374" s="2" t="s">
        <v>68</v>
      </c>
      <c r="BH374" s="2" t="s">
        <v>102</v>
      </c>
    </row>
    <row r="375" spans="1:60" ht="13" x14ac:dyDescent="0.15">
      <c r="A375">
        <v>374</v>
      </c>
      <c r="B375" s="3">
        <v>44000.804855335649</v>
      </c>
      <c r="C375" s="2">
        <v>22</v>
      </c>
      <c r="D375" s="2" t="s">
        <v>114</v>
      </c>
      <c r="E375" s="2" t="s">
        <v>50</v>
      </c>
      <c r="F375" s="2" t="s">
        <v>51</v>
      </c>
      <c r="G375" s="2" t="s">
        <v>52</v>
      </c>
      <c r="H375" s="2">
        <v>4</v>
      </c>
      <c r="I375" s="2" t="s">
        <v>72</v>
      </c>
      <c r="J375" s="2" t="s">
        <v>73</v>
      </c>
      <c r="AK375" s="2" t="s">
        <v>89</v>
      </c>
      <c r="AL375" s="2" t="s">
        <v>61</v>
      </c>
      <c r="AR375" s="2" t="s">
        <v>124</v>
      </c>
      <c r="AS375" s="2" t="s">
        <v>63</v>
      </c>
      <c r="AT375" s="2" t="s">
        <v>53</v>
      </c>
      <c r="AV375" s="2">
        <v>7</v>
      </c>
      <c r="AW375" s="2">
        <v>5</v>
      </c>
      <c r="AX375" s="2" t="s">
        <v>91</v>
      </c>
      <c r="AY375" s="2" t="s">
        <v>55</v>
      </c>
      <c r="BA375" s="2">
        <v>6</v>
      </c>
      <c r="BB375" s="2">
        <v>5</v>
      </c>
      <c r="BC375" s="2">
        <v>4</v>
      </c>
      <c r="BD375" s="2">
        <v>7</v>
      </c>
      <c r="BE375" s="2">
        <v>6</v>
      </c>
      <c r="BF375" s="2" t="s">
        <v>86</v>
      </c>
      <c r="BH375" s="2" t="s">
        <v>102</v>
      </c>
    </row>
    <row r="376" spans="1:60" ht="13" x14ac:dyDescent="0.15">
      <c r="A376">
        <v>375</v>
      </c>
      <c r="B376" s="3">
        <v>44000.807697418983</v>
      </c>
      <c r="C376" s="2">
        <v>22</v>
      </c>
      <c r="D376" s="2" t="s">
        <v>114</v>
      </c>
      <c r="E376" s="2" t="s">
        <v>50</v>
      </c>
      <c r="F376" s="2" t="s">
        <v>51</v>
      </c>
      <c r="G376" s="2" t="s">
        <v>52</v>
      </c>
      <c r="H376" s="2">
        <v>5</v>
      </c>
      <c r="I376" s="2" t="s">
        <v>72</v>
      </c>
      <c r="J376" s="2" t="s">
        <v>73</v>
      </c>
      <c r="AK376" s="2" t="s">
        <v>74</v>
      </c>
      <c r="AL376" s="2" t="s">
        <v>61</v>
      </c>
      <c r="AR376" s="2" t="s">
        <v>396</v>
      </c>
      <c r="AS376" s="2" t="s">
        <v>125</v>
      </c>
      <c r="AT376" s="2" t="s">
        <v>72</v>
      </c>
      <c r="AV376" s="2">
        <v>8</v>
      </c>
      <c r="AW376" s="2">
        <v>6</v>
      </c>
      <c r="AX376" s="2" t="s">
        <v>91</v>
      </c>
      <c r="AY376" s="2" t="s">
        <v>55</v>
      </c>
      <c r="BA376" s="2">
        <v>6</v>
      </c>
      <c r="BB376" s="2">
        <v>7</v>
      </c>
      <c r="BC376" s="2">
        <v>5</v>
      </c>
      <c r="BD376" s="2">
        <v>5</v>
      </c>
      <c r="BE376" s="2">
        <v>6</v>
      </c>
      <c r="BF376" s="2" t="s">
        <v>68</v>
      </c>
      <c r="BH376" s="2" t="s">
        <v>126</v>
      </c>
    </row>
    <row r="377" spans="1:60" ht="13" x14ac:dyDescent="0.15">
      <c r="A377">
        <v>376</v>
      </c>
      <c r="B377" s="3">
        <v>44000.809639722225</v>
      </c>
      <c r="C377" s="2">
        <v>25</v>
      </c>
      <c r="D377" s="2" t="s">
        <v>103</v>
      </c>
      <c r="E377" s="2" t="s">
        <v>50</v>
      </c>
      <c r="F377" s="2" t="s">
        <v>80</v>
      </c>
      <c r="G377" s="2" t="s">
        <v>52</v>
      </c>
      <c r="H377" s="2">
        <v>3</v>
      </c>
      <c r="I377" s="2" t="s">
        <v>53</v>
      </c>
      <c r="J377" s="2" t="s">
        <v>73</v>
      </c>
      <c r="AK377" s="2" t="s">
        <v>60</v>
      </c>
      <c r="AL377" s="2" t="s">
        <v>75</v>
      </c>
      <c r="AM377" s="2" t="s">
        <v>104</v>
      </c>
      <c r="AN377" s="2" t="s">
        <v>90</v>
      </c>
      <c r="AO377" s="2">
        <v>6</v>
      </c>
      <c r="AP377" s="2" t="s">
        <v>53</v>
      </c>
      <c r="AV377" s="2">
        <v>8</v>
      </c>
      <c r="AW377" s="2">
        <v>4</v>
      </c>
      <c r="AX377" s="2" t="s">
        <v>91</v>
      </c>
      <c r="AY377" s="2" t="s">
        <v>66</v>
      </c>
      <c r="BA377" s="2">
        <v>6</v>
      </c>
      <c r="BB377" s="2">
        <v>7</v>
      </c>
      <c r="BC377" s="2">
        <v>4</v>
      </c>
      <c r="BD377" s="2">
        <v>5</v>
      </c>
      <c r="BE377" s="2">
        <v>6</v>
      </c>
      <c r="BF377" s="2" t="s">
        <v>68</v>
      </c>
      <c r="BG377" s="2" t="s">
        <v>557</v>
      </c>
      <c r="BH377" s="2" t="s">
        <v>167</v>
      </c>
    </row>
    <row r="378" spans="1:60" ht="13" x14ac:dyDescent="0.15">
      <c r="A378">
        <v>377</v>
      </c>
      <c r="B378" s="3">
        <v>44000.810040046301</v>
      </c>
      <c r="C378" s="2">
        <v>24</v>
      </c>
      <c r="D378" s="2" t="s">
        <v>49</v>
      </c>
      <c r="E378" s="2" t="s">
        <v>50</v>
      </c>
      <c r="F378" s="2" t="s">
        <v>80</v>
      </c>
      <c r="G378" s="2" t="s">
        <v>52</v>
      </c>
      <c r="H378" s="2">
        <v>4</v>
      </c>
      <c r="I378" s="2" t="s">
        <v>72</v>
      </c>
      <c r="J378" s="2" t="s">
        <v>54</v>
      </c>
      <c r="K378" s="2">
        <v>2</v>
      </c>
      <c r="L378" s="2" t="s">
        <v>218</v>
      </c>
      <c r="M378" s="2" t="s">
        <v>56</v>
      </c>
      <c r="N378" s="2" t="s">
        <v>57</v>
      </c>
      <c r="O378" s="2">
        <v>7</v>
      </c>
      <c r="P378" s="2">
        <v>7</v>
      </c>
      <c r="Q378" s="2">
        <v>4</v>
      </c>
      <c r="R378" s="2">
        <v>9</v>
      </c>
      <c r="S378" s="2">
        <v>10</v>
      </c>
      <c r="T378" s="2" t="s">
        <v>58</v>
      </c>
      <c r="U378" s="2" t="s">
        <v>558</v>
      </c>
      <c r="AK378" s="2" t="s">
        <v>60</v>
      </c>
      <c r="AL378" s="2" t="s">
        <v>75</v>
      </c>
      <c r="AM378" s="2" t="s">
        <v>141</v>
      </c>
      <c r="AN378" s="2" t="s">
        <v>90</v>
      </c>
      <c r="AO378" s="2">
        <v>6</v>
      </c>
      <c r="AP378" s="2" t="s">
        <v>53</v>
      </c>
      <c r="AV378" s="2">
        <v>4</v>
      </c>
      <c r="AW378" s="2">
        <v>6</v>
      </c>
      <c r="AX378" s="2" t="s">
        <v>65</v>
      </c>
      <c r="AY378" s="2" t="s">
        <v>92</v>
      </c>
      <c r="BA378" s="2">
        <v>8</v>
      </c>
      <c r="BB378" s="2">
        <v>7</v>
      </c>
      <c r="BC378" s="2">
        <v>6</v>
      </c>
      <c r="BD378" s="2">
        <v>7</v>
      </c>
      <c r="BE378" s="2">
        <v>10</v>
      </c>
      <c r="BF378" s="2" t="s">
        <v>86</v>
      </c>
      <c r="BH378" s="2" t="s">
        <v>126</v>
      </c>
    </row>
    <row r="379" spans="1:60" ht="13" x14ac:dyDescent="0.15">
      <c r="A379">
        <v>378</v>
      </c>
      <c r="B379" s="3">
        <v>44000.810458877313</v>
      </c>
      <c r="C379" s="2">
        <v>24</v>
      </c>
      <c r="D379" s="2" t="s">
        <v>114</v>
      </c>
      <c r="E379" s="2" t="s">
        <v>50</v>
      </c>
      <c r="F379" s="2" t="s">
        <v>51</v>
      </c>
      <c r="G379" s="2" t="s">
        <v>52</v>
      </c>
      <c r="H379" s="2">
        <v>5</v>
      </c>
      <c r="I379" s="2" t="s">
        <v>53</v>
      </c>
      <c r="J379" s="2" t="s">
        <v>73</v>
      </c>
      <c r="AK379" s="2" t="s">
        <v>89</v>
      </c>
      <c r="AL379" s="2" t="s">
        <v>75</v>
      </c>
      <c r="AM379" s="2" t="s">
        <v>76</v>
      </c>
      <c r="AN379" s="2" t="s">
        <v>90</v>
      </c>
      <c r="AO379" s="2">
        <v>5</v>
      </c>
      <c r="AP379" s="2" t="s">
        <v>53</v>
      </c>
      <c r="AV379" s="2">
        <v>7</v>
      </c>
      <c r="AW379" s="2">
        <v>4</v>
      </c>
      <c r="AX379" s="2" t="s">
        <v>91</v>
      </c>
      <c r="AY379" s="2" t="s">
        <v>92</v>
      </c>
      <c r="AZ379" s="2" t="s">
        <v>559</v>
      </c>
      <c r="BA379" s="2">
        <v>6</v>
      </c>
      <c r="BB379" s="2">
        <v>6</v>
      </c>
      <c r="BC379" s="2">
        <v>3</v>
      </c>
      <c r="BD379" s="2">
        <v>3</v>
      </c>
      <c r="BE379" s="2">
        <v>7</v>
      </c>
      <c r="BF379" s="2" t="s">
        <v>68</v>
      </c>
      <c r="BH379" s="2" t="s">
        <v>126</v>
      </c>
    </row>
    <row r="380" spans="1:60" ht="13" x14ac:dyDescent="0.15">
      <c r="A380">
        <v>379</v>
      </c>
      <c r="B380" s="3">
        <v>44000.810504548615</v>
      </c>
      <c r="C380" s="2">
        <v>19</v>
      </c>
      <c r="D380" s="2" t="s">
        <v>114</v>
      </c>
      <c r="E380" s="2" t="s">
        <v>50</v>
      </c>
      <c r="F380" s="2" t="s">
        <v>80</v>
      </c>
      <c r="G380" s="2" t="s">
        <v>52</v>
      </c>
      <c r="H380" s="2">
        <v>1</v>
      </c>
      <c r="I380" s="2" t="s">
        <v>72</v>
      </c>
      <c r="J380" s="2" t="s">
        <v>54</v>
      </c>
      <c r="K380" s="2">
        <v>3</v>
      </c>
      <c r="L380" s="2" t="s">
        <v>92</v>
      </c>
      <c r="M380" s="2" t="s">
        <v>83</v>
      </c>
      <c r="Z380" s="2" t="s">
        <v>138</v>
      </c>
      <c r="AA380" s="2">
        <v>6</v>
      </c>
      <c r="AB380" s="2">
        <v>8</v>
      </c>
      <c r="AC380" s="2">
        <v>8</v>
      </c>
      <c r="AD380" s="2">
        <v>5</v>
      </c>
      <c r="AE380" s="2">
        <v>5</v>
      </c>
      <c r="AF380" s="2" t="s">
        <v>85</v>
      </c>
      <c r="AG380" s="2" t="s">
        <v>86</v>
      </c>
      <c r="AH380" s="2" t="s">
        <v>140</v>
      </c>
      <c r="AI380" s="2" t="s">
        <v>456</v>
      </c>
      <c r="AK380" s="2" t="s">
        <v>74</v>
      </c>
      <c r="AL380" s="2" t="s">
        <v>61</v>
      </c>
      <c r="AR380" s="2" t="s">
        <v>62</v>
      </c>
      <c r="AS380" s="2" t="s">
        <v>125</v>
      </c>
      <c r="AT380" s="2" t="s">
        <v>53</v>
      </c>
      <c r="AV380" s="2">
        <v>8</v>
      </c>
      <c r="AW380" s="2">
        <v>5</v>
      </c>
      <c r="AX380" s="2" t="s">
        <v>100</v>
      </c>
      <c r="AY380" s="2" t="s">
        <v>106</v>
      </c>
      <c r="BA380" s="2">
        <v>5</v>
      </c>
      <c r="BB380" s="2">
        <v>6</v>
      </c>
      <c r="BC380" s="2">
        <v>5</v>
      </c>
      <c r="BD380" s="2">
        <v>6</v>
      </c>
      <c r="BE380" s="2">
        <v>6</v>
      </c>
      <c r="BF380" s="2" t="s">
        <v>86</v>
      </c>
      <c r="BH380" s="2" t="s">
        <v>137</v>
      </c>
    </row>
    <row r="381" spans="1:60" ht="13" x14ac:dyDescent="0.15">
      <c r="A381">
        <v>380</v>
      </c>
      <c r="B381" s="3">
        <v>44000.810609826389</v>
      </c>
      <c r="C381" s="2">
        <v>21</v>
      </c>
      <c r="D381" s="2" t="s">
        <v>103</v>
      </c>
      <c r="E381" s="2" t="s">
        <v>50</v>
      </c>
      <c r="F381" s="2" t="s">
        <v>80</v>
      </c>
      <c r="G381" s="2" t="s">
        <v>52</v>
      </c>
      <c r="H381" s="2">
        <v>2</v>
      </c>
      <c r="I381" s="2" t="s">
        <v>72</v>
      </c>
      <c r="J381" s="2" t="s">
        <v>54</v>
      </c>
      <c r="K381" s="2">
        <v>3</v>
      </c>
      <c r="L381" s="2" t="s">
        <v>82</v>
      </c>
      <c r="M381" s="2" t="s">
        <v>56</v>
      </c>
      <c r="N381" s="2" t="s">
        <v>135</v>
      </c>
      <c r="O381" s="2">
        <v>8</v>
      </c>
      <c r="P381" s="2">
        <v>10</v>
      </c>
      <c r="Q381" s="2">
        <v>5</v>
      </c>
      <c r="R381" s="2">
        <v>10</v>
      </c>
      <c r="S381" s="2">
        <v>7</v>
      </c>
      <c r="T381" s="2" t="s">
        <v>161</v>
      </c>
      <c r="AK381" s="2" t="s">
        <v>74</v>
      </c>
      <c r="AL381" s="2" t="s">
        <v>75</v>
      </c>
      <c r="AM381" s="2" t="s">
        <v>141</v>
      </c>
      <c r="AN381" s="2" t="s">
        <v>77</v>
      </c>
      <c r="AO381" s="2">
        <v>5</v>
      </c>
      <c r="AP381" s="2" t="s">
        <v>53</v>
      </c>
      <c r="AV381" s="2">
        <v>9</v>
      </c>
      <c r="AW381" s="2">
        <v>4</v>
      </c>
      <c r="AX381" s="2" t="s">
        <v>65</v>
      </c>
      <c r="AY381" s="2" t="s">
        <v>55</v>
      </c>
      <c r="BA381" s="2">
        <v>4</v>
      </c>
      <c r="BB381" s="2">
        <v>7</v>
      </c>
      <c r="BC381" s="2">
        <v>3</v>
      </c>
      <c r="BD381" s="2">
        <v>1</v>
      </c>
      <c r="BE381" s="2">
        <v>10</v>
      </c>
      <c r="BF381" s="2" t="s">
        <v>86</v>
      </c>
      <c r="BH381" s="2" t="s">
        <v>167</v>
      </c>
    </row>
    <row r="382" spans="1:60" ht="13" x14ac:dyDescent="0.15">
      <c r="A382">
        <v>381</v>
      </c>
      <c r="B382" s="3">
        <v>44000.811131203707</v>
      </c>
      <c r="C382" s="2">
        <v>23</v>
      </c>
      <c r="D382" s="2" t="s">
        <v>103</v>
      </c>
      <c r="E382" s="2" t="s">
        <v>50</v>
      </c>
      <c r="F382" s="2" t="s">
        <v>51</v>
      </c>
      <c r="G382" s="2" t="s">
        <v>52</v>
      </c>
      <c r="H382" s="2">
        <v>5</v>
      </c>
      <c r="I382" s="2" t="s">
        <v>53</v>
      </c>
      <c r="J382" s="2" t="s">
        <v>73</v>
      </c>
      <c r="AK382" s="2" t="s">
        <v>74</v>
      </c>
      <c r="AL382" s="2" t="s">
        <v>75</v>
      </c>
      <c r="AM382" s="2" t="s">
        <v>239</v>
      </c>
      <c r="AN382" s="2" t="s">
        <v>90</v>
      </c>
      <c r="AO382" s="2">
        <v>5</v>
      </c>
      <c r="AP382" s="2" t="s">
        <v>86</v>
      </c>
      <c r="AQ382" s="2" t="s">
        <v>460</v>
      </c>
      <c r="AV382" s="2">
        <v>6</v>
      </c>
      <c r="AW382" s="2">
        <v>4</v>
      </c>
      <c r="AX382" s="2" t="s">
        <v>91</v>
      </c>
      <c r="AY382" s="2" t="s">
        <v>66</v>
      </c>
      <c r="AZ382" s="2" t="s">
        <v>560</v>
      </c>
      <c r="BA382" s="2">
        <v>6</v>
      </c>
      <c r="BB382" s="2">
        <v>6</v>
      </c>
      <c r="BC382" s="2">
        <v>4</v>
      </c>
      <c r="BD382" s="2">
        <v>4</v>
      </c>
      <c r="BE382" s="2">
        <v>6</v>
      </c>
      <c r="BF382" s="2" t="s">
        <v>72</v>
      </c>
      <c r="BH382" s="2" t="s">
        <v>145</v>
      </c>
    </row>
    <row r="383" spans="1:60" ht="13" x14ac:dyDescent="0.15">
      <c r="A383">
        <v>382</v>
      </c>
      <c r="B383" s="3">
        <v>44000.811288414348</v>
      </c>
      <c r="C383" s="2">
        <v>23</v>
      </c>
      <c r="D383" s="2" t="s">
        <v>114</v>
      </c>
      <c r="E383" s="2" t="s">
        <v>50</v>
      </c>
      <c r="F383" s="2" t="s">
        <v>51</v>
      </c>
      <c r="G383" s="2" t="s">
        <v>52</v>
      </c>
      <c r="H383" s="2">
        <v>4</v>
      </c>
      <c r="I383" s="2" t="s">
        <v>72</v>
      </c>
      <c r="J383" s="2" t="s">
        <v>73</v>
      </c>
      <c r="AK383" s="2" t="s">
        <v>74</v>
      </c>
      <c r="AL383" s="2" t="s">
        <v>61</v>
      </c>
      <c r="AR383" s="2" t="s">
        <v>62</v>
      </c>
      <c r="AS383" s="2" t="s">
        <v>63</v>
      </c>
      <c r="AT383" s="2" t="s">
        <v>53</v>
      </c>
      <c r="AV383" s="2">
        <v>6</v>
      </c>
      <c r="AW383" s="2">
        <v>5</v>
      </c>
      <c r="AX383" s="2" t="s">
        <v>100</v>
      </c>
      <c r="AY383" s="2" t="s">
        <v>66</v>
      </c>
      <c r="BA383" s="2">
        <v>5</v>
      </c>
      <c r="BB383" s="2">
        <v>3</v>
      </c>
      <c r="BC383" s="2">
        <v>5</v>
      </c>
      <c r="BD383" s="2">
        <v>6</v>
      </c>
      <c r="BE383" s="2">
        <v>4</v>
      </c>
      <c r="BF383" s="2" t="s">
        <v>68</v>
      </c>
      <c r="BH383" s="2" t="s">
        <v>145</v>
      </c>
    </row>
    <row r="384" spans="1:60" ht="13" x14ac:dyDescent="0.15">
      <c r="A384">
        <v>383</v>
      </c>
      <c r="B384" s="3">
        <v>44000.812111157407</v>
      </c>
      <c r="C384" s="2">
        <v>23</v>
      </c>
      <c r="D384" s="2" t="s">
        <v>70</v>
      </c>
      <c r="E384" s="2" t="s">
        <v>50</v>
      </c>
      <c r="F384" s="2" t="s">
        <v>80</v>
      </c>
      <c r="G384" s="2" t="s">
        <v>52</v>
      </c>
      <c r="H384" s="2">
        <v>4</v>
      </c>
      <c r="I384" s="2" t="s">
        <v>72</v>
      </c>
      <c r="J384" s="2" t="s">
        <v>54</v>
      </c>
      <c r="K384" s="2">
        <v>1</v>
      </c>
      <c r="L384" s="2" t="s">
        <v>92</v>
      </c>
      <c r="M384" s="2" t="s">
        <v>83</v>
      </c>
      <c r="Z384" s="2" t="s">
        <v>138</v>
      </c>
      <c r="AA384" s="2">
        <v>7</v>
      </c>
      <c r="AB384" s="2">
        <v>8</v>
      </c>
      <c r="AC384" s="2">
        <v>8</v>
      </c>
      <c r="AD384" s="2">
        <v>9</v>
      </c>
      <c r="AE384" s="2">
        <v>9</v>
      </c>
      <c r="AF384" s="2" t="s">
        <v>85</v>
      </c>
      <c r="AG384" s="2" t="s">
        <v>86</v>
      </c>
      <c r="AH384" s="2" t="s">
        <v>132</v>
      </c>
      <c r="AI384" s="2" t="s">
        <v>240</v>
      </c>
      <c r="AK384" s="2" t="s">
        <v>60</v>
      </c>
      <c r="AL384" s="2" t="s">
        <v>75</v>
      </c>
      <c r="AM384" s="2" t="s">
        <v>76</v>
      </c>
      <c r="AN384" s="2" t="s">
        <v>90</v>
      </c>
      <c r="AO384" s="2">
        <v>6</v>
      </c>
      <c r="AP384" s="2" t="s">
        <v>72</v>
      </c>
      <c r="AV384" s="2">
        <v>6</v>
      </c>
      <c r="AW384" s="2">
        <v>7</v>
      </c>
      <c r="AX384" s="2" t="s">
        <v>91</v>
      </c>
      <c r="AY384" s="2" t="s">
        <v>55</v>
      </c>
      <c r="BA384" s="2">
        <v>7</v>
      </c>
      <c r="BB384" s="2">
        <v>5</v>
      </c>
      <c r="BC384" s="2">
        <v>5</v>
      </c>
      <c r="BD384" s="2">
        <v>5</v>
      </c>
      <c r="BE384" s="2">
        <v>6</v>
      </c>
      <c r="BF384" s="2" t="s">
        <v>68</v>
      </c>
      <c r="BH384" s="2" t="s">
        <v>126</v>
      </c>
    </row>
    <row r="385" spans="1:60" ht="13" x14ac:dyDescent="0.15">
      <c r="A385">
        <v>384</v>
      </c>
      <c r="B385" s="3">
        <v>44000.812563969906</v>
      </c>
      <c r="C385" s="2">
        <v>29</v>
      </c>
      <c r="D385" s="2" t="s">
        <v>70</v>
      </c>
      <c r="E385" s="2" t="s">
        <v>50</v>
      </c>
      <c r="F385" s="2" t="s">
        <v>51</v>
      </c>
      <c r="G385" s="2" t="s">
        <v>52</v>
      </c>
      <c r="H385" s="2">
        <v>5</v>
      </c>
      <c r="I385" s="2" t="s">
        <v>53</v>
      </c>
      <c r="J385" s="2" t="s">
        <v>73</v>
      </c>
      <c r="AK385" s="2" t="s">
        <v>111</v>
      </c>
      <c r="AL385" s="2" t="s">
        <v>61</v>
      </c>
      <c r="AR385" s="2" t="s">
        <v>62</v>
      </c>
      <c r="AS385" s="2" t="s">
        <v>63</v>
      </c>
      <c r="AT385" s="2" t="s">
        <v>53</v>
      </c>
      <c r="AV385" s="2">
        <v>2</v>
      </c>
      <c r="AW385" s="2">
        <v>3</v>
      </c>
      <c r="AX385" s="2" t="s">
        <v>91</v>
      </c>
      <c r="AY385" s="2" t="s">
        <v>92</v>
      </c>
      <c r="BA385" s="2">
        <v>3</v>
      </c>
      <c r="BB385" s="2">
        <v>3</v>
      </c>
      <c r="BC385" s="2">
        <v>1</v>
      </c>
      <c r="BD385" s="2">
        <v>6</v>
      </c>
      <c r="BE385" s="2">
        <v>6</v>
      </c>
      <c r="BF385" s="2" t="s">
        <v>68</v>
      </c>
      <c r="BH385" s="2" t="s">
        <v>126</v>
      </c>
    </row>
    <row r="386" spans="1:60" ht="13" x14ac:dyDescent="0.15">
      <c r="A386">
        <v>385</v>
      </c>
      <c r="B386" s="3">
        <v>44000.812772500001</v>
      </c>
      <c r="C386" s="2">
        <v>22</v>
      </c>
      <c r="D386" s="2" t="s">
        <v>114</v>
      </c>
      <c r="E386" s="2" t="s">
        <v>50</v>
      </c>
      <c r="F386" s="2" t="s">
        <v>80</v>
      </c>
      <c r="G386" s="2" t="s">
        <v>52</v>
      </c>
      <c r="H386" s="2">
        <v>4</v>
      </c>
      <c r="I386" s="2" t="s">
        <v>72</v>
      </c>
      <c r="J386" s="2" t="s">
        <v>54</v>
      </c>
      <c r="K386" s="2">
        <v>4</v>
      </c>
      <c r="L386" s="2" t="s">
        <v>92</v>
      </c>
      <c r="M386" s="2" t="s">
        <v>83</v>
      </c>
      <c r="Z386" s="2" t="s">
        <v>169</v>
      </c>
      <c r="AA386" s="2">
        <v>6</v>
      </c>
      <c r="AB386" s="2">
        <v>6</v>
      </c>
      <c r="AC386" s="2">
        <v>6</v>
      </c>
      <c r="AD386" s="2">
        <v>7</v>
      </c>
      <c r="AE386" s="2">
        <v>6</v>
      </c>
      <c r="AF386" s="2" t="s">
        <v>85</v>
      </c>
      <c r="AG386" s="2" t="s">
        <v>53</v>
      </c>
      <c r="AH386" s="2" t="s">
        <v>132</v>
      </c>
      <c r="AI386" s="2" t="s">
        <v>148</v>
      </c>
      <c r="AK386" s="2" t="s">
        <v>98</v>
      </c>
      <c r="AL386" s="2" t="s">
        <v>61</v>
      </c>
      <c r="AR386" s="2" t="s">
        <v>185</v>
      </c>
      <c r="AS386" s="2" t="s">
        <v>125</v>
      </c>
      <c r="AT386" s="2" t="s">
        <v>53</v>
      </c>
      <c r="AV386" s="2">
        <v>6</v>
      </c>
      <c r="AW386" s="2">
        <v>6</v>
      </c>
      <c r="AX386" s="2" t="s">
        <v>65</v>
      </c>
      <c r="AY386" s="2" t="s">
        <v>66</v>
      </c>
      <c r="BA386" s="2">
        <v>9</v>
      </c>
      <c r="BB386" s="2">
        <v>8</v>
      </c>
      <c r="BC386" s="2">
        <v>8</v>
      </c>
      <c r="BD386" s="2">
        <v>7</v>
      </c>
      <c r="BE386" s="2">
        <v>9</v>
      </c>
      <c r="BF386" s="2" t="s">
        <v>68</v>
      </c>
      <c r="BH386" s="2" t="s">
        <v>118</v>
      </c>
    </row>
    <row r="387" spans="1:60" ht="13" x14ac:dyDescent="0.15">
      <c r="A387">
        <v>386</v>
      </c>
      <c r="B387" s="3">
        <v>44000.813242766206</v>
      </c>
      <c r="C387" s="2">
        <v>25</v>
      </c>
      <c r="D387" s="2" t="s">
        <v>70</v>
      </c>
      <c r="E387" s="2" t="s">
        <v>50</v>
      </c>
      <c r="F387" s="2" t="s">
        <v>80</v>
      </c>
      <c r="G387" s="2" t="s">
        <v>52</v>
      </c>
      <c r="H387" s="2">
        <v>5</v>
      </c>
      <c r="I387" s="2" t="s">
        <v>53</v>
      </c>
      <c r="J387" s="2" t="s">
        <v>73</v>
      </c>
      <c r="AK387" s="2" t="s">
        <v>74</v>
      </c>
      <c r="AL387" s="2" t="s">
        <v>61</v>
      </c>
      <c r="AR387" s="2" t="s">
        <v>321</v>
      </c>
      <c r="AS387" s="2" t="s">
        <v>171</v>
      </c>
      <c r="AT387" s="2" t="s">
        <v>53</v>
      </c>
      <c r="AU387" s="2" t="s">
        <v>561</v>
      </c>
      <c r="AV387" s="2">
        <v>7</v>
      </c>
      <c r="AW387" s="2">
        <v>5</v>
      </c>
      <c r="AX387" s="2" t="s">
        <v>100</v>
      </c>
      <c r="AY387" s="2" t="s">
        <v>66</v>
      </c>
      <c r="BA387" s="2">
        <v>2</v>
      </c>
      <c r="BB387" s="2">
        <v>3</v>
      </c>
      <c r="BC387" s="2">
        <v>3</v>
      </c>
      <c r="BD387" s="2">
        <v>4</v>
      </c>
      <c r="BE387" s="2">
        <v>6</v>
      </c>
      <c r="BF387" s="2" t="s">
        <v>68</v>
      </c>
      <c r="BG387" s="2" t="s">
        <v>562</v>
      </c>
      <c r="BH387" s="2" t="s">
        <v>230</v>
      </c>
    </row>
    <row r="388" spans="1:60" ht="13" x14ac:dyDescent="0.15">
      <c r="A388">
        <v>387</v>
      </c>
      <c r="B388" s="3">
        <v>44000.813736053242</v>
      </c>
      <c r="C388" s="2">
        <v>23</v>
      </c>
      <c r="D388" s="2" t="s">
        <v>114</v>
      </c>
      <c r="E388" s="2" t="s">
        <v>50</v>
      </c>
      <c r="F388" s="2" t="s">
        <v>80</v>
      </c>
      <c r="G388" s="2" t="s">
        <v>52</v>
      </c>
      <c r="H388" s="2">
        <v>1</v>
      </c>
      <c r="I388" s="2" t="s">
        <v>72</v>
      </c>
      <c r="J388" s="2" t="s">
        <v>54</v>
      </c>
      <c r="K388" s="2">
        <v>2</v>
      </c>
      <c r="L388" s="2" t="s">
        <v>116</v>
      </c>
      <c r="M388" s="2" t="s">
        <v>83</v>
      </c>
      <c r="Z388" s="2" t="s">
        <v>156</v>
      </c>
      <c r="AA388" s="2">
        <v>6</v>
      </c>
      <c r="AB388" s="2">
        <v>6</v>
      </c>
      <c r="AC388" s="2">
        <v>5</v>
      </c>
      <c r="AD388" s="2">
        <v>6</v>
      </c>
      <c r="AE388" s="2">
        <v>6</v>
      </c>
      <c r="AF388" s="2" t="s">
        <v>139</v>
      </c>
      <c r="AG388" s="2" t="s">
        <v>53</v>
      </c>
      <c r="AH388" s="2" t="s">
        <v>132</v>
      </c>
      <c r="AI388" s="2" t="s">
        <v>429</v>
      </c>
      <c r="AK388" s="2" t="s">
        <v>89</v>
      </c>
      <c r="AL388" s="2" t="s">
        <v>75</v>
      </c>
      <c r="AM388" s="2" t="s">
        <v>141</v>
      </c>
      <c r="AN388" s="2" t="s">
        <v>90</v>
      </c>
      <c r="AO388" s="2">
        <v>4</v>
      </c>
      <c r="AP388" s="2" t="s">
        <v>53</v>
      </c>
      <c r="AV388" s="2">
        <v>5</v>
      </c>
      <c r="AW388" s="2">
        <v>6</v>
      </c>
      <c r="AX388" s="2" t="s">
        <v>91</v>
      </c>
      <c r="AY388" s="2" t="s">
        <v>116</v>
      </c>
      <c r="BA388" s="2">
        <v>6</v>
      </c>
      <c r="BB388" s="2">
        <v>5</v>
      </c>
      <c r="BC388" s="2">
        <v>6</v>
      </c>
      <c r="BD388" s="2">
        <v>1</v>
      </c>
      <c r="BE388" s="2">
        <v>6</v>
      </c>
      <c r="BF388" s="2" t="s">
        <v>68</v>
      </c>
      <c r="BH388" s="2" t="s">
        <v>167</v>
      </c>
    </row>
    <row r="389" spans="1:60" ht="13" x14ac:dyDescent="0.15">
      <c r="A389">
        <v>388</v>
      </c>
      <c r="B389" s="3">
        <v>44000.813832500004</v>
      </c>
      <c r="C389" s="2">
        <v>23</v>
      </c>
      <c r="D389" s="2" t="s">
        <v>103</v>
      </c>
      <c r="E389" s="2" t="s">
        <v>50</v>
      </c>
      <c r="F389" s="2" t="s">
        <v>80</v>
      </c>
      <c r="G389" s="2" t="s">
        <v>52</v>
      </c>
      <c r="H389" s="2">
        <v>3</v>
      </c>
      <c r="I389" s="2" t="s">
        <v>72</v>
      </c>
      <c r="J389" s="2" t="s">
        <v>54</v>
      </c>
      <c r="K389" s="2">
        <v>2</v>
      </c>
      <c r="L389" s="2" t="s">
        <v>82</v>
      </c>
      <c r="M389" s="2" t="s">
        <v>83</v>
      </c>
      <c r="Z389" s="2" t="s">
        <v>138</v>
      </c>
      <c r="AA389" s="2">
        <v>6</v>
      </c>
      <c r="AB389" s="2">
        <v>6</v>
      </c>
      <c r="AC389" s="2">
        <v>6</v>
      </c>
      <c r="AD389" s="2">
        <v>9</v>
      </c>
      <c r="AE389" s="2">
        <v>8</v>
      </c>
      <c r="AF389" s="2" t="s">
        <v>121</v>
      </c>
      <c r="AG389" s="2" t="s">
        <v>53</v>
      </c>
      <c r="AH389" s="2" t="s">
        <v>147</v>
      </c>
      <c r="AI389" s="2" t="s">
        <v>143</v>
      </c>
      <c r="AK389" s="2" t="s">
        <v>74</v>
      </c>
      <c r="AL389" s="2" t="s">
        <v>75</v>
      </c>
      <c r="AM389" s="2" t="s">
        <v>131</v>
      </c>
      <c r="AN389" s="2" t="s">
        <v>90</v>
      </c>
      <c r="AO389" s="2">
        <v>8</v>
      </c>
      <c r="AP389" s="2" t="s">
        <v>53</v>
      </c>
      <c r="AV389" s="2">
        <v>7</v>
      </c>
      <c r="AW389" s="2">
        <v>8</v>
      </c>
      <c r="AX389" s="2" t="s">
        <v>91</v>
      </c>
      <c r="AY389" s="2" t="s">
        <v>55</v>
      </c>
      <c r="BA389" s="2">
        <v>7</v>
      </c>
      <c r="BB389" s="2">
        <v>4</v>
      </c>
      <c r="BC389" s="2">
        <v>5</v>
      </c>
      <c r="BD389" s="2">
        <v>4</v>
      </c>
      <c r="BE389" s="2">
        <v>8</v>
      </c>
      <c r="BF389" s="2" t="s">
        <v>68</v>
      </c>
      <c r="BH389" s="2" t="s">
        <v>102</v>
      </c>
    </row>
    <row r="390" spans="1:60" ht="13" x14ac:dyDescent="0.15">
      <c r="A390">
        <v>389</v>
      </c>
      <c r="B390" s="3">
        <v>44000.814387604165</v>
      </c>
      <c r="C390" s="2">
        <v>24</v>
      </c>
      <c r="D390" s="2" t="s">
        <v>114</v>
      </c>
      <c r="E390" s="2" t="s">
        <v>71</v>
      </c>
      <c r="F390" s="2" t="s">
        <v>80</v>
      </c>
      <c r="G390" s="2" t="s">
        <v>52</v>
      </c>
      <c r="H390" s="2">
        <v>2</v>
      </c>
      <c r="I390" s="2" t="s">
        <v>72</v>
      </c>
      <c r="J390" s="2" t="s">
        <v>54</v>
      </c>
      <c r="K390" s="2">
        <v>1</v>
      </c>
      <c r="L390" s="2" t="s">
        <v>92</v>
      </c>
      <c r="M390" s="2" t="s">
        <v>83</v>
      </c>
      <c r="Z390" s="2" t="s">
        <v>563</v>
      </c>
      <c r="AA390" s="2">
        <v>6</v>
      </c>
      <c r="AB390" s="2">
        <v>9</v>
      </c>
      <c r="AC390" s="2">
        <v>4</v>
      </c>
      <c r="AD390" s="2">
        <v>8</v>
      </c>
      <c r="AE390" s="2">
        <v>4</v>
      </c>
      <c r="AF390" s="2" t="s">
        <v>121</v>
      </c>
      <c r="AG390" s="2" t="s">
        <v>53</v>
      </c>
      <c r="AH390" s="2" t="s">
        <v>132</v>
      </c>
      <c r="AI390" s="2" t="s">
        <v>564</v>
      </c>
      <c r="AK390" s="2" t="s">
        <v>74</v>
      </c>
      <c r="AL390" s="2" t="s">
        <v>75</v>
      </c>
      <c r="AM390" s="2" t="s">
        <v>141</v>
      </c>
      <c r="AN390" s="2" t="s">
        <v>90</v>
      </c>
      <c r="AO390" s="2">
        <v>6</v>
      </c>
      <c r="AP390" s="2" t="s">
        <v>53</v>
      </c>
      <c r="AQ390" s="2" t="s">
        <v>565</v>
      </c>
      <c r="AV390" s="2">
        <v>7</v>
      </c>
      <c r="AW390" s="2">
        <v>5</v>
      </c>
      <c r="AX390" s="2" t="s">
        <v>65</v>
      </c>
      <c r="AY390" s="2" t="s">
        <v>55</v>
      </c>
      <c r="AZ390" s="2" t="s">
        <v>566</v>
      </c>
      <c r="BA390" s="2">
        <v>10</v>
      </c>
      <c r="BB390" s="2">
        <v>9</v>
      </c>
      <c r="BC390" s="2">
        <v>7</v>
      </c>
      <c r="BD390" s="2">
        <v>4</v>
      </c>
      <c r="BE390" s="2">
        <v>9</v>
      </c>
      <c r="BF390" s="2" t="s">
        <v>68</v>
      </c>
      <c r="BG390" s="2" t="s">
        <v>567</v>
      </c>
      <c r="BH390" s="2" t="s">
        <v>252</v>
      </c>
    </row>
    <row r="391" spans="1:60" ht="13" x14ac:dyDescent="0.15">
      <c r="A391">
        <v>390</v>
      </c>
      <c r="B391" s="3">
        <v>44000.816998634255</v>
      </c>
      <c r="C391" s="2">
        <v>23</v>
      </c>
      <c r="D391" s="2" t="s">
        <v>114</v>
      </c>
      <c r="E391" s="2" t="s">
        <v>50</v>
      </c>
      <c r="F391" s="2" t="s">
        <v>51</v>
      </c>
      <c r="G391" s="2" t="s">
        <v>52</v>
      </c>
      <c r="H391" s="2">
        <v>4</v>
      </c>
      <c r="I391" s="2" t="s">
        <v>72</v>
      </c>
      <c r="J391" s="2" t="s">
        <v>73</v>
      </c>
      <c r="AK391" s="2" t="s">
        <v>111</v>
      </c>
      <c r="AL391" s="2" t="s">
        <v>75</v>
      </c>
      <c r="AM391" s="2" t="s">
        <v>76</v>
      </c>
      <c r="AN391" s="2" t="s">
        <v>90</v>
      </c>
      <c r="AO391" s="2">
        <v>6</v>
      </c>
      <c r="AP391" s="2" t="s">
        <v>53</v>
      </c>
      <c r="AV391" s="2">
        <v>7</v>
      </c>
      <c r="AW391" s="2">
        <v>8</v>
      </c>
      <c r="AX391" s="2" t="s">
        <v>65</v>
      </c>
      <c r="AY391" s="2" t="s">
        <v>116</v>
      </c>
      <c r="BA391" s="2">
        <v>4</v>
      </c>
      <c r="BB391" s="2">
        <v>8</v>
      </c>
      <c r="BC391" s="2">
        <v>8</v>
      </c>
      <c r="BD391" s="2">
        <v>6</v>
      </c>
      <c r="BE391" s="2">
        <v>8</v>
      </c>
      <c r="BF391" s="2" t="s">
        <v>68</v>
      </c>
      <c r="BH391" s="2" t="s">
        <v>126</v>
      </c>
    </row>
    <row r="392" spans="1:60" ht="13" x14ac:dyDescent="0.15">
      <c r="A392">
        <v>391</v>
      </c>
      <c r="B392" s="3">
        <v>44000.817146770831</v>
      </c>
      <c r="C392" s="2">
        <v>24</v>
      </c>
      <c r="D392" s="2" t="s">
        <v>103</v>
      </c>
      <c r="E392" s="2" t="s">
        <v>50</v>
      </c>
      <c r="F392" s="2" t="s">
        <v>51</v>
      </c>
      <c r="G392" s="2" t="s">
        <v>52</v>
      </c>
      <c r="H392" s="2">
        <v>4</v>
      </c>
      <c r="I392" s="2" t="s">
        <v>53</v>
      </c>
      <c r="J392" s="2" t="s">
        <v>54</v>
      </c>
      <c r="K392" s="2">
        <v>1</v>
      </c>
      <c r="L392" s="2" t="s">
        <v>92</v>
      </c>
      <c r="M392" s="2" t="s">
        <v>200</v>
      </c>
      <c r="V392" s="2" t="s">
        <v>568</v>
      </c>
      <c r="W392" s="2" t="s">
        <v>53</v>
      </c>
      <c r="X392" s="2" t="s">
        <v>148</v>
      </c>
      <c r="AK392" s="2" t="s">
        <v>89</v>
      </c>
      <c r="AL392" s="2" t="s">
        <v>61</v>
      </c>
      <c r="AR392" s="2" t="s">
        <v>321</v>
      </c>
      <c r="AS392" s="2" t="s">
        <v>63</v>
      </c>
      <c r="AT392" s="2" t="s">
        <v>53</v>
      </c>
      <c r="AV392" s="2">
        <v>2</v>
      </c>
      <c r="AW392" s="2">
        <v>3</v>
      </c>
      <c r="AX392" s="2" t="s">
        <v>65</v>
      </c>
      <c r="AY392" s="2" t="s">
        <v>92</v>
      </c>
      <c r="BA392" s="2">
        <v>3</v>
      </c>
      <c r="BB392" s="2">
        <v>2</v>
      </c>
      <c r="BC392" s="2">
        <v>1</v>
      </c>
      <c r="BD392" s="2">
        <v>2</v>
      </c>
      <c r="BE392" s="2">
        <v>3</v>
      </c>
      <c r="BF392" s="2" t="s">
        <v>68</v>
      </c>
      <c r="BH392" s="2" t="s">
        <v>230</v>
      </c>
    </row>
    <row r="393" spans="1:60" ht="13" x14ac:dyDescent="0.15">
      <c r="A393">
        <v>392</v>
      </c>
      <c r="B393" s="3">
        <v>44000.817787604166</v>
      </c>
      <c r="C393" s="2">
        <v>23</v>
      </c>
      <c r="D393" s="2" t="s">
        <v>114</v>
      </c>
      <c r="E393" s="2" t="s">
        <v>50</v>
      </c>
      <c r="F393" s="2" t="s">
        <v>51</v>
      </c>
      <c r="G393" s="2" t="s">
        <v>52</v>
      </c>
      <c r="H393" s="2">
        <v>4</v>
      </c>
      <c r="I393" s="2" t="s">
        <v>53</v>
      </c>
      <c r="J393" s="2" t="s">
        <v>73</v>
      </c>
      <c r="AK393" s="2" t="s">
        <v>60</v>
      </c>
      <c r="AL393" s="2" t="s">
        <v>75</v>
      </c>
      <c r="AM393" s="2" t="s">
        <v>104</v>
      </c>
      <c r="AN393" s="2" t="s">
        <v>90</v>
      </c>
      <c r="AO393" s="2">
        <v>8</v>
      </c>
      <c r="AP393" s="2" t="s">
        <v>72</v>
      </c>
      <c r="AV393" s="2">
        <v>7</v>
      </c>
      <c r="AW393" s="2">
        <v>8</v>
      </c>
      <c r="AX393" s="2" t="s">
        <v>91</v>
      </c>
      <c r="AY393" s="2" t="s">
        <v>55</v>
      </c>
      <c r="BA393" s="2">
        <v>9</v>
      </c>
      <c r="BB393" s="2">
        <v>8</v>
      </c>
      <c r="BC393" s="2">
        <v>6</v>
      </c>
      <c r="BD393" s="2">
        <v>4</v>
      </c>
      <c r="BE393" s="2">
        <v>6</v>
      </c>
      <c r="BF393" s="2" t="s">
        <v>72</v>
      </c>
      <c r="BH393" s="2" t="s">
        <v>252</v>
      </c>
    </row>
    <row r="394" spans="1:60" ht="13" x14ac:dyDescent="0.15">
      <c r="A394">
        <v>393</v>
      </c>
      <c r="B394" s="3">
        <v>44000.818699050928</v>
      </c>
      <c r="C394" s="2">
        <v>24</v>
      </c>
      <c r="D394" s="2" t="s">
        <v>93</v>
      </c>
      <c r="E394" s="2" t="s">
        <v>569</v>
      </c>
      <c r="F394" s="2" t="s">
        <v>80</v>
      </c>
      <c r="G394" s="2" t="s">
        <v>52</v>
      </c>
      <c r="H394" s="2">
        <v>5</v>
      </c>
      <c r="I394" s="2" t="s">
        <v>72</v>
      </c>
      <c r="J394" s="2" t="s">
        <v>73</v>
      </c>
      <c r="AK394" s="2" t="s">
        <v>74</v>
      </c>
      <c r="AL394" s="2" t="s">
        <v>61</v>
      </c>
      <c r="AR394" s="2" t="s">
        <v>570</v>
      </c>
      <c r="AS394" s="2" t="s">
        <v>125</v>
      </c>
      <c r="AT394" s="2" t="s">
        <v>53</v>
      </c>
      <c r="AU394" s="2" t="s">
        <v>571</v>
      </c>
      <c r="AV394" s="2">
        <v>4</v>
      </c>
      <c r="AW394" s="2">
        <v>2</v>
      </c>
      <c r="AX394" s="2" t="s">
        <v>65</v>
      </c>
      <c r="AY394" s="2" t="s">
        <v>92</v>
      </c>
      <c r="BA394" s="2">
        <v>5</v>
      </c>
      <c r="BB394" s="2">
        <v>6</v>
      </c>
      <c r="BC394" s="2">
        <v>4</v>
      </c>
      <c r="BD394" s="2">
        <v>4</v>
      </c>
      <c r="BE394" s="2">
        <v>7</v>
      </c>
      <c r="BF394" s="2" t="s">
        <v>68</v>
      </c>
      <c r="BH394" s="2" t="s">
        <v>126</v>
      </c>
    </row>
    <row r="395" spans="1:60" ht="13" x14ac:dyDescent="0.15">
      <c r="A395">
        <v>394</v>
      </c>
      <c r="B395" s="3">
        <v>44000.81978755787</v>
      </c>
      <c r="C395" s="2">
        <v>26</v>
      </c>
      <c r="D395" s="2" t="s">
        <v>103</v>
      </c>
      <c r="E395" s="2" t="s">
        <v>50</v>
      </c>
      <c r="F395" s="2" t="s">
        <v>80</v>
      </c>
      <c r="G395" s="2" t="s">
        <v>52</v>
      </c>
      <c r="H395" s="2">
        <v>4</v>
      </c>
      <c r="I395" s="2" t="s">
        <v>72</v>
      </c>
      <c r="J395" s="2" t="s">
        <v>73</v>
      </c>
      <c r="AK395" s="2" t="s">
        <v>74</v>
      </c>
      <c r="AL395" s="2" t="s">
        <v>75</v>
      </c>
      <c r="AM395" s="2" t="s">
        <v>99</v>
      </c>
      <c r="AN395" s="2" t="s">
        <v>90</v>
      </c>
      <c r="AO395" s="2">
        <v>7</v>
      </c>
      <c r="AP395" s="2" t="s">
        <v>53</v>
      </c>
      <c r="AV395" s="2">
        <v>8</v>
      </c>
      <c r="AW395" s="2">
        <v>6</v>
      </c>
      <c r="AX395" s="2" t="s">
        <v>65</v>
      </c>
      <c r="AY395" s="2" t="s">
        <v>55</v>
      </c>
      <c r="BA395" s="2">
        <v>8</v>
      </c>
      <c r="BB395" s="2">
        <v>8</v>
      </c>
      <c r="BC395" s="2">
        <v>6</v>
      </c>
      <c r="BD395" s="2">
        <v>6</v>
      </c>
      <c r="BE395" s="2">
        <v>8</v>
      </c>
      <c r="BF395" s="2" t="s">
        <v>68</v>
      </c>
      <c r="BG395" s="2" t="s">
        <v>572</v>
      </c>
      <c r="BH395" s="2" t="s">
        <v>126</v>
      </c>
    </row>
    <row r="396" spans="1:60" ht="13" x14ac:dyDescent="0.15">
      <c r="A396">
        <v>395</v>
      </c>
      <c r="B396" s="3">
        <v>44000.822484861113</v>
      </c>
      <c r="C396" s="2">
        <v>21</v>
      </c>
      <c r="D396" s="2" t="s">
        <v>103</v>
      </c>
      <c r="E396" s="2" t="s">
        <v>50</v>
      </c>
      <c r="F396" s="2" t="s">
        <v>80</v>
      </c>
      <c r="G396" s="2" t="s">
        <v>52</v>
      </c>
      <c r="H396" s="2">
        <v>2</v>
      </c>
      <c r="I396" s="2" t="s">
        <v>72</v>
      </c>
      <c r="J396" s="2" t="s">
        <v>54</v>
      </c>
      <c r="K396" s="2">
        <v>4</v>
      </c>
      <c r="L396" s="2" t="s">
        <v>55</v>
      </c>
      <c r="M396" s="2" t="s">
        <v>83</v>
      </c>
      <c r="Z396" s="2" t="s">
        <v>138</v>
      </c>
      <c r="AA396" s="2">
        <v>5</v>
      </c>
      <c r="AB396" s="2">
        <v>5</v>
      </c>
      <c r="AC396" s="2">
        <v>5</v>
      </c>
      <c r="AD396" s="2">
        <v>6</v>
      </c>
      <c r="AE396" s="2">
        <v>7</v>
      </c>
      <c r="AF396" s="2" t="s">
        <v>121</v>
      </c>
      <c r="AG396" s="2" t="s">
        <v>53</v>
      </c>
      <c r="AH396" s="2" t="s">
        <v>147</v>
      </c>
      <c r="AI396" s="2" t="s">
        <v>128</v>
      </c>
      <c r="AK396" s="2" t="s">
        <v>60</v>
      </c>
      <c r="AL396" s="2" t="s">
        <v>75</v>
      </c>
      <c r="AM396" s="2" t="s">
        <v>76</v>
      </c>
      <c r="AN396" s="2" t="s">
        <v>77</v>
      </c>
      <c r="AO396" s="2">
        <v>6</v>
      </c>
      <c r="AP396" s="2" t="s">
        <v>53</v>
      </c>
      <c r="AV396" s="2">
        <v>6</v>
      </c>
      <c r="AW396" s="2">
        <v>6</v>
      </c>
      <c r="AX396" s="2" t="s">
        <v>65</v>
      </c>
      <c r="AY396" s="2" t="s">
        <v>66</v>
      </c>
      <c r="BA396" s="2">
        <v>6</v>
      </c>
      <c r="BB396" s="2">
        <v>6</v>
      </c>
      <c r="BC396" s="2">
        <v>6</v>
      </c>
      <c r="BD396" s="2">
        <v>5</v>
      </c>
      <c r="BE396" s="2">
        <v>6</v>
      </c>
      <c r="BF396" s="2" t="s">
        <v>68</v>
      </c>
      <c r="BH396" s="2" t="s">
        <v>126</v>
      </c>
    </row>
    <row r="397" spans="1:60" ht="13" x14ac:dyDescent="0.15">
      <c r="A397">
        <v>396</v>
      </c>
      <c r="B397" s="3">
        <v>44000.82735180555</v>
      </c>
      <c r="C397" s="2">
        <v>25</v>
      </c>
      <c r="D397" s="2" t="s">
        <v>114</v>
      </c>
      <c r="E397" s="2" t="s">
        <v>199</v>
      </c>
      <c r="F397" s="2" t="s">
        <v>51</v>
      </c>
      <c r="G397" s="2" t="s">
        <v>52</v>
      </c>
      <c r="H397" s="2">
        <v>4</v>
      </c>
      <c r="I397" s="2" t="s">
        <v>53</v>
      </c>
      <c r="J397" s="2" t="s">
        <v>73</v>
      </c>
      <c r="AK397" s="2" t="s">
        <v>123</v>
      </c>
      <c r="AL397" s="2" t="s">
        <v>61</v>
      </c>
      <c r="AR397" s="2" t="s">
        <v>62</v>
      </c>
      <c r="AS397" s="2" t="s">
        <v>63</v>
      </c>
      <c r="AT397" s="2" t="s">
        <v>53</v>
      </c>
      <c r="AU397" s="2" t="s">
        <v>573</v>
      </c>
      <c r="AV397" s="2">
        <v>1</v>
      </c>
      <c r="AW397" s="2">
        <v>1</v>
      </c>
      <c r="AX397" s="2" t="s">
        <v>65</v>
      </c>
      <c r="AY397" s="2" t="s">
        <v>116</v>
      </c>
      <c r="AZ397" s="2" t="s">
        <v>574</v>
      </c>
      <c r="BA397" s="2">
        <v>4</v>
      </c>
      <c r="BB397" s="2">
        <v>1</v>
      </c>
      <c r="BC397" s="2">
        <v>2</v>
      </c>
      <c r="BD397" s="2">
        <v>6</v>
      </c>
      <c r="BE397" s="2">
        <v>1</v>
      </c>
      <c r="BF397" s="2" t="s">
        <v>68</v>
      </c>
      <c r="BH397" s="2" t="s">
        <v>230</v>
      </c>
    </row>
    <row r="398" spans="1:60" ht="13" x14ac:dyDescent="0.15">
      <c r="A398">
        <v>397</v>
      </c>
      <c r="B398" s="3">
        <v>44000.828200810181</v>
      </c>
      <c r="C398" s="2">
        <v>20</v>
      </c>
      <c r="D398" s="2" t="s">
        <v>103</v>
      </c>
      <c r="E398" s="2" t="s">
        <v>50</v>
      </c>
      <c r="F398" s="2" t="s">
        <v>80</v>
      </c>
      <c r="G398" s="2" t="s">
        <v>52</v>
      </c>
      <c r="H398" s="2">
        <v>1</v>
      </c>
      <c r="I398" s="2" t="s">
        <v>53</v>
      </c>
      <c r="J398" s="2" t="s">
        <v>73</v>
      </c>
      <c r="AK398" s="2" t="s">
        <v>60</v>
      </c>
      <c r="AL398" s="2" t="s">
        <v>61</v>
      </c>
      <c r="AR398" s="2" t="s">
        <v>357</v>
      </c>
      <c r="AS398" s="2" t="s">
        <v>125</v>
      </c>
      <c r="AT398" s="2" t="s">
        <v>53</v>
      </c>
      <c r="AV398" s="2">
        <v>8</v>
      </c>
      <c r="AW398" s="2">
        <v>9</v>
      </c>
      <c r="AX398" s="2" t="s">
        <v>100</v>
      </c>
      <c r="AY398" s="2" t="s">
        <v>66</v>
      </c>
      <c r="BA398" s="2">
        <v>7</v>
      </c>
      <c r="BB398" s="2">
        <v>8</v>
      </c>
      <c r="BC398" s="2">
        <v>7</v>
      </c>
      <c r="BD398" s="2">
        <v>5</v>
      </c>
      <c r="BE398" s="2">
        <v>8</v>
      </c>
      <c r="BF398" s="2" t="s">
        <v>86</v>
      </c>
      <c r="BH398" s="2" t="s">
        <v>118</v>
      </c>
    </row>
    <row r="399" spans="1:60" ht="13" x14ac:dyDescent="0.15">
      <c r="A399">
        <v>398</v>
      </c>
      <c r="B399" s="3">
        <v>44000.829080625001</v>
      </c>
      <c r="C399" s="2">
        <v>20</v>
      </c>
      <c r="D399" s="2" t="s">
        <v>114</v>
      </c>
      <c r="E399" s="2" t="s">
        <v>50</v>
      </c>
      <c r="F399" s="2" t="s">
        <v>80</v>
      </c>
      <c r="G399" s="2" t="s">
        <v>52</v>
      </c>
      <c r="H399" s="2">
        <v>2</v>
      </c>
      <c r="I399" s="2" t="s">
        <v>72</v>
      </c>
      <c r="J399" s="2" t="s">
        <v>54</v>
      </c>
      <c r="K399" s="2">
        <v>2</v>
      </c>
      <c r="L399" s="2" t="s">
        <v>55</v>
      </c>
      <c r="M399" s="2" t="s">
        <v>83</v>
      </c>
      <c r="Z399" s="2" t="s">
        <v>127</v>
      </c>
      <c r="AA399" s="2">
        <v>6</v>
      </c>
      <c r="AB399" s="2">
        <v>7</v>
      </c>
      <c r="AC399" s="2">
        <v>8</v>
      </c>
      <c r="AD399" s="2">
        <v>9</v>
      </c>
      <c r="AE399" s="2">
        <v>8</v>
      </c>
      <c r="AF399" s="2" t="s">
        <v>109</v>
      </c>
      <c r="AG399" s="2" t="s">
        <v>53</v>
      </c>
      <c r="AH399" s="2" t="s">
        <v>87</v>
      </c>
      <c r="AI399" s="2" t="s">
        <v>128</v>
      </c>
      <c r="AK399" s="2" t="s">
        <v>74</v>
      </c>
      <c r="AL399" s="2" t="s">
        <v>61</v>
      </c>
      <c r="AR399" s="2" t="s">
        <v>124</v>
      </c>
      <c r="AS399" s="2" t="s">
        <v>125</v>
      </c>
      <c r="AT399" s="2" t="s">
        <v>53</v>
      </c>
      <c r="AV399" s="2">
        <v>7</v>
      </c>
      <c r="AW399" s="2">
        <v>7</v>
      </c>
      <c r="AX399" s="2" t="s">
        <v>100</v>
      </c>
      <c r="AY399" s="2" t="s">
        <v>66</v>
      </c>
      <c r="BA399" s="2">
        <v>5</v>
      </c>
      <c r="BB399" s="2">
        <v>5</v>
      </c>
      <c r="BC399" s="2">
        <v>5</v>
      </c>
      <c r="BD399" s="2">
        <v>4</v>
      </c>
      <c r="BE399" s="2">
        <v>6</v>
      </c>
      <c r="BF399" s="2" t="s">
        <v>68</v>
      </c>
      <c r="BH399" s="2" t="s">
        <v>167</v>
      </c>
    </row>
    <row r="400" spans="1:60" ht="13" x14ac:dyDescent="0.15">
      <c r="A400">
        <v>399</v>
      </c>
      <c r="B400" s="3">
        <v>44000.831047719912</v>
      </c>
      <c r="C400" s="2">
        <v>21</v>
      </c>
      <c r="D400" s="2" t="s">
        <v>103</v>
      </c>
      <c r="E400" s="2" t="s">
        <v>50</v>
      </c>
      <c r="F400" s="2" t="s">
        <v>80</v>
      </c>
      <c r="G400" s="2" t="s">
        <v>52</v>
      </c>
      <c r="H400" s="2">
        <v>3</v>
      </c>
      <c r="I400" s="2" t="s">
        <v>72</v>
      </c>
      <c r="J400" s="2" t="s">
        <v>73</v>
      </c>
      <c r="AK400" s="2" t="s">
        <v>60</v>
      </c>
      <c r="AL400" s="2" t="s">
        <v>75</v>
      </c>
      <c r="AM400" s="2" t="s">
        <v>104</v>
      </c>
      <c r="AN400" s="2" t="s">
        <v>90</v>
      </c>
      <c r="AO400" s="2">
        <v>5</v>
      </c>
      <c r="AP400" s="2" t="s">
        <v>53</v>
      </c>
      <c r="AV400" s="2">
        <v>7</v>
      </c>
      <c r="AW400" s="2">
        <v>6</v>
      </c>
      <c r="AX400" s="2" t="s">
        <v>65</v>
      </c>
      <c r="AY400" s="2" t="s">
        <v>55</v>
      </c>
      <c r="BA400" s="2">
        <v>9</v>
      </c>
      <c r="BB400" s="2">
        <v>6</v>
      </c>
      <c r="BC400" s="2">
        <v>4</v>
      </c>
      <c r="BD400" s="2">
        <v>2</v>
      </c>
      <c r="BE400" s="2">
        <v>8</v>
      </c>
      <c r="BF400" s="2" t="s">
        <v>68</v>
      </c>
      <c r="BH400" s="2" t="s">
        <v>126</v>
      </c>
    </row>
    <row r="401" spans="1:60" ht="13" x14ac:dyDescent="0.15">
      <c r="A401">
        <v>400</v>
      </c>
      <c r="B401" s="3">
        <v>44000.832206388892</v>
      </c>
      <c r="C401" s="2">
        <v>24</v>
      </c>
      <c r="D401" s="2" t="s">
        <v>103</v>
      </c>
      <c r="E401" s="2" t="s">
        <v>50</v>
      </c>
      <c r="F401" s="2" t="s">
        <v>80</v>
      </c>
      <c r="G401" s="2" t="s">
        <v>52</v>
      </c>
      <c r="H401" s="2">
        <v>3</v>
      </c>
      <c r="I401" s="2" t="s">
        <v>72</v>
      </c>
      <c r="J401" s="2" t="s">
        <v>54</v>
      </c>
      <c r="K401" s="2">
        <v>2</v>
      </c>
      <c r="L401" s="2" t="s">
        <v>82</v>
      </c>
      <c r="M401" s="2" t="s">
        <v>56</v>
      </c>
      <c r="N401" s="2" t="s">
        <v>160</v>
      </c>
      <c r="O401" s="2">
        <v>7</v>
      </c>
      <c r="P401" s="2">
        <v>8</v>
      </c>
      <c r="Q401" s="2">
        <v>7</v>
      </c>
      <c r="R401" s="2">
        <v>8</v>
      </c>
      <c r="S401" s="2">
        <v>8</v>
      </c>
      <c r="T401" s="2" t="s">
        <v>58</v>
      </c>
      <c r="AK401" s="2" t="s">
        <v>74</v>
      </c>
      <c r="AL401" s="2" t="s">
        <v>61</v>
      </c>
      <c r="AR401" s="2" t="s">
        <v>124</v>
      </c>
      <c r="AS401" s="2" t="s">
        <v>125</v>
      </c>
      <c r="AT401" s="2" t="s">
        <v>72</v>
      </c>
      <c r="AV401" s="2">
        <v>8</v>
      </c>
      <c r="AW401" s="2">
        <v>8</v>
      </c>
      <c r="AX401" s="2" t="s">
        <v>91</v>
      </c>
      <c r="AY401" s="2" t="s">
        <v>92</v>
      </c>
      <c r="BA401" s="2">
        <v>8</v>
      </c>
      <c r="BB401" s="2">
        <v>8</v>
      </c>
      <c r="BC401" s="2">
        <v>8</v>
      </c>
      <c r="BD401" s="2">
        <v>8</v>
      </c>
      <c r="BE401" s="2">
        <v>8</v>
      </c>
      <c r="BF401" s="2" t="s">
        <v>68</v>
      </c>
      <c r="BH401" s="2" t="s">
        <v>167</v>
      </c>
    </row>
    <row r="402" spans="1:60" ht="13" x14ac:dyDescent="0.15">
      <c r="A402">
        <v>401</v>
      </c>
      <c r="B402" s="3">
        <v>44000.833013946758</v>
      </c>
      <c r="C402" s="2">
        <v>34</v>
      </c>
      <c r="D402" s="2" t="s">
        <v>114</v>
      </c>
      <c r="E402" s="2" t="s">
        <v>50</v>
      </c>
      <c r="F402" s="2" t="s">
        <v>80</v>
      </c>
      <c r="G402" s="2" t="s">
        <v>52</v>
      </c>
      <c r="H402" s="2">
        <v>3</v>
      </c>
      <c r="I402" s="2" t="s">
        <v>53</v>
      </c>
      <c r="J402" s="2" t="s">
        <v>54</v>
      </c>
      <c r="K402" s="2">
        <v>3</v>
      </c>
      <c r="L402" s="2" t="s">
        <v>82</v>
      </c>
      <c r="M402" s="2" t="s">
        <v>56</v>
      </c>
      <c r="N402" s="2" t="s">
        <v>575</v>
      </c>
      <c r="O402" s="2">
        <v>5</v>
      </c>
      <c r="P402" s="2">
        <v>5</v>
      </c>
      <c r="Q402" s="2">
        <v>5</v>
      </c>
      <c r="R402" s="2">
        <v>8</v>
      </c>
      <c r="S402" s="2">
        <v>8</v>
      </c>
      <c r="T402" s="2" t="s">
        <v>58</v>
      </c>
      <c r="U402" s="2" t="s">
        <v>576</v>
      </c>
      <c r="AK402" s="2" t="s">
        <v>111</v>
      </c>
      <c r="AL402" s="2" t="s">
        <v>75</v>
      </c>
      <c r="AM402" s="2" t="s">
        <v>104</v>
      </c>
      <c r="AN402" s="2" t="s">
        <v>77</v>
      </c>
      <c r="AO402" s="2">
        <v>7</v>
      </c>
      <c r="AP402" s="2" t="s">
        <v>53</v>
      </c>
      <c r="AV402" s="2">
        <v>6</v>
      </c>
      <c r="AW402" s="2">
        <v>5</v>
      </c>
      <c r="AX402" s="2" t="s">
        <v>65</v>
      </c>
      <c r="AY402" s="2" t="s">
        <v>92</v>
      </c>
      <c r="BA402" s="2">
        <v>7</v>
      </c>
      <c r="BB402" s="2">
        <v>7</v>
      </c>
      <c r="BC402" s="2">
        <v>5</v>
      </c>
      <c r="BD402" s="2">
        <v>6</v>
      </c>
      <c r="BE402" s="2">
        <v>6</v>
      </c>
      <c r="BF402" s="2" t="s">
        <v>68</v>
      </c>
      <c r="BH402" s="2" t="s">
        <v>230</v>
      </c>
    </row>
    <row r="403" spans="1:60" ht="13" x14ac:dyDescent="0.15">
      <c r="A403">
        <v>402</v>
      </c>
      <c r="B403" s="3">
        <v>44000.834928495373</v>
      </c>
      <c r="C403" s="2">
        <v>26</v>
      </c>
      <c r="D403" s="2" t="s">
        <v>103</v>
      </c>
      <c r="E403" s="2" t="s">
        <v>50</v>
      </c>
      <c r="F403" s="2" t="s">
        <v>51</v>
      </c>
      <c r="G403" s="2" t="s">
        <v>52</v>
      </c>
      <c r="H403" s="2">
        <v>4</v>
      </c>
      <c r="I403" s="2" t="s">
        <v>72</v>
      </c>
      <c r="J403" s="2" t="s">
        <v>73</v>
      </c>
      <c r="AK403" s="2" t="s">
        <v>89</v>
      </c>
      <c r="AL403" s="2" t="s">
        <v>61</v>
      </c>
      <c r="AR403" s="2" t="s">
        <v>124</v>
      </c>
      <c r="AS403" s="2" t="s">
        <v>125</v>
      </c>
      <c r="AT403" s="2" t="s">
        <v>72</v>
      </c>
      <c r="AV403" s="2">
        <v>8</v>
      </c>
      <c r="AW403" s="2">
        <v>6</v>
      </c>
      <c r="AX403" s="2" t="s">
        <v>91</v>
      </c>
      <c r="AY403" s="2" t="s">
        <v>116</v>
      </c>
      <c r="BA403" s="2">
        <v>9</v>
      </c>
      <c r="BB403" s="2">
        <v>9</v>
      </c>
      <c r="BC403" s="2">
        <v>9</v>
      </c>
      <c r="BD403" s="2">
        <v>8</v>
      </c>
      <c r="BE403" s="2">
        <v>9</v>
      </c>
      <c r="BF403" s="2" t="s">
        <v>72</v>
      </c>
      <c r="BH403" s="2" t="s">
        <v>167</v>
      </c>
    </row>
    <row r="404" spans="1:60" ht="13" x14ac:dyDescent="0.15">
      <c r="A404">
        <v>403</v>
      </c>
      <c r="B404" s="3">
        <v>44000.835637013894</v>
      </c>
      <c r="C404" s="2">
        <v>21</v>
      </c>
      <c r="D404" s="2" t="s">
        <v>103</v>
      </c>
      <c r="E404" s="2" t="s">
        <v>50</v>
      </c>
      <c r="F404" s="2" t="s">
        <v>80</v>
      </c>
      <c r="G404" s="2" t="s">
        <v>52</v>
      </c>
      <c r="H404" s="2">
        <v>2</v>
      </c>
      <c r="I404" s="2" t="s">
        <v>72</v>
      </c>
      <c r="J404" s="2" t="s">
        <v>73</v>
      </c>
      <c r="AK404" s="2" t="s">
        <v>98</v>
      </c>
      <c r="AL404" s="2" t="s">
        <v>75</v>
      </c>
      <c r="AM404" s="2" t="s">
        <v>104</v>
      </c>
      <c r="AN404" s="2" t="s">
        <v>90</v>
      </c>
      <c r="AO404" s="2">
        <v>5</v>
      </c>
      <c r="AP404" s="2" t="s">
        <v>86</v>
      </c>
      <c r="AQ404" s="2" t="s">
        <v>577</v>
      </c>
      <c r="AV404" s="2">
        <v>7</v>
      </c>
      <c r="AW404" s="2">
        <v>6</v>
      </c>
      <c r="AX404" s="2" t="s">
        <v>91</v>
      </c>
      <c r="AY404" s="2" t="s">
        <v>66</v>
      </c>
      <c r="BA404" s="2">
        <v>7</v>
      </c>
      <c r="BB404" s="2">
        <v>6</v>
      </c>
      <c r="BC404" s="2">
        <v>4</v>
      </c>
      <c r="BD404" s="2">
        <v>4</v>
      </c>
      <c r="BE404" s="2">
        <v>4</v>
      </c>
      <c r="BF404" s="2" t="s">
        <v>68</v>
      </c>
      <c r="BG404" s="2" t="s">
        <v>578</v>
      </c>
      <c r="BH404" s="2" t="s">
        <v>102</v>
      </c>
    </row>
    <row r="405" spans="1:60" ht="13" x14ac:dyDescent="0.15">
      <c r="A405">
        <v>404</v>
      </c>
      <c r="B405" s="3">
        <v>44000.83592153935</v>
      </c>
      <c r="C405" s="2">
        <v>28</v>
      </c>
      <c r="D405" s="2" t="s">
        <v>114</v>
      </c>
      <c r="E405" s="2" t="s">
        <v>199</v>
      </c>
      <c r="F405" s="2" t="s">
        <v>51</v>
      </c>
      <c r="G405" s="2" t="s">
        <v>52</v>
      </c>
      <c r="H405" s="2">
        <v>5</v>
      </c>
      <c r="I405" s="2" t="s">
        <v>53</v>
      </c>
      <c r="J405" s="2" t="s">
        <v>54</v>
      </c>
      <c r="K405" s="2">
        <v>2</v>
      </c>
      <c r="L405" s="2" t="s">
        <v>66</v>
      </c>
      <c r="M405" s="2" t="s">
        <v>56</v>
      </c>
      <c r="N405" s="2" t="s">
        <v>57</v>
      </c>
      <c r="O405" s="2">
        <v>6</v>
      </c>
      <c r="P405" s="2">
        <v>6</v>
      </c>
      <c r="Q405" s="2">
        <v>5</v>
      </c>
      <c r="R405" s="2">
        <v>6</v>
      </c>
      <c r="S405" s="2">
        <v>6</v>
      </c>
      <c r="T405" s="2" t="s">
        <v>58</v>
      </c>
      <c r="U405" s="2" t="s">
        <v>579</v>
      </c>
      <c r="AK405" s="2" t="s">
        <v>60</v>
      </c>
      <c r="AL405" s="2" t="s">
        <v>61</v>
      </c>
      <c r="AR405" s="2" t="s">
        <v>62</v>
      </c>
      <c r="AS405" s="2" t="s">
        <v>125</v>
      </c>
      <c r="AT405" s="2" t="s">
        <v>72</v>
      </c>
      <c r="AV405" s="2">
        <v>7</v>
      </c>
      <c r="AW405" s="2">
        <v>5</v>
      </c>
      <c r="AX405" s="2" t="s">
        <v>65</v>
      </c>
      <c r="AY405" s="2" t="s">
        <v>66</v>
      </c>
      <c r="BA405" s="2">
        <v>6</v>
      </c>
      <c r="BB405" s="2">
        <v>6</v>
      </c>
      <c r="BC405" s="2">
        <v>6</v>
      </c>
      <c r="BD405" s="2">
        <v>8</v>
      </c>
      <c r="BE405" s="2">
        <v>7</v>
      </c>
      <c r="BF405" s="2" t="s">
        <v>86</v>
      </c>
      <c r="BH405" s="2" t="s">
        <v>102</v>
      </c>
    </row>
    <row r="406" spans="1:60" ht="13" x14ac:dyDescent="0.15">
      <c r="A406">
        <v>405</v>
      </c>
      <c r="B406" s="3">
        <v>44000.837865821755</v>
      </c>
      <c r="C406" s="2">
        <v>20</v>
      </c>
      <c r="D406" s="2" t="s">
        <v>114</v>
      </c>
      <c r="E406" s="2" t="s">
        <v>79</v>
      </c>
      <c r="F406" s="2" t="s">
        <v>80</v>
      </c>
      <c r="G406" s="2" t="s">
        <v>52</v>
      </c>
      <c r="H406" s="2">
        <v>3</v>
      </c>
      <c r="I406" s="2" t="s">
        <v>72</v>
      </c>
      <c r="J406" s="2" t="s">
        <v>54</v>
      </c>
      <c r="K406" s="2">
        <v>2</v>
      </c>
      <c r="L406" s="2" t="s">
        <v>55</v>
      </c>
      <c r="M406" s="2" t="s">
        <v>83</v>
      </c>
      <c r="Z406" s="2" t="s">
        <v>580</v>
      </c>
      <c r="AA406" s="2">
        <v>3</v>
      </c>
      <c r="AB406" s="2">
        <v>4</v>
      </c>
      <c r="AC406" s="2">
        <v>3</v>
      </c>
      <c r="AD406" s="2">
        <v>7</v>
      </c>
      <c r="AE406" s="2">
        <v>8</v>
      </c>
      <c r="AF406" s="2" t="s">
        <v>121</v>
      </c>
      <c r="AG406" s="2" t="s">
        <v>53</v>
      </c>
      <c r="AH406" s="2" t="s">
        <v>95</v>
      </c>
      <c r="AI406" s="2" t="s">
        <v>148</v>
      </c>
      <c r="AJ406" s="2" t="s">
        <v>581</v>
      </c>
      <c r="AK406" s="2" t="s">
        <v>111</v>
      </c>
      <c r="AL406" s="2" t="s">
        <v>75</v>
      </c>
      <c r="AM406" s="2" t="s">
        <v>76</v>
      </c>
      <c r="AN406" s="2" t="s">
        <v>90</v>
      </c>
      <c r="AO406" s="2">
        <v>6</v>
      </c>
      <c r="AP406" s="2" t="s">
        <v>53</v>
      </c>
      <c r="AV406" s="2">
        <v>9</v>
      </c>
      <c r="AW406" s="2">
        <v>6</v>
      </c>
      <c r="AX406" s="2" t="s">
        <v>91</v>
      </c>
      <c r="AY406" s="2" t="s">
        <v>55</v>
      </c>
      <c r="BA406" s="2">
        <v>6</v>
      </c>
      <c r="BB406" s="2">
        <v>7</v>
      </c>
      <c r="BC406" s="2">
        <v>6</v>
      </c>
      <c r="BD406" s="2">
        <v>3</v>
      </c>
      <c r="BE406" s="2">
        <v>9</v>
      </c>
      <c r="BF406" s="2" t="s">
        <v>68</v>
      </c>
      <c r="BH406" s="2" t="s">
        <v>102</v>
      </c>
    </row>
    <row r="407" spans="1:60" ht="13" x14ac:dyDescent="0.15">
      <c r="A407">
        <v>406</v>
      </c>
      <c r="B407" s="3">
        <v>44000.839876435188</v>
      </c>
      <c r="C407" s="2">
        <v>20</v>
      </c>
      <c r="D407" s="2" t="s">
        <v>93</v>
      </c>
      <c r="E407" s="2" t="s">
        <v>50</v>
      </c>
      <c r="F407" s="2" t="s">
        <v>80</v>
      </c>
      <c r="G407" s="2" t="s">
        <v>52</v>
      </c>
      <c r="H407" s="2">
        <v>3</v>
      </c>
      <c r="I407" s="2" t="s">
        <v>72</v>
      </c>
      <c r="J407" s="2" t="s">
        <v>54</v>
      </c>
      <c r="K407" s="2">
        <v>1</v>
      </c>
      <c r="L407" s="2" t="s">
        <v>92</v>
      </c>
      <c r="M407" s="2" t="s">
        <v>83</v>
      </c>
      <c r="Z407" s="2" t="s">
        <v>176</v>
      </c>
      <c r="AA407" s="2">
        <v>5</v>
      </c>
      <c r="AB407" s="2">
        <v>5</v>
      </c>
      <c r="AC407" s="2">
        <v>3</v>
      </c>
      <c r="AD407" s="2">
        <v>8</v>
      </c>
      <c r="AE407" s="2">
        <v>9</v>
      </c>
      <c r="AF407" s="2" t="s">
        <v>85</v>
      </c>
      <c r="AG407" s="2" t="s">
        <v>53</v>
      </c>
      <c r="AH407" s="2" t="s">
        <v>132</v>
      </c>
      <c r="AI407" s="2" t="s">
        <v>148</v>
      </c>
      <c r="AJ407" s="2" t="s">
        <v>582</v>
      </c>
      <c r="AK407" s="2" t="s">
        <v>98</v>
      </c>
      <c r="AL407" s="2" t="s">
        <v>75</v>
      </c>
      <c r="AM407" s="2" t="s">
        <v>99</v>
      </c>
      <c r="AN407" s="2" t="s">
        <v>77</v>
      </c>
      <c r="AO407" s="2">
        <v>6</v>
      </c>
      <c r="AP407" s="2" t="s">
        <v>53</v>
      </c>
      <c r="AV407" s="2">
        <v>4</v>
      </c>
      <c r="AW407" s="2">
        <v>1</v>
      </c>
      <c r="AX407" s="2" t="s">
        <v>91</v>
      </c>
      <c r="AY407" s="2" t="s">
        <v>66</v>
      </c>
      <c r="BA407" s="2">
        <v>8</v>
      </c>
      <c r="BB407" s="2">
        <v>7</v>
      </c>
      <c r="BC407" s="2">
        <v>5</v>
      </c>
      <c r="BD407" s="2">
        <v>5</v>
      </c>
      <c r="BE407" s="2">
        <v>9</v>
      </c>
      <c r="BF407" s="2" t="s">
        <v>68</v>
      </c>
      <c r="BH407" s="2" t="s">
        <v>126</v>
      </c>
    </row>
    <row r="408" spans="1:60" ht="13" x14ac:dyDescent="0.15">
      <c r="A408">
        <v>407</v>
      </c>
      <c r="B408" s="3">
        <v>44000.841130462963</v>
      </c>
      <c r="C408" s="2">
        <v>25</v>
      </c>
      <c r="D408" s="2" t="s">
        <v>103</v>
      </c>
      <c r="E408" s="2" t="s">
        <v>50</v>
      </c>
      <c r="F408" s="2" t="s">
        <v>51</v>
      </c>
      <c r="G408" s="2" t="s">
        <v>52</v>
      </c>
      <c r="H408" s="2">
        <v>5</v>
      </c>
      <c r="I408" s="2" t="s">
        <v>53</v>
      </c>
      <c r="J408" s="2" t="s">
        <v>73</v>
      </c>
      <c r="AK408" s="2" t="s">
        <v>60</v>
      </c>
      <c r="AL408" s="2" t="s">
        <v>61</v>
      </c>
      <c r="AR408" s="2" t="s">
        <v>124</v>
      </c>
      <c r="AS408" s="2" t="s">
        <v>125</v>
      </c>
      <c r="AT408" s="2" t="s">
        <v>53</v>
      </c>
      <c r="AV408" s="2">
        <v>6</v>
      </c>
      <c r="AW408" s="2">
        <v>3</v>
      </c>
      <c r="AX408" s="2" t="s">
        <v>65</v>
      </c>
      <c r="AY408" s="2" t="s">
        <v>55</v>
      </c>
      <c r="BA408" s="2">
        <v>5</v>
      </c>
      <c r="BB408" s="2">
        <v>6</v>
      </c>
      <c r="BC408" s="2">
        <v>3</v>
      </c>
      <c r="BD408" s="2">
        <v>6</v>
      </c>
      <c r="BE408" s="2">
        <v>5</v>
      </c>
      <c r="BF408" s="2" t="s">
        <v>68</v>
      </c>
      <c r="BH408" s="2" t="s">
        <v>126</v>
      </c>
    </row>
    <row r="409" spans="1:60" ht="13" x14ac:dyDescent="0.15">
      <c r="A409">
        <v>408</v>
      </c>
      <c r="B409" s="3">
        <v>44000.842184456022</v>
      </c>
      <c r="C409" s="2">
        <v>25</v>
      </c>
      <c r="D409" s="2" t="s">
        <v>93</v>
      </c>
      <c r="E409" s="2" t="s">
        <v>50</v>
      </c>
      <c r="F409" s="2" t="s">
        <v>51</v>
      </c>
      <c r="G409" s="2" t="s">
        <v>52</v>
      </c>
      <c r="H409" s="2">
        <v>2</v>
      </c>
      <c r="I409" s="2" t="s">
        <v>53</v>
      </c>
      <c r="J409" s="2" t="s">
        <v>54</v>
      </c>
      <c r="K409" s="2">
        <v>4</v>
      </c>
      <c r="L409" s="2" t="s">
        <v>66</v>
      </c>
      <c r="M409" s="2" t="s">
        <v>56</v>
      </c>
      <c r="N409" s="2" t="s">
        <v>583</v>
      </c>
      <c r="O409" s="2">
        <v>2</v>
      </c>
      <c r="P409" s="2">
        <v>3</v>
      </c>
      <c r="Q409" s="2">
        <v>3</v>
      </c>
      <c r="R409" s="2">
        <v>2</v>
      </c>
      <c r="S409" s="2">
        <v>6</v>
      </c>
      <c r="T409" s="2" t="s">
        <v>161</v>
      </c>
      <c r="U409" s="2" t="s">
        <v>584</v>
      </c>
      <c r="AK409" s="2" t="s">
        <v>98</v>
      </c>
      <c r="AL409" s="2" t="s">
        <v>75</v>
      </c>
      <c r="AM409" s="2" t="s">
        <v>136</v>
      </c>
      <c r="AN409" s="2" t="s">
        <v>77</v>
      </c>
      <c r="AO409" s="2">
        <v>3</v>
      </c>
      <c r="AP409" s="2" t="s">
        <v>53</v>
      </c>
      <c r="AQ409" s="2" t="s">
        <v>584</v>
      </c>
      <c r="AV409" s="2">
        <v>3</v>
      </c>
      <c r="AW409" s="2">
        <v>2</v>
      </c>
      <c r="AX409" s="2" t="s">
        <v>65</v>
      </c>
      <c r="AY409" s="2" t="s">
        <v>106</v>
      </c>
      <c r="BA409" s="2">
        <v>7</v>
      </c>
      <c r="BB409" s="2">
        <v>6</v>
      </c>
      <c r="BC409" s="2">
        <v>4</v>
      </c>
      <c r="BD409" s="2">
        <v>6</v>
      </c>
      <c r="BE409" s="2">
        <v>7</v>
      </c>
      <c r="BF409" s="2" t="s">
        <v>68</v>
      </c>
      <c r="BG409" s="2" t="s">
        <v>584</v>
      </c>
      <c r="BH409" s="2" t="s">
        <v>102</v>
      </c>
    </row>
    <row r="410" spans="1:60" ht="13" x14ac:dyDescent="0.15">
      <c r="A410">
        <v>409</v>
      </c>
      <c r="B410" s="3">
        <v>44000.844123657407</v>
      </c>
      <c r="C410" s="2">
        <v>22</v>
      </c>
      <c r="D410" s="2" t="s">
        <v>114</v>
      </c>
      <c r="E410" s="2" t="s">
        <v>50</v>
      </c>
      <c r="F410" s="2" t="s">
        <v>80</v>
      </c>
      <c r="G410" s="2" t="s">
        <v>52</v>
      </c>
      <c r="H410" s="2">
        <v>1</v>
      </c>
      <c r="I410" s="2" t="s">
        <v>53</v>
      </c>
      <c r="J410" s="2" t="s">
        <v>54</v>
      </c>
      <c r="K410" s="2">
        <v>3</v>
      </c>
      <c r="L410" s="2" t="s">
        <v>55</v>
      </c>
      <c r="M410" s="2" t="s">
        <v>83</v>
      </c>
      <c r="Z410" s="2" t="s">
        <v>84</v>
      </c>
      <c r="AA410" s="2">
        <v>7</v>
      </c>
      <c r="AB410" s="2">
        <v>5</v>
      </c>
      <c r="AC410" s="2">
        <v>3</v>
      </c>
      <c r="AD410" s="2">
        <v>8</v>
      </c>
      <c r="AE410" s="2">
        <v>7</v>
      </c>
      <c r="AF410" s="2" t="s">
        <v>139</v>
      </c>
      <c r="AG410" s="2" t="s">
        <v>53</v>
      </c>
      <c r="AH410" s="2" t="s">
        <v>132</v>
      </c>
      <c r="AI410" s="2" t="s">
        <v>585</v>
      </c>
      <c r="AK410" s="2" t="s">
        <v>98</v>
      </c>
      <c r="AL410" s="2" t="s">
        <v>75</v>
      </c>
      <c r="AM410" s="2" t="s">
        <v>164</v>
      </c>
      <c r="AN410" s="2" t="s">
        <v>112</v>
      </c>
      <c r="AO410" s="2">
        <v>6</v>
      </c>
      <c r="AP410" s="2" t="s">
        <v>53</v>
      </c>
      <c r="AV410" s="2">
        <v>6</v>
      </c>
      <c r="AW410" s="2">
        <v>4</v>
      </c>
      <c r="AX410" s="2" t="s">
        <v>91</v>
      </c>
      <c r="AY410" s="2" t="s">
        <v>66</v>
      </c>
      <c r="BA410" s="2">
        <v>9</v>
      </c>
      <c r="BB410" s="2">
        <v>6</v>
      </c>
      <c r="BC410" s="2">
        <v>6</v>
      </c>
      <c r="BD410" s="2">
        <v>10</v>
      </c>
      <c r="BE410" s="2">
        <v>10</v>
      </c>
      <c r="BF410" s="2" t="s">
        <v>68</v>
      </c>
      <c r="BH410" s="2" t="s">
        <v>102</v>
      </c>
    </row>
    <row r="411" spans="1:60" ht="13" x14ac:dyDescent="0.15">
      <c r="A411">
        <v>410</v>
      </c>
      <c r="B411" s="3">
        <v>44000.844387291669</v>
      </c>
      <c r="C411" s="2">
        <v>22</v>
      </c>
      <c r="D411" s="2" t="s">
        <v>114</v>
      </c>
      <c r="E411" s="2" t="s">
        <v>50</v>
      </c>
      <c r="F411" s="2" t="s">
        <v>51</v>
      </c>
      <c r="G411" s="2" t="s">
        <v>52</v>
      </c>
      <c r="H411" s="2">
        <v>4</v>
      </c>
      <c r="I411" s="2" t="s">
        <v>53</v>
      </c>
      <c r="J411" s="2" t="s">
        <v>73</v>
      </c>
      <c r="AK411" s="2" t="s">
        <v>89</v>
      </c>
      <c r="AL411" s="2" t="s">
        <v>61</v>
      </c>
      <c r="AR411" s="2" t="s">
        <v>124</v>
      </c>
      <c r="AS411" s="2" t="s">
        <v>125</v>
      </c>
      <c r="AT411" s="2" t="s">
        <v>72</v>
      </c>
      <c r="AV411" s="2">
        <v>8</v>
      </c>
      <c r="AW411" s="2">
        <v>6</v>
      </c>
      <c r="AX411" s="2" t="s">
        <v>91</v>
      </c>
      <c r="AY411" s="2" t="s">
        <v>55</v>
      </c>
      <c r="BA411" s="2">
        <v>2</v>
      </c>
      <c r="BB411" s="2">
        <v>1</v>
      </c>
      <c r="BC411" s="2">
        <v>1</v>
      </c>
      <c r="BD411" s="2">
        <v>4</v>
      </c>
      <c r="BE411" s="2">
        <v>2</v>
      </c>
      <c r="BF411" s="2" t="s">
        <v>68</v>
      </c>
      <c r="BH411" s="2" t="s">
        <v>102</v>
      </c>
    </row>
    <row r="412" spans="1:60" ht="13" x14ac:dyDescent="0.15">
      <c r="A412">
        <v>411</v>
      </c>
      <c r="B412" s="3">
        <v>44000.84606585648</v>
      </c>
      <c r="C412" s="2">
        <v>20</v>
      </c>
      <c r="D412" s="2" t="s">
        <v>114</v>
      </c>
      <c r="E412" s="2" t="s">
        <v>50</v>
      </c>
      <c r="F412" s="2" t="s">
        <v>80</v>
      </c>
      <c r="G412" s="2" t="s">
        <v>52</v>
      </c>
      <c r="H412" s="2">
        <v>2</v>
      </c>
      <c r="I412" s="2" t="s">
        <v>72</v>
      </c>
      <c r="J412" s="2" t="s">
        <v>54</v>
      </c>
      <c r="K412" s="2">
        <v>3</v>
      </c>
      <c r="L412" s="2" t="s">
        <v>116</v>
      </c>
      <c r="M412" s="2" t="s">
        <v>83</v>
      </c>
      <c r="Z412" s="2" t="s">
        <v>263</v>
      </c>
      <c r="AA412" s="2">
        <v>7</v>
      </c>
      <c r="AB412" s="2">
        <v>7</v>
      </c>
      <c r="AC412" s="2">
        <v>5</v>
      </c>
      <c r="AD412" s="2">
        <v>7</v>
      </c>
      <c r="AE412" s="2">
        <v>6</v>
      </c>
      <c r="AF412" s="2" t="s">
        <v>121</v>
      </c>
      <c r="AG412" s="2" t="s">
        <v>53</v>
      </c>
      <c r="AH412" s="2" t="s">
        <v>147</v>
      </c>
      <c r="AI412" s="2" t="s">
        <v>128</v>
      </c>
      <c r="AK412" s="2" t="s">
        <v>60</v>
      </c>
      <c r="AL412" s="2" t="s">
        <v>75</v>
      </c>
      <c r="AM412" s="2" t="s">
        <v>76</v>
      </c>
      <c r="AN412" s="2" t="s">
        <v>90</v>
      </c>
      <c r="AO412" s="2">
        <v>6</v>
      </c>
      <c r="AP412" s="2" t="s">
        <v>53</v>
      </c>
      <c r="AV412" s="2">
        <v>7</v>
      </c>
      <c r="AW412" s="2">
        <v>6</v>
      </c>
      <c r="AX412" s="2" t="s">
        <v>65</v>
      </c>
      <c r="AY412" s="2" t="s">
        <v>92</v>
      </c>
      <c r="BA412" s="2">
        <v>7</v>
      </c>
      <c r="BB412" s="2">
        <v>8</v>
      </c>
      <c r="BC412" s="2">
        <v>5</v>
      </c>
      <c r="BD412" s="2">
        <v>6</v>
      </c>
      <c r="BE412" s="2">
        <v>8</v>
      </c>
      <c r="BF412" s="2" t="s">
        <v>68</v>
      </c>
      <c r="BH412" s="2" t="s">
        <v>175</v>
      </c>
    </row>
    <row r="413" spans="1:60" ht="13" x14ac:dyDescent="0.15">
      <c r="A413">
        <v>412</v>
      </c>
      <c r="B413" s="3">
        <v>44000.846486261573</v>
      </c>
      <c r="C413" s="2">
        <v>24</v>
      </c>
      <c r="D413" s="2" t="s">
        <v>103</v>
      </c>
      <c r="E413" s="2" t="s">
        <v>50</v>
      </c>
      <c r="F413" s="2" t="s">
        <v>51</v>
      </c>
      <c r="G413" s="2" t="s">
        <v>52</v>
      </c>
      <c r="H413" s="2">
        <v>4</v>
      </c>
      <c r="I413" s="2" t="s">
        <v>72</v>
      </c>
      <c r="J413" s="2" t="s">
        <v>73</v>
      </c>
      <c r="AK413" s="2" t="s">
        <v>123</v>
      </c>
      <c r="AL413" s="2" t="s">
        <v>61</v>
      </c>
      <c r="AR413" s="2" t="s">
        <v>185</v>
      </c>
      <c r="AS413" s="2" t="s">
        <v>63</v>
      </c>
      <c r="AT413" s="2" t="s">
        <v>53</v>
      </c>
      <c r="AV413" s="2">
        <v>6</v>
      </c>
      <c r="AW413" s="2">
        <v>3</v>
      </c>
      <c r="AX413" s="2" t="s">
        <v>91</v>
      </c>
      <c r="AY413" s="2" t="s">
        <v>55</v>
      </c>
      <c r="BA413" s="2">
        <v>1</v>
      </c>
      <c r="BB413" s="2">
        <v>1</v>
      </c>
      <c r="BC413" s="2">
        <v>1</v>
      </c>
      <c r="BD413" s="2">
        <v>1</v>
      </c>
      <c r="BE413" s="2">
        <v>3</v>
      </c>
      <c r="BF413" s="2" t="s">
        <v>86</v>
      </c>
      <c r="BH413" s="2" t="s">
        <v>193</v>
      </c>
    </row>
    <row r="414" spans="1:60" ht="13" x14ac:dyDescent="0.15">
      <c r="A414">
        <v>413</v>
      </c>
      <c r="B414" s="3">
        <v>44000.849386134258</v>
      </c>
      <c r="C414" s="2">
        <v>32</v>
      </c>
      <c r="D414" s="2" t="s">
        <v>114</v>
      </c>
      <c r="E414" s="2" t="s">
        <v>50</v>
      </c>
      <c r="F414" s="2" t="s">
        <v>51</v>
      </c>
      <c r="G414" s="2" t="s">
        <v>52</v>
      </c>
      <c r="H414" s="2">
        <v>4</v>
      </c>
      <c r="I414" s="2" t="s">
        <v>53</v>
      </c>
      <c r="J414" s="2" t="s">
        <v>73</v>
      </c>
      <c r="AK414" s="2" t="s">
        <v>74</v>
      </c>
      <c r="AL414" s="2" t="s">
        <v>75</v>
      </c>
      <c r="AM414" s="2" t="s">
        <v>141</v>
      </c>
      <c r="AN414" s="2" t="s">
        <v>90</v>
      </c>
      <c r="AO414" s="2">
        <v>3</v>
      </c>
      <c r="AP414" s="2" t="s">
        <v>53</v>
      </c>
      <c r="AQ414" s="2" t="s">
        <v>586</v>
      </c>
      <c r="AV414" s="2">
        <v>7</v>
      </c>
      <c r="AW414" s="2">
        <v>7</v>
      </c>
      <c r="AX414" s="2" t="s">
        <v>91</v>
      </c>
      <c r="AY414" s="2" t="s">
        <v>92</v>
      </c>
      <c r="AZ414" s="2" t="s">
        <v>587</v>
      </c>
      <c r="BA414" s="2">
        <v>8</v>
      </c>
      <c r="BB414" s="2">
        <v>8</v>
      </c>
      <c r="BC414" s="2">
        <v>2</v>
      </c>
      <c r="BD414" s="2">
        <v>8</v>
      </c>
      <c r="BE414" s="2">
        <v>2</v>
      </c>
      <c r="BF414" s="2" t="s">
        <v>68</v>
      </c>
      <c r="BG414" s="2" t="s">
        <v>588</v>
      </c>
      <c r="BH414" s="2" t="s">
        <v>126</v>
      </c>
    </row>
    <row r="415" spans="1:60" ht="13" x14ac:dyDescent="0.15">
      <c r="A415">
        <v>414</v>
      </c>
      <c r="B415" s="3">
        <v>44000.84943642361</v>
      </c>
      <c r="C415" s="2">
        <v>24</v>
      </c>
      <c r="D415" s="2" t="s">
        <v>103</v>
      </c>
      <c r="E415" s="2" t="s">
        <v>50</v>
      </c>
      <c r="F415" s="2" t="s">
        <v>51</v>
      </c>
      <c r="G415" s="2" t="s">
        <v>52</v>
      </c>
      <c r="H415" s="2">
        <v>5</v>
      </c>
      <c r="I415" s="2" t="s">
        <v>72</v>
      </c>
      <c r="J415" s="2" t="s">
        <v>73</v>
      </c>
      <c r="AK415" s="2" t="s">
        <v>98</v>
      </c>
      <c r="AL415" s="2" t="s">
        <v>61</v>
      </c>
      <c r="AR415" s="2" t="s">
        <v>124</v>
      </c>
      <c r="AS415" s="2" t="s">
        <v>125</v>
      </c>
      <c r="AT415" s="2" t="s">
        <v>72</v>
      </c>
      <c r="AV415" s="2">
        <v>7</v>
      </c>
      <c r="AW415" s="2">
        <v>8</v>
      </c>
      <c r="AX415" s="2" t="s">
        <v>100</v>
      </c>
      <c r="AY415" s="2" t="s">
        <v>66</v>
      </c>
      <c r="BA415" s="2">
        <v>8</v>
      </c>
      <c r="BB415" s="2">
        <v>8</v>
      </c>
      <c r="BC415" s="2">
        <v>8</v>
      </c>
      <c r="BD415" s="2">
        <v>7</v>
      </c>
      <c r="BE415" s="2">
        <v>7</v>
      </c>
      <c r="BF415" s="2" t="s">
        <v>68</v>
      </c>
      <c r="BH415" s="2" t="s">
        <v>102</v>
      </c>
    </row>
    <row r="416" spans="1:60" ht="13" x14ac:dyDescent="0.15">
      <c r="A416">
        <v>415</v>
      </c>
      <c r="B416" s="3">
        <v>44000.85007429398</v>
      </c>
      <c r="C416" s="2">
        <v>20</v>
      </c>
      <c r="D416" s="2" t="s">
        <v>93</v>
      </c>
      <c r="E416" s="2" t="s">
        <v>50</v>
      </c>
      <c r="F416" s="2" t="s">
        <v>80</v>
      </c>
      <c r="G416" s="2" t="s">
        <v>52</v>
      </c>
      <c r="H416" s="2">
        <v>2</v>
      </c>
      <c r="I416" s="2" t="s">
        <v>72</v>
      </c>
      <c r="J416" s="2" t="s">
        <v>54</v>
      </c>
      <c r="K416" s="2">
        <v>3</v>
      </c>
      <c r="L416" s="2" t="s">
        <v>116</v>
      </c>
      <c r="M416" s="2" t="s">
        <v>56</v>
      </c>
      <c r="N416" s="2" t="s">
        <v>135</v>
      </c>
      <c r="O416" s="2">
        <v>4</v>
      </c>
      <c r="P416" s="2">
        <v>4</v>
      </c>
      <c r="Q416" s="2">
        <v>6</v>
      </c>
      <c r="R416" s="2">
        <v>4</v>
      </c>
      <c r="S416" s="2">
        <v>7</v>
      </c>
      <c r="T416" s="2" t="s">
        <v>58</v>
      </c>
      <c r="AK416" s="2" t="s">
        <v>74</v>
      </c>
      <c r="AL416" s="2" t="s">
        <v>61</v>
      </c>
      <c r="AR416" s="2" t="s">
        <v>185</v>
      </c>
      <c r="AS416" s="2" t="s">
        <v>171</v>
      </c>
      <c r="AT416" s="2" t="s">
        <v>53</v>
      </c>
      <c r="AV416" s="2">
        <v>8</v>
      </c>
      <c r="AW416" s="2">
        <v>8</v>
      </c>
      <c r="AX416" s="2" t="s">
        <v>91</v>
      </c>
      <c r="AY416" s="2" t="s">
        <v>116</v>
      </c>
      <c r="BA416" s="2">
        <v>7</v>
      </c>
      <c r="BB416" s="2">
        <v>5</v>
      </c>
      <c r="BC416" s="2">
        <v>8</v>
      </c>
      <c r="BD416" s="2">
        <v>6</v>
      </c>
      <c r="BE416" s="2">
        <v>7</v>
      </c>
      <c r="BF416" s="2" t="s">
        <v>68</v>
      </c>
      <c r="BH416" s="2" t="s">
        <v>126</v>
      </c>
    </row>
    <row r="417" spans="1:60" ht="13" x14ac:dyDescent="0.15">
      <c r="A417">
        <v>416</v>
      </c>
      <c r="B417" s="3">
        <v>44000.851305914352</v>
      </c>
      <c r="C417" s="2">
        <v>21</v>
      </c>
      <c r="D417" s="2" t="s">
        <v>114</v>
      </c>
      <c r="E417" s="2" t="s">
        <v>50</v>
      </c>
      <c r="F417" s="2" t="s">
        <v>80</v>
      </c>
      <c r="G417" s="2" t="s">
        <v>52</v>
      </c>
      <c r="H417" s="2">
        <v>4</v>
      </c>
      <c r="I417" s="2" t="s">
        <v>53</v>
      </c>
      <c r="J417" s="2" t="s">
        <v>73</v>
      </c>
      <c r="AK417" s="2" t="s">
        <v>98</v>
      </c>
      <c r="AL417" s="2" t="s">
        <v>75</v>
      </c>
      <c r="AM417" s="2" t="s">
        <v>164</v>
      </c>
      <c r="AN417" s="2" t="s">
        <v>90</v>
      </c>
      <c r="AO417" s="2">
        <v>3</v>
      </c>
      <c r="AP417" s="2" t="s">
        <v>86</v>
      </c>
      <c r="AV417" s="2">
        <v>7</v>
      </c>
      <c r="AW417" s="2">
        <v>8</v>
      </c>
      <c r="AX417" s="2" t="s">
        <v>91</v>
      </c>
      <c r="AY417" s="2" t="s">
        <v>66</v>
      </c>
      <c r="BA417" s="2">
        <v>9</v>
      </c>
      <c r="BB417" s="2">
        <v>9</v>
      </c>
      <c r="BC417" s="2">
        <v>6</v>
      </c>
      <c r="BD417" s="2">
        <v>3</v>
      </c>
      <c r="BE417" s="2">
        <v>6</v>
      </c>
      <c r="BF417" s="2" t="s">
        <v>86</v>
      </c>
      <c r="BH417" s="2" t="s">
        <v>145</v>
      </c>
    </row>
    <row r="418" spans="1:60" ht="13" x14ac:dyDescent="0.15">
      <c r="A418">
        <v>417</v>
      </c>
      <c r="B418" s="3">
        <v>44000.852283611108</v>
      </c>
      <c r="C418" s="2">
        <v>24</v>
      </c>
      <c r="D418" s="2" t="s">
        <v>70</v>
      </c>
      <c r="E418" s="2" t="s">
        <v>50</v>
      </c>
      <c r="F418" s="2" t="s">
        <v>51</v>
      </c>
      <c r="G418" s="2" t="s">
        <v>52</v>
      </c>
      <c r="H418" s="2">
        <v>5</v>
      </c>
      <c r="I418" s="2" t="s">
        <v>53</v>
      </c>
      <c r="J418" s="2" t="s">
        <v>54</v>
      </c>
      <c r="K418" s="2">
        <v>1</v>
      </c>
      <c r="L418" s="2" t="s">
        <v>116</v>
      </c>
      <c r="M418" s="2" t="s">
        <v>83</v>
      </c>
      <c r="Z418" s="2" t="s">
        <v>127</v>
      </c>
      <c r="AA418" s="2">
        <v>5</v>
      </c>
      <c r="AB418" s="2">
        <v>5</v>
      </c>
      <c r="AC418" s="2">
        <v>7</v>
      </c>
      <c r="AD418" s="2">
        <v>8</v>
      </c>
      <c r="AE418" s="2">
        <v>8</v>
      </c>
      <c r="AF418" s="2" t="s">
        <v>85</v>
      </c>
      <c r="AG418" s="2" t="s">
        <v>53</v>
      </c>
      <c r="AH418" s="2" t="s">
        <v>147</v>
      </c>
      <c r="AI418" s="2" t="s">
        <v>148</v>
      </c>
      <c r="AK418" s="2" t="s">
        <v>60</v>
      </c>
      <c r="AL418" s="2" t="s">
        <v>75</v>
      </c>
      <c r="AM418" s="2" t="s">
        <v>104</v>
      </c>
      <c r="AN418" s="2" t="s">
        <v>90</v>
      </c>
      <c r="AO418" s="2">
        <v>6</v>
      </c>
      <c r="AP418" s="2" t="s">
        <v>53</v>
      </c>
      <c r="AV418" s="2">
        <v>7</v>
      </c>
      <c r="AW418" s="2">
        <v>5</v>
      </c>
      <c r="AX418" s="2" t="s">
        <v>91</v>
      </c>
      <c r="AY418" s="2" t="s">
        <v>55</v>
      </c>
      <c r="BA418" s="2">
        <v>4</v>
      </c>
      <c r="BB418" s="2">
        <v>5</v>
      </c>
      <c r="BC418" s="2">
        <v>4</v>
      </c>
      <c r="BD418" s="2">
        <v>6</v>
      </c>
      <c r="BE418" s="2">
        <v>5</v>
      </c>
      <c r="BF418" s="2" t="s">
        <v>68</v>
      </c>
      <c r="BH418" s="2" t="s">
        <v>102</v>
      </c>
    </row>
    <row r="419" spans="1:60" ht="13" x14ac:dyDescent="0.15">
      <c r="A419">
        <v>418</v>
      </c>
      <c r="B419" s="3">
        <v>44000.852780127316</v>
      </c>
      <c r="C419" s="2">
        <v>29</v>
      </c>
      <c r="D419" s="2" t="s">
        <v>70</v>
      </c>
      <c r="E419" s="2" t="s">
        <v>50</v>
      </c>
      <c r="F419" s="2" t="s">
        <v>51</v>
      </c>
      <c r="G419" s="2" t="s">
        <v>81</v>
      </c>
      <c r="J419" s="2" t="s">
        <v>73</v>
      </c>
      <c r="AK419" s="2" t="s">
        <v>89</v>
      </c>
      <c r="AL419" s="2" t="s">
        <v>75</v>
      </c>
      <c r="AM419" s="2" t="s">
        <v>144</v>
      </c>
      <c r="AN419" s="2" t="s">
        <v>90</v>
      </c>
      <c r="AO419" s="2">
        <v>6</v>
      </c>
      <c r="AP419" s="2" t="s">
        <v>53</v>
      </c>
      <c r="AV419" s="2">
        <v>7</v>
      </c>
      <c r="AW419" s="2">
        <v>6</v>
      </c>
      <c r="AX419" s="2" t="s">
        <v>65</v>
      </c>
      <c r="AY419" s="2" t="s">
        <v>55</v>
      </c>
      <c r="BA419" s="2">
        <v>6</v>
      </c>
      <c r="BB419" s="2">
        <v>6</v>
      </c>
      <c r="BC419" s="2">
        <v>8</v>
      </c>
      <c r="BD419" s="2">
        <v>8</v>
      </c>
      <c r="BE419" s="2">
        <v>8</v>
      </c>
      <c r="BF419" s="2" t="s">
        <v>68</v>
      </c>
    </row>
    <row r="420" spans="1:60" ht="13" x14ac:dyDescent="0.15">
      <c r="A420">
        <v>419</v>
      </c>
      <c r="B420" s="3">
        <v>44000.853820439814</v>
      </c>
      <c r="C420" s="2">
        <v>21</v>
      </c>
      <c r="D420" s="2" t="s">
        <v>93</v>
      </c>
      <c r="E420" s="2" t="s">
        <v>50</v>
      </c>
      <c r="F420" s="2" t="s">
        <v>51</v>
      </c>
      <c r="G420" s="2" t="s">
        <v>52</v>
      </c>
      <c r="H420" s="2">
        <v>1</v>
      </c>
      <c r="I420" s="2" t="s">
        <v>53</v>
      </c>
      <c r="J420" s="2" t="s">
        <v>54</v>
      </c>
      <c r="K420" s="2">
        <v>2</v>
      </c>
      <c r="L420" s="2" t="s">
        <v>92</v>
      </c>
      <c r="M420" s="2" t="s">
        <v>83</v>
      </c>
      <c r="Z420" s="2" t="s">
        <v>138</v>
      </c>
      <c r="AA420" s="2">
        <v>6</v>
      </c>
      <c r="AB420" s="2">
        <v>8</v>
      </c>
      <c r="AC420" s="2">
        <v>8</v>
      </c>
      <c r="AD420" s="2">
        <v>9</v>
      </c>
      <c r="AE420" s="2">
        <v>7</v>
      </c>
      <c r="AF420" s="2" t="s">
        <v>121</v>
      </c>
      <c r="AG420" s="2" t="s">
        <v>72</v>
      </c>
      <c r="AH420" s="2" t="s">
        <v>140</v>
      </c>
      <c r="AI420" s="2" t="s">
        <v>128</v>
      </c>
      <c r="AK420" s="2" t="s">
        <v>60</v>
      </c>
      <c r="AL420" s="2" t="s">
        <v>75</v>
      </c>
      <c r="AM420" s="2" t="s">
        <v>104</v>
      </c>
      <c r="AN420" s="2" t="s">
        <v>90</v>
      </c>
      <c r="AO420" s="2">
        <v>5</v>
      </c>
      <c r="AP420" s="2" t="s">
        <v>53</v>
      </c>
      <c r="AV420" s="2">
        <v>9</v>
      </c>
      <c r="AW420" s="2">
        <v>5</v>
      </c>
      <c r="AX420" s="2" t="s">
        <v>65</v>
      </c>
      <c r="AY420" s="2" t="s">
        <v>66</v>
      </c>
      <c r="BA420" s="2">
        <v>5</v>
      </c>
      <c r="BB420" s="2">
        <v>7</v>
      </c>
      <c r="BC420" s="2">
        <v>5</v>
      </c>
      <c r="BD420" s="2">
        <v>6</v>
      </c>
      <c r="BE420" s="2">
        <v>6</v>
      </c>
      <c r="BF420" s="2" t="s">
        <v>68</v>
      </c>
      <c r="BH420" s="2" t="s">
        <v>145</v>
      </c>
    </row>
    <row r="421" spans="1:60" ht="13" x14ac:dyDescent="0.15">
      <c r="A421">
        <v>420</v>
      </c>
      <c r="B421" s="3">
        <v>44000.854631261573</v>
      </c>
      <c r="C421" s="2">
        <v>24</v>
      </c>
      <c r="D421" s="2" t="s">
        <v>70</v>
      </c>
      <c r="E421" s="2" t="s">
        <v>50</v>
      </c>
      <c r="F421" s="2" t="s">
        <v>80</v>
      </c>
      <c r="G421" s="2" t="s">
        <v>52</v>
      </c>
      <c r="H421" s="2">
        <v>5</v>
      </c>
      <c r="I421" s="2" t="s">
        <v>53</v>
      </c>
      <c r="J421" s="2" t="s">
        <v>73</v>
      </c>
      <c r="AK421" s="2" t="s">
        <v>60</v>
      </c>
      <c r="AL421" s="2" t="s">
        <v>75</v>
      </c>
      <c r="AM421" s="2" t="s">
        <v>76</v>
      </c>
      <c r="AN421" s="2" t="s">
        <v>90</v>
      </c>
      <c r="AO421" s="2">
        <v>6</v>
      </c>
      <c r="AP421" s="2" t="s">
        <v>53</v>
      </c>
      <c r="AV421" s="2">
        <v>7</v>
      </c>
      <c r="AW421" s="2">
        <v>6</v>
      </c>
      <c r="AX421" s="2" t="s">
        <v>65</v>
      </c>
      <c r="AY421" s="2" t="s">
        <v>66</v>
      </c>
      <c r="BA421" s="2">
        <v>7</v>
      </c>
      <c r="BB421" s="2">
        <v>6</v>
      </c>
      <c r="BC421" s="2">
        <v>4</v>
      </c>
      <c r="BD421" s="2">
        <v>5</v>
      </c>
      <c r="BE421" s="2">
        <v>3</v>
      </c>
      <c r="BF421" s="2" t="s">
        <v>68</v>
      </c>
      <c r="BH421" s="2" t="s">
        <v>230</v>
      </c>
    </row>
    <row r="422" spans="1:60" ht="13" x14ac:dyDescent="0.15">
      <c r="A422">
        <v>421</v>
      </c>
      <c r="B422" s="3">
        <v>44000.85615709491</v>
      </c>
      <c r="C422" s="2">
        <v>29</v>
      </c>
      <c r="D422" s="2" t="s">
        <v>103</v>
      </c>
      <c r="E422" s="2" t="s">
        <v>50</v>
      </c>
      <c r="F422" s="2" t="s">
        <v>51</v>
      </c>
      <c r="G422" s="2" t="s">
        <v>52</v>
      </c>
      <c r="H422" s="2">
        <v>5</v>
      </c>
      <c r="I422" s="2" t="s">
        <v>53</v>
      </c>
      <c r="J422" s="2" t="s">
        <v>73</v>
      </c>
      <c r="AK422" s="2" t="s">
        <v>74</v>
      </c>
      <c r="AL422" s="2" t="s">
        <v>75</v>
      </c>
      <c r="AM422" s="2" t="s">
        <v>104</v>
      </c>
      <c r="AN422" s="2" t="s">
        <v>90</v>
      </c>
      <c r="AO422" s="2">
        <v>7</v>
      </c>
      <c r="AP422" s="2" t="s">
        <v>72</v>
      </c>
      <c r="AV422" s="2">
        <v>8</v>
      </c>
      <c r="AW422" s="2">
        <v>5</v>
      </c>
      <c r="AX422" s="2" t="s">
        <v>91</v>
      </c>
      <c r="AY422" s="2" t="s">
        <v>55</v>
      </c>
      <c r="BA422" s="2">
        <v>6</v>
      </c>
      <c r="BB422" s="2">
        <v>8</v>
      </c>
      <c r="BC422" s="2">
        <v>6</v>
      </c>
      <c r="BD422" s="2">
        <v>7</v>
      </c>
      <c r="BE422" s="2">
        <v>7</v>
      </c>
      <c r="BF422" s="2" t="s">
        <v>72</v>
      </c>
      <c r="BH422" s="2" t="s">
        <v>118</v>
      </c>
    </row>
    <row r="423" spans="1:60" ht="13" x14ac:dyDescent="0.15">
      <c r="A423">
        <v>422</v>
      </c>
      <c r="B423" s="3">
        <v>44000.857636666668</v>
      </c>
      <c r="C423" s="2">
        <v>21</v>
      </c>
      <c r="D423" s="2" t="s">
        <v>114</v>
      </c>
      <c r="E423" s="2" t="s">
        <v>50</v>
      </c>
      <c r="F423" s="2" t="s">
        <v>80</v>
      </c>
      <c r="G423" s="2" t="s">
        <v>52</v>
      </c>
      <c r="H423" s="2">
        <v>2</v>
      </c>
      <c r="I423" s="2" t="s">
        <v>72</v>
      </c>
      <c r="J423" s="2" t="s">
        <v>54</v>
      </c>
      <c r="K423" s="2">
        <v>1</v>
      </c>
      <c r="L423" s="2" t="s">
        <v>55</v>
      </c>
      <c r="M423" s="2" t="s">
        <v>83</v>
      </c>
      <c r="Z423" s="2" t="s">
        <v>120</v>
      </c>
      <c r="AA423" s="2">
        <v>5</v>
      </c>
      <c r="AB423" s="2">
        <v>4</v>
      </c>
      <c r="AC423" s="2">
        <v>7</v>
      </c>
      <c r="AD423" s="2">
        <v>7</v>
      </c>
      <c r="AE423" s="2">
        <v>7</v>
      </c>
      <c r="AF423" s="2" t="s">
        <v>121</v>
      </c>
      <c r="AG423" s="2" t="s">
        <v>53</v>
      </c>
      <c r="AH423" s="2" t="s">
        <v>132</v>
      </c>
      <c r="AI423" s="2" t="s">
        <v>148</v>
      </c>
      <c r="AK423" s="2" t="s">
        <v>60</v>
      </c>
      <c r="AL423" s="2" t="s">
        <v>75</v>
      </c>
      <c r="AM423" s="2" t="s">
        <v>99</v>
      </c>
      <c r="AN423" s="2" t="s">
        <v>90</v>
      </c>
      <c r="AO423" s="2">
        <v>6</v>
      </c>
      <c r="AP423" s="2" t="s">
        <v>53</v>
      </c>
      <c r="AV423" s="2">
        <v>7</v>
      </c>
      <c r="AW423" s="2">
        <v>4</v>
      </c>
      <c r="AX423" s="2" t="s">
        <v>91</v>
      </c>
      <c r="AY423" s="2" t="s">
        <v>55</v>
      </c>
      <c r="BA423" s="2">
        <v>8</v>
      </c>
      <c r="BB423" s="2">
        <v>8</v>
      </c>
      <c r="BC423" s="2">
        <v>6</v>
      </c>
      <c r="BD423" s="2">
        <v>6</v>
      </c>
      <c r="BE423" s="2">
        <v>6</v>
      </c>
      <c r="BF423" s="2" t="s">
        <v>68</v>
      </c>
      <c r="BH423" s="2" t="s">
        <v>102</v>
      </c>
    </row>
    <row r="424" spans="1:60" ht="13" x14ac:dyDescent="0.15">
      <c r="A424">
        <v>423</v>
      </c>
      <c r="B424" s="3">
        <v>44000.857718449071</v>
      </c>
      <c r="C424" s="2">
        <v>24</v>
      </c>
      <c r="D424" s="2" t="s">
        <v>114</v>
      </c>
      <c r="E424" s="2" t="s">
        <v>50</v>
      </c>
      <c r="F424" s="2" t="s">
        <v>51</v>
      </c>
      <c r="G424" s="2" t="s">
        <v>52</v>
      </c>
      <c r="H424" s="2">
        <v>3</v>
      </c>
      <c r="I424" s="2" t="s">
        <v>53</v>
      </c>
      <c r="J424" s="2" t="s">
        <v>54</v>
      </c>
      <c r="K424" s="2">
        <v>2</v>
      </c>
      <c r="L424" s="2" t="s">
        <v>55</v>
      </c>
      <c r="M424" s="2" t="s">
        <v>56</v>
      </c>
      <c r="N424" s="2" t="s">
        <v>57</v>
      </c>
      <c r="O424" s="2">
        <v>6</v>
      </c>
      <c r="P424" s="2">
        <v>8</v>
      </c>
      <c r="Q424" s="2">
        <v>6</v>
      </c>
      <c r="R424" s="2">
        <v>9</v>
      </c>
      <c r="S424" s="2">
        <v>9</v>
      </c>
      <c r="T424" s="2" t="s">
        <v>58</v>
      </c>
      <c r="U424" s="2" t="s">
        <v>589</v>
      </c>
      <c r="AK424" s="2" t="s">
        <v>89</v>
      </c>
      <c r="AL424" s="2" t="s">
        <v>61</v>
      </c>
      <c r="AR424" s="2" t="s">
        <v>124</v>
      </c>
      <c r="AS424" s="2" t="s">
        <v>125</v>
      </c>
      <c r="AT424" s="2" t="s">
        <v>53</v>
      </c>
      <c r="AU424" s="2" t="s">
        <v>590</v>
      </c>
      <c r="AV424" s="2">
        <v>6</v>
      </c>
      <c r="AW424" s="2">
        <v>4</v>
      </c>
      <c r="AX424" s="2" t="s">
        <v>65</v>
      </c>
      <c r="AY424" s="2" t="s">
        <v>66</v>
      </c>
      <c r="BA424" s="2">
        <v>8</v>
      </c>
      <c r="BB424" s="2">
        <v>9</v>
      </c>
      <c r="BC424" s="2">
        <v>8</v>
      </c>
      <c r="BD424" s="2">
        <v>8</v>
      </c>
      <c r="BE424" s="2">
        <v>9</v>
      </c>
      <c r="BF424" s="2" t="s">
        <v>68</v>
      </c>
      <c r="BG424" s="2" t="s">
        <v>591</v>
      </c>
      <c r="BH424" s="2" t="s">
        <v>102</v>
      </c>
    </row>
    <row r="425" spans="1:60" ht="13" x14ac:dyDescent="0.15">
      <c r="A425">
        <v>424</v>
      </c>
      <c r="B425" s="3">
        <v>44000.859828703702</v>
      </c>
      <c r="C425" s="2">
        <v>24</v>
      </c>
      <c r="D425" s="2" t="s">
        <v>70</v>
      </c>
      <c r="E425" s="2" t="s">
        <v>50</v>
      </c>
      <c r="F425" s="2" t="s">
        <v>51</v>
      </c>
      <c r="G425" s="2" t="s">
        <v>52</v>
      </c>
      <c r="H425" s="2">
        <v>5</v>
      </c>
      <c r="I425" s="2" t="s">
        <v>53</v>
      </c>
      <c r="J425" s="2" t="s">
        <v>73</v>
      </c>
      <c r="AK425" s="2" t="s">
        <v>60</v>
      </c>
      <c r="AL425" s="2" t="s">
        <v>75</v>
      </c>
      <c r="AM425" s="2" t="s">
        <v>76</v>
      </c>
      <c r="AN425" s="2" t="s">
        <v>90</v>
      </c>
      <c r="AO425" s="2">
        <v>8</v>
      </c>
      <c r="AP425" s="2" t="s">
        <v>86</v>
      </c>
      <c r="AV425" s="2">
        <v>8</v>
      </c>
      <c r="AW425" s="2">
        <v>10</v>
      </c>
      <c r="AX425" s="2" t="s">
        <v>100</v>
      </c>
      <c r="AY425" s="2" t="s">
        <v>55</v>
      </c>
      <c r="BA425" s="2">
        <v>9</v>
      </c>
      <c r="BB425" s="2">
        <v>10</v>
      </c>
      <c r="BC425" s="2">
        <v>7</v>
      </c>
      <c r="BD425" s="2">
        <v>9</v>
      </c>
      <c r="BE425" s="2">
        <v>8</v>
      </c>
      <c r="BF425" s="2" t="s">
        <v>72</v>
      </c>
      <c r="BG425" s="2" t="s">
        <v>592</v>
      </c>
      <c r="BH425" s="2" t="s">
        <v>102</v>
      </c>
    </row>
    <row r="426" spans="1:60" ht="13" x14ac:dyDescent="0.15">
      <c r="A426">
        <v>425</v>
      </c>
      <c r="B426" s="3">
        <v>44000.860902106477</v>
      </c>
      <c r="C426" s="2">
        <v>27</v>
      </c>
      <c r="D426" s="2" t="s">
        <v>114</v>
      </c>
      <c r="E426" s="2" t="s">
        <v>50</v>
      </c>
      <c r="F426" s="2" t="s">
        <v>80</v>
      </c>
      <c r="G426" s="2" t="s">
        <v>52</v>
      </c>
      <c r="H426" s="2">
        <v>5</v>
      </c>
      <c r="I426" s="2" t="s">
        <v>53</v>
      </c>
      <c r="J426" s="2" t="s">
        <v>54</v>
      </c>
      <c r="K426" s="2">
        <v>3</v>
      </c>
      <c r="L426" s="2" t="s">
        <v>55</v>
      </c>
      <c r="M426" s="2" t="s">
        <v>83</v>
      </c>
      <c r="Z426" s="2" t="s">
        <v>339</v>
      </c>
      <c r="AA426" s="2">
        <v>4</v>
      </c>
      <c r="AB426" s="2">
        <v>6</v>
      </c>
      <c r="AC426" s="2">
        <v>5</v>
      </c>
      <c r="AD426" s="2">
        <v>5</v>
      </c>
      <c r="AE426" s="2">
        <v>8</v>
      </c>
      <c r="AF426" s="2" t="s">
        <v>121</v>
      </c>
      <c r="AG426" s="2" t="s">
        <v>53</v>
      </c>
      <c r="AH426" s="2" t="s">
        <v>87</v>
      </c>
      <c r="AI426" s="2" t="s">
        <v>593</v>
      </c>
      <c r="AJ426" s="2" t="s">
        <v>594</v>
      </c>
      <c r="AK426" s="2" t="s">
        <v>98</v>
      </c>
      <c r="AL426" s="2" t="s">
        <v>75</v>
      </c>
      <c r="AM426" s="2" t="s">
        <v>104</v>
      </c>
      <c r="AN426" s="2" t="s">
        <v>77</v>
      </c>
      <c r="AO426" s="2">
        <v>6</v>
      </c>
      <c r="AP426" s="2" t="s">
        <v>53</v>
      </c>
      <c r="AQ426" s="2" t="s">
        <v>595</v>
      </c>
      <c r="AV426" s="2">
        <v>6</v>
      </c>
      <c r="AW426" s="2">
        <v>5</v>
      </c>
      <c r="AX426" s="2" t="s">
        <v>65</v>
      </c>
      <c r="AY426" s="2" t="s">
        <v>66</v>
      </c>
      <c r="AZ426" s="2" t="s">
        <v>596</v>
      </c>
      <c r="BA426" s="2">
        <v>6</v>
      </c>
      <c r="BB426" s="2">
        <v>6</v>
      </c>
      <c r="BC426" s="2">
        <v>2</v>
      </c>
      <c r="BD426" s="2">
        <v>4</v>
      </c>
      <c r="BE426" s="2">
        <v>8</v>
      </c>
      <c r="BF426" s="2" t="s">
        <v>68</v>
      </c>
      <c r="BH426" s="2" t="s">
        <v>102</v>
      </c>
    </row>
    <row r="427" spans="1:60" ht="13" x14ac:dyDescent="0.15">
      <c r="A427">
        <v>426</v>
      </c>
      <c r="B427" s="3">
        <v>44000.860949861111</v>
      </c>
      <c r="C427" s="2">
        <v>22</v>
      </c>
      <c r="D427" s="2" t="s">
        <v>114</v>
      </c>
      <c r="E427" s="2" t="s">
        <v>50</v>
      </c>
      <c r="F427" s="2" t="s">
        <v>80</v>
      </c>
      <c r="G427" s="2" t="s">
        <v>52</v>
      </c>
      <c r="H427" s="2">
        <v>2</v>
      </c>
      <c r="I427" s="2" t="s">
        <v>72</v>
      </c>
      <c r="J427" s="2" t="s">
        <v>54</v>
      </c>
      <c r="K427" s="2">
        <v>3</v>
      </c>
      <c r="L427" s="2" t="s">
        <v>55</v>
      </c>
      <c r="M427" s="2" t="s">
        <v>83</v>
      </c>
      <c r="Z427" s="2" t="s">
        <v>597</v>
      </c>
      <c r="AA427" s="2">
        <v>6</v>
      </c>
      <c r="AB427" s="2">
        <v>5</v>
      </c>
      <c r="AC427" s="2">
        <v>4</v>
      </c>
      <c r="AD427" s="2">
        <v>9</v>
      </c>
      <c r="AE427" s="2">
        <v>8</v>
      </c>
      <c r="AF427" s="2" t="s">
        <v>121</v>
      </c>
      <c r="AG427" s="2" t="s">
        <v>53</v>
      </c>
      <c r="AH427" s="2" t="s">
        <v>132</v>
      </c>
      <c r="AI427" s="2" t="s">
        <v>598</v>
      </c>
      <c r="AK427" s="2" t="s">
        <v>89</v>
      </c>
      <c r="AL427" s="2" t="s">
        <v>61</v>
      </c>
      <c r="AR427" s="2" t="s">
        <v>62</v>
      </c>
      <c r="AS427" s="2" t="s">
        <v>125</v>
      </c>
      <c r="AT427" s="2" t="s">
        <v>53</v>
      </c>
      <c r="AV427" s="2">
        <v>8</v>
      </c>
      <c r="AW427" s="2">
        <v>4</v>
      </c>
      <c r="AX427" s="2" t="s">
        <v>100</v>
      </c>
      <c r="AY427" s="2" t="s">
        <v>66</v>
      </c>
      <c r="BA427" s="2">
        <v>4</v>
      </c>
      <c r="BB427" s="2">
        <v>5</v>
      </c>
      <c r="BC427" s="2">
        <v>1</v>
      </c>
      <c r="BD427" s="2">
        <v>2</v>
      </c>
      <c r="BE427" s="2">
        <v>7</v>
      </c>
      <c r="BF427" s="2" t="s">
        <v>68</v>
      </c>
      <c r="BG427" s="2" t="s">
        <v>599</v>
      </c>
      <c r="BH427" s="2" t="s">
        <v>118</v>
      </c>
    </row>
    <row r="428" spans="1:60" ht="13" x14ac:dyDescent="0.15">
      <c r="A428">
        <v>427</v>
      </c>
      <c r="B428" s="3">
        <v>44000.861174513891</v>
      </c>
      <c r="C428" s="2">
        <v>19</v>
      </c>
      <c r="D428" s="2" t="s">
        <v>93</v>
      </c>
      <c r="E428" s="2" t="s">
        <v>71</v>
      </c>
      <c r="F428" s="2" t="s">
        <v>80</v>
      </c>
      <c r="G428" s="2" t="s">
        <v>52</v>
      </c>
      <c r="H428" s="2">
        <v>1</v>
      </c>
      <c r="I428" s="2" t="s">
        <v>72</v>
      </c>
      <c r="J428" s="2" t="s">
        <v>54</v>
      </c>
      <c r="K428" s="2">
        <v>3</v>
      </c>
      <c r="L428" s="2" t="s">
        <v>218</v>
      </c>
      <c r="M428" s="2" t="s">
        <v>83</v>
      </c>
      <c r="Z428" s="2" t="s">
        <v>120</v>
      </c>
      <c r="AA428" s="2">
        <v>4</v>
      </c>
      <c r="AB428" s="2">
        <v>4</v>
      </c>
      <c r="AC428" s="2">
        <v>7</v>
      </c>
      <c r="AD428" s="2">
        <v>9</v>
      </c>
      <c r="AE428" s="2">
        <v>9</v>
      </c>
      <c r="AF428" s="2" t="s">
        <v>109</v>
      </c>
      <c r="AG428" s="2" t="s">
        <v>53</v>
      </c>
      <c r="AH428" s="2" t="s">
        <v>87</v>
      </c>
      <c r="AI428" s="2" t="s">
        <v>192</v>
      </c>
      <c r="AJ428" s="2" t="s">
        <v>600</v>
      </c>
      <c r="AK428" s="2" t="s">
        <v>74</v>
      </c>
      <c r="AL428" s="2" t="s">
        <v>61</v>
      </c>
      <c r="AR428" s="2" t="s">
        <v>185</v>
      </c>
      <c r="AS428" s="2" t="s">
        <v>63</v>
      </c>
      <c r="AT428" s="2" t="s">
        <v>53</v>
      </c>
      <c r="AU428" s="2" t="s">
        <v>601</v>
      </c>
      <c r="AV428" s="2">
        <v>6</v>
      </c>
      <c r="AW428" s="2">
        <v>3</v>
      </c>
      <c r="AX428" s="2" t="s">
        <v>65</v>
      </c>
      <c r="AY428" s="2" t="s">
        <v>66</v>
      </c>
      <c r="AZ428" s="2" t="s">
        <v>602</v>
      </c>
      <c r="BA428" s="2">
        <v>8</v>
      </c>
      <c r="BB428" s="2">
        <v>10</v>
      </c>
      <c r="BC428" s="2">
        <v>7</v>
      </c>
      <c r="BD428" s="2">
        <v>5</v>
      </c>
      <c r="BE428" s="2">
        <v>7</v>
      </c>
      <c r="BF428" s="2" t="s">
        <v>68</v>
      </c>
      <c r="BH428" s="2" t="s">
        <v>252</v>
      </c>
    </row>
    <row r="429" spans="1:60" ht="13" x14ac:dyDescent="0.15">
      <c r="A429">
        <v>428</v>
      </c>
      <c r="B429" s="3">
        <v>44000.8612655787</v>
      </c>
      <c r="C429" s="2">
        <v>22</v>
      </c>
      <c r="D429" s="2" t="s">
        <v>103</v>
      </c>
      <c r="E429" s="2" t="s">
        <v>50</v>
      </c>
      <c r="F429" s="2" t="s">
        <v>80</v>
      </c>
      <c r="G429" s="2" t="s">
        <v>52</v>
      </c>
      <c r="H429" s="2">
        <v>3</v>
      </c>
      <c r="I429" s="2" t="s">
        <v>72</v>
      </c>
      <c r="J429" s="2" t="s">
        <v>54</v>
      </c>
      <c r="K429" s="2">
        <v>2</v>
      </c>
      <c r="L429" s="2" t="s">
        <v>55</v>
      </c>
      <c r="M429" s="2" t="s">
        <v>83</v>
      </c>
      <c r="Z429" s="2" t="s">
        <v>127</v>
      </c>
      <c r="AA429" s="2">
        <v>8</v>
      </c>
      <c r="AB429" s="2">
        <v>7</v>
      </c>
      <c r="AC429" s="2">
        <v>4</v>
      </c>
      <c r="AD429" s="2">
        <v>8</v>
      </c>
      <c r="AE429" s="2">
        <v>8</v>
      </c>
      <c r="AF429" s="2" t="s">
        <v>121</v>
      </c>
      <c r="AG429" s="2" t="s">
        <v>53</v>
      </c>
      <c r="AH429" s="2" t="s">
        <v>147</v>
      </c>
      <c r="AI429" s="2" t="s">
        <v>429</v>
      </c>
      <c r="AK429" s="2" t="s">
        <v>60</v>
      </c>
      <c r="AL429" s="2" t="s">
        <v>75</v>
      </c>
      <c r="AM429" s="2" t="s">
        <v>99</v>
      </c>
      <c r="AN429" s="2" t="s">
        <v>90</v>
      </c>
      <c r="AO429" s="2">
        <v>8</v>
      </c>
      <c r="AP429" s="2" t="s">
        <v>86</v>
      </c>
      <c r="AV429" s="2">
        <v>8</v>
      </c>
      <c r="AW429" s="2">
        <v>5</v>
      </c>
      <c r="AX429" s="2" t="s">
        <v>91</v>
      </c>
      <c r="AY429" s="2" t="s">
        <v>66</v>
      </c>
      <c r="BA429" s="2">
        <v>8</v>
      </c>
      <c r="BB429" s="2">
        <v>7</v>
      </c>
      <c r="BC429" s="2">
        <v>6</v>
      </c>
      <c r="BD429" s="2">
        <v>7</v>
      </c>
      <c r="BE429" s="2">
        <v>7</v>
      </c>
      <c r="BF429" s="2" t="s">
        <v>68</v>
      </c>
      <c r="BH429" s="2" t="s">
        <v>126</v>
      </c>
    </row>
    <row r="430" spans="1:60" ht="13" x14ac:dyDescent="0.15">
      <c r="A430">
        <v>429</v>
      </c>
      <c r="B430" s="3">
        <v>44000.861334085646</v>
      </c>
      <c r="C430" s="2">
        <v>19</v>
      </c>
      <c r="D430" s="2" t="s">
        <v>103</v>
      </c>
      <c r="E430" s="2" t="s">
        <v>71</v>
      </c>
      <c r="F430" s="2" t="s">
        <v>80</v>
      </c>
      <c r="G430" s="2" t="s">
        <v>52</v>
      </c>
      <c r="H430" s="2">
        <v>1</v>
      </c>
      <c r="I430" s="2" t="s">
        <v>72</v>
      </c>
      <c r="J430" s="2" t="s">
        <v>54</v>
      </c>
      <c r="K430" s="2">
        <v>2</v>
      </c>
      <c r="L430" s="2" t="s">
        <v>116</v>
      </c>
      <c r="M430" s="2" t="s">
        <v>83</v>
      </c>
      <c r="Z430" s="2" t="s">
        <v>263</v>
      </c>
      <c r="AA430" s="2">
        <v>7</v>
      </c>
      <c r="AB430" s="2">
        <v>5</v>
      </c>
      <c r="AC430" s="2">
        <v>5</v>
      </c>
      <c r="AD430" s="2">
        <v>6</v>
      </c>
      <c r="AE430" s="2">
        <v>6</v>
      </c>
      <c r="AF430" s="2" t="s">
        <v>139</v>
      </c>
      <c r="AG430" s="2" t="s">
        <v>86</v>
      </c>
      <c r="AH430" s="2" t="s">
        <v>147</v>
      </c>
      <c r="AI430" s="2" t="s">
        <v>264</v>
      </c>
      <c r="AK430" s="2" t="s">
        <v>60</v>
      </c>
      <c r="AL430" s="2" t="s">
        <v>75</v>
      </c>
      <c r="AM430" s="2" t="s">
        <v>76</v>
      </c>
      <c r="AN430" s="2" t="s">
        <v>90</v>
      </c>
      <c r="AO430" s="2">
        <v>6</v>
      </c>
      <c r="AP430" s="2" t="s">
        <v>86</v>
      </c>
      <c r="AV430" s="2">
        <v>8</v>
      </c>
      <c r="AW430" s="2">
        <v>5</v>
      </c>
      <c r="AX430" s="2" t="s">
        <v>65</v>
      </c>
      <c r="AY430" s="2" t="s">
        <v>92</v>
      </c>
      <c r="BA430" s="2">
        <v>6</v>
      </c>
      <c r="BB430" s="2">
        <v>6</v>
      </c>
      <c r="BC430" s="2">
        <v>6</v>
      </c>
      <c r="BD430" s="2">
        <v>3</v>
      </c>
      <c r="BE430" s="2">
        <v>4</v>
      </c>
      <c r="BF430" s="2" t="s">
        <v>86</v>
      </c>
      <c r="BH430" s="2" t="s">
        <v>167</v>
      </c>
    </row>
    <row r="431" spans="1:60" ht="13" x14ac:dyDescent="0.15">
      <c r="A431">
        <v>430</v>
      </c>
      <c r="B431" s="3">
        <v>44000.86226756945</v>
      </c>
      <c r="C431" s="2">
        <v>27</v>
      </c>
      <c r="D431" s="2" t="s">
        <v>114</v>
      </c>
      <c r="E431" s="2" t="s">
        <v>50</v>
      </c>
      <c r="F431" s="2" t="s">
        <v>80</v>
      </c>
      <c r="G431" s="2" t="s">
        <v>52</v>
      </c>
      <c r="H431" s="2">
        <v>5</v>
      </c>
      <c r="I431" s="2" t="s">
        <v>53</v>
      </c>
      <c r="J431" s="2" t="s">
        <v>54</v>
      </c>
      <c r="K431" s="2">
        <v>5</v>
      </c>
      <c r="L431" s="2" t="s">
        <v>92</v>
      </c>
      <c r="M431" s="2" t="s">
        <v>83</v>
      </c>
      <c r="Z431" s="2" t="s">
        <v>263</v>
      </c>
      <c r="AA431" s="2">
        <v>6</v>
      </c>
      <c r="AB431" s="2">
        <v>6</v>
      </c>
      <c r="AC431" s="2">
        <v>6</v>
      </c>
      <c r="AD431" s="2">
        <v>6</v>
      </c>
      <c r="AE431" s="2">
        <v>6</v>
      </c>
      <c r="AF431" s="2" t="s">
        <v>121</v>
      </c>
      <c r="AG431" s="2" t="s">
        <v>53</v>
      </c>
      <c r="AH431" s="2" t="s">
        <v>132</v>
      </c>
      <c r="AI431" s="2" t="s">
        <v>482</v>
      </c>
      <c r="AK431" s="2" t="s">
        <v>60</v>
      </c>
      <c r="AL431" s="2" t="s">
        <v>75</v>
      </c>
      <c r="AM431" s="2" t="s">
        <v>76</v>
      </c>
      <c r="AN431" s="2" t="s">
        <v>90</v>
      </c>
      <c r="AO431" s="2">
        <v>6</v>
      </c>
      <c r="AP431" s="2" t="s">
        <v>53</v>
      </c>
      <c r="AV431" s="2">
        <v>6</v>
      </c>
      <c r="AW431" s="2">
        <v>6</v>
      </c>
      <c r="AX431" s="2" t="s">
        <v>65</v>
      </c>
      <c r="AY431" s="2" t="s">
        <v>66</v>
      </c>
      <c r="BA431" s="2">
        <v>6</v>
      </c>
      <c r="BB431" s="2">
        <v>7</v>
      </c>
      <c r="BC431" s="2">
        <v>6</v>
      </c>
      <c r="BD431" s="2">
        <v>6</v>
      </c>
      <c r="BE431" s="2">
        <v>7</v>
      </c>
      <c r="BF431" s="2" t="s">
        <v>68</v>
      </c>
      <c r="BH431" s="2" t="s">
        <v>118</v>
      </c>
    </row>
    <row r="432" spans="1:60" ht="13" x14ac:dyDescent="0.15">
      <c r="A432">
        <v>431</v>
      </c>
      <c r="B432" s="3">
        <v>44000.86818553241</v>
      </c>
      <c r="C432" s="2">
        <v>25</v>
      </c>
      <c r="D432" s="2" t="s">
        <v>103</v>
      </c>
      <c r="E432" s="2" t="s">
        <v>50</v>
      </c>
      <c r="F432" s="2" t="s">
        <v>80</v>
      </c>
      <c r="G432" s="2" t="s">
        <v>52</v>
      </c>
      <c r="H432" s="2">
        <v>3</v>
      </c>
      <c r="I432" s="2" t="s">
        <v>53</v>
      </c>
      <c r="J432" s="2" t="s">
        <v>54</v>
      </c>
      <c r="K432" s="2">
        <v>1</v>
      </c>
      <c r="L432" s="2" t="s">
        <v>92</v>
      </c>
      <c r="M432" s="2" t="s">
        <v>83</v>
      </c>
      <c r="Z432" s="2" t="s">
        <v>228</v>
      </c>
      <c r="AA432" s="2">
        <v>4</v>
      </c>
      <c r="AB432" s="2">
        <v>5</v>
      </c>
      <c r="AC432" s="2">
        <v>5</v>
      </c>
      <c r="AD432" s="2">
        <v>7</v>
      </c>
      <c r="AE432" s="2">
        <v>7</v>
      </c>
      <c r="AF432" s="2" t="s">
        <v>121</v>
      </c>
      <c r="AG432" s="2" t="s">
        <v>86</v>
      </c>
      <c r="AH432" s="2" t="s">
        <v>95</v>
      </c>
      <c r="AI432" s="2" t="s">
        <v>603</v>
      </c>
      <c r="AK432" s="2" t="s">
        <v>60</v>
      </c>
      <c r="AL432" s="2" t="s">
        <v>61</v>
      </c>
      <c r="AR432" s="2" t="s">
        <v>185</v>
      </c>
      <c r="AS432" s="2" t="s">
        <v>63</v>
      </c>
      <c r="AT432" s="2" t="s">
        <v>53</v>
      </c>
      <c r="AV432" s="2">
        <v>4</v>
      </c>
      <c r="AW432" s="2">
        <v>4</v>
      </c>
      <c r="AX432" s="2" t="s">
        <v>91</v>
      </c>
      <c r="AY432" s="2" t="s">
        <v>92</v>
      </c>
      <c r="BA432" s="2">
        <v>5</v>
      </c>
      <c r="BB432" s="2">
        <v>5</v>
      </c>
      <c r="BC432" s="2">
        <v>2</v>
      </c>
      <c r="BD432" s="2">
        <v>2</v>
      </c>
      <c r="BE432" s="2">
        <v>4</v>
      </c>
      <c r="BF432" s="2" t="s">
        <v>86</v>
      </c>
      <c r="BH432" s="2" t="s">
        <v>102</v>
      </c>
    </row>
    <row r="433" spans="1:60" ht="13" x14ac:dyDescent="0.15">
      <c r="A433">
        <v>432</v>
      </c>
      <c r="B433" s="3">
        <v>44000.869773668979</v>
      </c>
      <c r="C433" s="2">
        <v>31</v>
      </c>
      <c r="D433" s="2" t="s">
        <v>70</v>
      </c>
      <c r="E433" s="2" t="s">
        <v>50</v>
      </c>
      <c r="F433" s="2" t="s">
        <v>51</v>
      </c>
      <c r="G433" s="2" t="s">
        <v>52</v>
      </c>
      <c r="H433" s="2">
        <v>5</v>
      </c>
      <c r="I433" s="2" t="s">
        <v>53</v>
      </c>
      <c r="J433" s="2" t="s">
        <v>73</v>
      </c>
      <c r="AK433" s="2" t="s">
        <v>74</v>
      </c>
      <c r="AL433" s="2" t="s">
        <v>75</v>
      </c>
      <c r="AM433" s="2" t="s">
        <v>76</v>
      </c>
      <c r="AN433" s="2" t="s">
        <v>90</v>
      </c>
      <c r="AO433" s="2">
        <v>6</v>
      </c>
      <c r="AP433" s="2" t="s">
        <v>53</v>
      </c>
      <c r="AV433" s="2">
        <v>6</v>
      </c>
      <c r="AW433" s="2">
        <v>4</v>
      </c>
      <c r="AX433" s="2" t="s">
        <v>100</v>
      </c>
      <c r="AY433" s="2" t="s">
        <v>92</v>
      </c>
      <c r="BA433" s="2">
        <v>5</v>
      </c>
      <c r="BB433" s="2">
        <v>5</v>
      </c>
      <c r="BC433" s="2">
        <v>5</v>
      </c>
      <c r="BD433" s="2">
        <v>4</v>
      </c>
      <c r="BE433" s="2">
        <v>6</v>
      </c>
      <c r="BF433" s="2" t="s">
        <v>68</v>
      </c>
      <c r="BH433" s="2" t="s">
        <v>190</v>
      </c>
    </row>
    <row r="434" spans="1:60" ht="13" x14ac:dyDescent="0.15">
      <c r="A434">
        <v>433</v>
      </c>
      <c r="B434" s="3">
        <v>44000.870739085643</v>
      </c>
      <c r="C434" s="2">
        <v>23</v>
      </c>
      <c r="D434" s="2" t="s">
        <v>114</v>
      </c>
      <c r="E434" s="2" t="s">
        <v>604</v>
      </c>
      <c r="F434" s="2" t="s">
        <v>80</v>
      </c>
      <c r="G434" s="2" t="s">
        <v>52</v>
      </c>
      <c r="H434" s="2">
        <v>5</v>
      </c>
      <c r="I434" s="2" t="s">
        <v>53</v>
      </c>
      <c r="J434" s="2" t="s">
        <v>54</v>
      </c>
      <c r="K434" s="2">
        <v>3</v>
      </c>
      <c r="L434" s="2" t="s">
        <v>55</v>
      </c>
      <c r="M434" s="2" t="s">
        <v>83</v>
      </c>
      <c r="Z434" s="2" t="s">
        <v>605</v>
      </c>
      <c r="AA434" s="2">
        <v>3</v>
      </c>
      <c r="AB434" s="2">
        <v>7</v>
      </c>
      <c r="AC434" s="2">
        <v>3</v>
      </c>
      <c r="AD434" s="2">
        <v>4</v>
      </c>
      <c r="AE434" s="2">
        <v>8</v>
      </c>
      <c r="AF434" s="2" t="s">
        <v>85</v>
      </c>
      <c r="AG434" s="2" t="s">
        <v>53</v>
      </c>
      <c r="AH434" s="2" t="s">
        <v>87</v>
      </c>
      <c r="AI434" s="2" t="s">
        <v>429</v>
      </c>
      <c r="AJ434" s="2" t="s">
        <v>460</v>
      </c>
      <c r="AK434" s="2" t="s">
        <v>74</v>
      </c>
      <c r="AL434" s="2" t="s">
        <v>61</v>
      </c>
      <c r="AR434" s="2" t="s">
        <v>606</v>
      </c>
      <c r="AS434" s="2" t="s">
        <v>63</v>
      </c>
      <c r="AT434" s="2" t="s">
        <v>53</v>
      </c>
      <c r="AU434" s="2" t="s">
        <v>607</v>
      </c>
      <c r="AV434" s="2">
        <v>7</v>
      </c>
      <c r="AW434" s="2">
        <v>4</v>
      </c>
      <c r="AX434" s="2" t="s">
        <v>91</v>
      </c>
      <c r="AY434" s="2" t="s">
        <v>66</v>
      </c>
      <c r="AZ434" s="2" t="s">
        <v>608</v>
      </c>
      <c r="BA434" s="2">
        <v>7</v>
      </c>
      <c r="BB434" s="2">
        <v>8</v>
      </c>
      <c r="BC434" s="2">
        <v>7</v>
      </c>
      <c r="BD434" s="2">
        <v>8</v>
      </c>
      <c r="BE434" s="2">
        <v>3</v>
      </c>
      <c r="BF434" s="2" t="s">
        <v>68</v>
      </c>
      <c r="BH434" s="2" t="s">
        <v>126</v>
      </c>
    </row>
    <row r="435" spans="1:60" ht="13" x14ac:dyDescent="0.15">
      <c r="A435">
        <v>434</v>
      </c>
      <c r="B435" s="3">
        <v>44000.871918344907</v>
      </c>
      <c r="C435" s="2">
        <v>25</v>
      </c>
      <c r="D435" s="2" t="s">
        <v>103</v>
      </c>
      <c r="E435" s="2" t="s">
        <v>50</v>
      </c>
      <c r="F435" s="2" t="s">
        <v>51</v>
      </c>
      <c r="G435" s="2" t="s">
        <v>52</v>
      </c>
      <c r="H435" s="2">
        <v>2</v>
      </c>
      <c r="I435" s="2" t="s">
        <v>53</v>
      </c>
      <c r="J435" s="2" t="s">
        <v>54</v>
      </c>
      <c r="K435" s="2">
        <v>3</v>
      </c>
      <c r="L435" s="2" t="s">
        <v>55</v>
      </c>
      <c r="M435" s="2" t="s">
        <v>83</v>
      </c>
      <c r="Z435" s="2" t="s">
        <v>263</v>
      </c>
      <c r="AA435" s="2">
        <v>4</v>
      </c>
      <c r="AB435" s="2">
        <v>4</v>
      </c>
      <c r="AC435" s="2">
        <v>4</v>
      </c>
      <c r="AD435" s="2">
        <v>7</v>
      </c>
      <c r="AE435" s="2">
        <v>8</v>
      </c>
      <c r="AF435" s="2" t="s">
        <v>121</v>
      </c>
      <c r="AG435" s="2" t="s">
        <v>53</v>
      </c>
      <c r="AH435" s="2" t="s">
        <v>87</v>
      </c>
      <c r="AI435" s="2" t="s">
        <v>287</v>
      </c>
      <c r="AJ435" s="2" t="s">
        <v>609</v>
      </c>
      <c r="AK435" s="2" t="s">
        <v>111</v>
      </c>
      <c r="AL435" s="2" t="s">
        <v>75</v>
      </c>
      <c r="AM435" s="2" t="s">
        <v>136</v>
      </c>
      <c r="AN435" s="2" t="s">
        <v>112</v>
      </c>
      <c r="AO435" s="2">
        <v>4</v>
      </c>
      <c r="AP435" s="2" t="s">
        <v>53</v>
      </c>
      <c r="AQ435" s="2" t="s">
        <v>610</v>
      </c>
      <c r="AV435" s="2">
        <v>6</v>
      </c>
      <c r="AW435" s="2">
        <v>5</v>
      </c>
      <c r="AX435" s="2" t="s">
        <v>65</v>
      </c>
      <c r="AY435" s="2" t="s">
        <v>55</v>
      </c>
      <c r="AZ435" s="2" t="s">
        <v>611</v>
      </c>
      <c r="BA435" s="2">
        <v>7</v>
      </c>
      <c r="BB435" s="2">
        <v>7</v>
      </c>
      <c r="BC435" s="2">
        <v>9</v>
      </c>
      <c r="BD435" s="2">
        <v>6</v>
      </c>
      <c r="BE435" s="2">
        <v>7</v>
      </c>
      <c r="BF435" s="2" t="s">
        <v>68</v>
      </c>
      <c r="BH435" s="2" t="s">
        <v>126</v>
      </c>
    </row>
    <row r="436" spans="1:60" ht="13" x14ac:dyDescent="0.15">
      <c r="A436">
        <v>435</v>
      </c>
      <c r="B436" s="3">
        <v>44000.873115787035</v>
      </c>
      <c r="C436" s="2">
        <v>27</v>
      </c>
      <c r="D436" s="2" t="s">
        <v>114</v>
      </c>
      <c r="E436" s="2" t="s">
        <v>50</v>
      </c>
      <c r="F436" s="2" t="s">
        <v>51</v>
      </c>
      <c r="G436" s="2" t="s">
        <v>52</v>
      </c>
      <c r="H436" s="2">
        <v>5</v>
      </c>
      <c r="I436" s="2" t="s">
        <v>72</v>
      </c>
      <c r="J436" s="2" t="s">
        <v>73</v>
      </c>
      <c r="AK436" s="2" t="s">
        <v>60</v>
      </c>
      <c r="AL436" s="2" t="s">
        <v>75</v>
      </c>
      <c r="AM436" s="2" t="s">
        <v>104</v>
      </c>
      <c r="AN436" s="2" t="s">
        <v>90</v>
      </c>
      <c r="AO436" s="2">
        <v>2</v>
      </c>
      <c r="AP436" s="2" t="s">
        <v>53</v>
      </c>
      <c r="AQ436" s="2" t="s">
        <v>612</v>
      </c>
      <c r="AV436" s="2">
        <v>5</v>
      </c>
      <c r="AW436" s="2">
        <v>3</v>
      </c>
      <c r="AX436" s="2" t="s">
        <v>91</v>
      </c>
      <c r="AY436" s="2" t="s">
        <v>66</v>
      </c>
      <c r="BA436" s="2">
        <v>3</v>
      </c>
      <c r="BB436" s="2">
        <v>3</v>
      </c>
      <c r="BC436" s="2">
        <v>3</v>
      </c>
      <c r="BD436" s="2">
        <v>3</v>
      </c>
      <c r="BE436" s="2">
        <v>3</v>
      </c>
      <c r="BF436" s="2" t="s">
        <v>68</v>
      </c>
      <c r="BH436" s="2" t="s">
        <v>102</v>
      </c>
    </row>
    <row r="437" spans="1:60" ht="13" x14ac:dyDescent="0.15">
      <c r="A437">
        <v>436</v>
      </c>
      <c r="B437" s="3">
        <v>44000.873556574079</v>
      </c>
      <c r="C437" s="2">
        <v>20</v>
      </c>
      <c r="D437" s="2" t="s">
        <v>114</v>
      </c>
      <c r="E437" s="2" t="s">
        <v>50</v>
      </c>
      <c r="F437" s="2" t="s">
        <v>80</v>
      </c>
      <c r="G437" s="2" t="s">
        <v>52</v>
      </c>
      <c r="H437" s="2">
        <v>2</v>
      </c>
      <c r="I437" s="2" t="s">
        <v>53</v>
      </c>
      <c r="J437" s="2" t="s">
        <v>54</v>
      </c>
      <c r="K437" s="2">
        <v>3</v>
      </c>
      <c r="L437" s="2" t="s">
        <v>55</v>
      </c>
      <c r="M437" s="2" t="s">
        <v>56</v>
      </c>
      <c r="N437" s="2" t="s">
        <v>160</v>
      </c>
      <c r="O437" s="2">
        <v>4</v>
      </c>
      <c r="P437" s="2">
        <v>4</v>
      </c>
      <c r="Q437" s="2">
        <v>2</v>
      </c>
      <c r="R437" s="2">
        <v>5</v>
      </c>
      <c r="S437" s="2">
        <v>7</v>
      </c>
      <c r="T437" s="2" t="s">
        <v>161</v>
      </c>
      <c r="AK437" s="2" t="s">
        <v>98</v>
      </c>
      <c r="AL437" s="2" t="s">
        <v>61</v>
      </c>
      <c r="AR437" s="2" t="s">
        <v>124</v>
      </c>
      <c r="AS437" s="2" t="s">
        <v>125</v>
      </c>
      <c r="AT437" s="2" t="s">
        <v>53</v>
      </c>
      <c r="AV437" s="2">
        <v>5</v>
      </c>
      <c r="AW437" s="2">
        <v>5</v>
      </c>
      <c r="AX437" s="2" t="s">
        <v>100</v>
      </c>
      <c r="AY437" s="2" t="s">
        <v>106</v>
      </c>
      <c r="BA437" s="2">
        <v>8</v>
      </c>
      <c r="BB437" s="2">
        <v>8</v>
      </c>
      <c r="BC437" s="2">
        <v>3</v>
      </c>
      <c r="BD437" s="2">
        <v>6</v>
      </c>
      <c r="BE437" s="2">
        <v>3</v>
      </c>
      <c r="BF437" s="2" t="s">
        <v>68</v>
      </c>
      <c r="BH437" s="2" t="s">
        <v>102</v>
      </c>
    </row>
    <row r="438" spans="1:60" ht="13" x14ac:dyDescent="0.15">
      <c r="A438">
        <v>437</v>
      </c>
      <c r="B438" s="3">
        <v>44000.873680763892</v>
      </c>
      <c r="C438" s="2">
        <v>24</v>
      </c>
      <c r="D438" s="2" t="s">
        <v>103</v>
      </c>
      <c r="E438" s="2" t="s">
        <v>50</v>
      </c>
      <c r="F438" s="2" t="s">
        <v>51</v>
      </c>
      <c r="G438" s="2" t="s">
        <v>52</v>
      </c>
      <c r="H438" s="2">
        <v>5</v>
      </c>
      <c r="I438" s="2" t="s">
        <v>53</v>
      </c>
      <c r="J438" s="2" t="s">
        <v>73</v>
      </c>
      <c r="AK438" s="2" t="s">
        <v>98</v>
      </c>
      <c r="AL438" s="2" t="s">
        <v>75</v>
      </c>
      <c r="AM438" s="2" t="s">
        <v>104</v>
      </c>
      <c r="AN438" s="2" t="s">
        <v>90</v>
      </c>
      <c r="AO438" s="2">
        <v>4</v>
      </c>
      <c r="AP438" s="2" t="s">
        <v>86</v>
      </c>
      <c r="AV438" s="2">
        <v>5</v>
      </c>
      <c r="AW438" s="2">
        <v>7</v>
      </c>
      <c r="AX438" s="2" t="s">
        <v>91</v>
      </c>
      <c r="AY438" s="2" t="s">
        <v>55</v>
      </c>
      <c r="BA438" s="2">
        <v>5</v>
      </c>
      <c r="BB438" s="2">
        <v>5</v>
      </c>
      <c r="BC438" s="2">
        <v>3</v>
      </c>
      <c r="BD438" s="2">
        <v>4</v>
      </c>
      <c r="BE438" s="2">
        <v>8</v>
      </c>
      <c r="BF438" s="2" t="s">
        <v>68</v>
      </c>
      <c r="BH438" s="2" t="s">
        <v>145</v>
      </c>
    </row>
    <row r="439" spans="1:60" ht="13" x14ac:dyDescent="0.15">
      <c r="A439">
        <v>438</v>
      </c>
      <c r="B439" s="3">
        <v>44000.875461909724</v>
      </c>
      <c r="C439" s="2">
        <v>21</v>
      </c>
      <c r="D439" s="2" t="s">
        <v>114</v>
      </c>
      <c r="E439" s="2" t="s">
        <v>50</v>
      </c>
      <c r="F439" s="2" t="s">
        <v>80</v>
      </c>
      <c r="G439" s="2" t="s">
        <v>52</v>
      </c>
      <c r="H439" s="2">
        <v>3</v>
      </c>
      <c r="I439" s="2" t="s">
        <v>72</v>
      </c>
      <c r="J439" s="2" t="s">
        <v>54</v>
      </c>
      <c r="K439" s="2">
        <v>2</v>
      </c>
      <c r="L439" s="2" t="s">
        <v>82</v>
      </c>
      <c r="M439" s="2" t="s">
        <v>83</v>
      </c>
      <c r="Z439" s="2" t="s">
        <v>613</v>
      </c>
      <c r="AA439" s="2">
        <v>6</v>
      </c>
      <c r="AB439" s="2">
        <v>8</v>
      </c>
      <c r="AC439" s="2">
        <v>7</v>
      </c>
      <c r="AD439" s="2">
        <v>8</v>
      </c>
      <c r="AE439" s="2">
        <v>5</v>
      </c>
      <c r="AF439" s="2" t="s">
        <v>85</v>
      </c>
      <c r="AG439" s="2" t="s">
        <v>53</v>
      </c>
      <c r="AH439" s="2" t="s">
        <v>132</v>
      </c>
      <c r="AI439" s="2" t="s">
        <v>254</v>
      </c>
      <c r="AK439" s="2" t="s">
        <v>98</v>
      </c>
      <c r="AL439" s="2" t="s">
        <v>61</v>
      </c>
      <c r="AR439" s="2" t="s">
        <v>124</v>
      </c>
      <c r="AS439" s="2" t="s">
        <v>125</v>
      </c>
      <c r="AT439" s="2" t="s">
        <v>72</v>
      </c>
      <c r="AV439" s="2">
        <v>6</v>
      </c>
      <c r="AW439" s="2">
        <v>5</v>
      </c>
      <c r="AX439" s="2" t="s">
        <v>100</v>
      </c>
      <c r="AY439" s="2" t="s">
        <v>106</v>
      </c>
      <c r="AZ439" s="2" t="s">
        <v>614</v>
      </c>
      <c r="BA439" s="2">
        <v>5</v>
      </c>
      <c r="BB439" s="2">
        <v>6</v>
      </c>
      <c r="BC439" s="2">
        <v>5</v>
      </c>
      <c r="BD439" s="2">
        <v>4</v>
      </c>
      <c r="BE439" s="2">
        <v>5</v>
      </c>
      <c r="BF439" s="2" t="s">
        <v>86</v>
      </c>
      <c r="BH439" s="2" t="s">
        <v>190</v>
      </c>
    </row>
    <row r="440" spans="1:60" ht="13" x14ac:dyDescent="0.15">
      <c r="A440">
        <v>439</v>
      </c>
      <c r="B440" s="3">
        <v>44000.875738263887</v>
      </c>
      <c r="C440" s="2">
        <v>25</v>
      </c>
      <c r="D440" s="2" t="s">
        <v>93</v>
      </c>
      <c r="E440" s="2" t="s">
        <v>50</v>
      </c>
      <c r="F440" s="2" t="s">
        <v>80</v>
      </c>
      <c r="G440" s="2" t="s">
        <v>52</v>
      </c>
      <c r="H440" s="2">
        <v>5</v>
      </c>
      <c r="I440" s="2" t="s">
        <v>72</v>
      </c>
      <c r="J440" s="2" t="s">
        <v>54</v>
      </c>
      <c r="K440" s="2">
        <v>2</v>
      </c>
      <c r="L440" s="2" t="s">
        <v>55</v>
      </c>
      <c r="M440" s="2" t="s">
        <v>56</v>
      </c>
      <c r="N440" s="2" t="s">
        <v>172</v>
      </c>
      <c r="O440" s="2">
        <v>6</v>
      </c>
      <c r="P440" s="2">
        <v>5</v>
      </c>
      <c r="Q440" s="2">
        <v>6</v>
      </c>
      <c r="R440" s="2">
        <v>7</v>
      </c>
      <c r="S440" s="2">
        <v>8</v>
      </c>
      <c r="T440" s="2" t="s">
        <v>58</v>
      </c>
      <c r="AK440" s="2" t="s">
        <v>60</v>
      </c>
      <c r="AL440" s="2" t="s">
        <v>75</v>
      </c>
      <c r="AM440" s="2" t="s">
        <v>141</v>
      </c>
      <c r="AN440" s="2" t="s">
        <v>90</v>
      </c>
      <c r="AO440" s="2">
        <v>6</v>
      </c>
      <c r="AP440" s="2" t="s">
        <v>53</v>
      </c>
      <c r="AV440" s="2">
        <v>7</v>
      </c>
      <c r="AW440" s="2">
        <v>7</v>
      </c>
      <c r="AX440" s="2" t="s">
        <v>65</v>
      </c>
      <c r="AY440" s="2" t="s">
        <v>66</v>
      </c>
      <c r="BA440" s="2">
        <v>7</v>
      </c>
      <c r="BB440" s="2">
        <v>8</v>
      </c>
      <c r="BC440" s="2">
        <v>6</v>
      </c>
      <c r="BD440" s="2">
        <v>6</v>
      </c>
      <c r="BE440" s="2">
        <v>6</v>
      </c>
      <c r="BF440" s="2" t="s">
        <v>68</v>
      </c>
      <c r="BH440" s="2" t="s">
        <v>126</v>
      </c>
    </row>
    <row r="441" spans="1:60" ht="13" x14ac:dyDescent="0.15">
      <c r="A441">
        <v>440</v>
      </c>
      <c r="B441" s="3">
        <v>44000.878039699077</v>
      </c>
      <c r="C441" s="2">
        <v>21</v>
      </c>
      <c r="D441" s="2" t="s">
        <v>103</v>
      </c>
      <c r="E441" s="2" t="s">
        <v>50</v>
      </c>
      <c r="F441" s="2" t="s">
        <v>51</v>
      </c>
      <c r="G441" s="2" t="s">
        <v>52</v>
      </c>
      <c r="H441" s="2">
        <v>3</v>
      </c>
      <c r="I441" s="2" t="s">
        <v>72</v>
      </c>
      <c r="J441" s="2" t="s">
        <v>54</v>
      </c>
      <c r="K441" s="2">
        <v>3</v>
      </c>
      <c r="L441" s="2" t="s">
        <v>55</v>
      </c>
      <c r="M441" s="2" t="s">
        <v>83</v>
      </c>
      <c r="Z441" s="2" t="s">
        <v>142</v>
      </c>
      <c r="AA441" s="2">
        <v>8</v>
      </c>
      <c r="AB441" s="2">
        <v>7</v>
      </c>
      <c r="AC441" s="2">
        <v>7</v>
      </c>
      <c r="AD441" s="2">
        <v>7</v>
      </c>
      <c r="AE441" s="2">
        <v>6</v>
      </c>
      <c r="AF441" s="2" t="s">
        <v>464</v>
      </c>
      <c r="AG441" s="2" t="s">
        <v>53</v>
      </c>
      <c r="AH441" s="2" t="s">
        <v>87</v>
      </c>
      <c r="AI441" s="2" t="s">
        <v>143</v>
      </c>
      <c r="AK441" s="2" t="s">
        <v>74</v>
      </c>
      <c r="AL441" s="2" t="s">
        <v>75</v>
      </c>
      <c r="AM441" s="2" t="s">
        <v>195</v>
      </c>
      <c r="AN441" s="2" t="s">
        <v>90</v>
      </c>
      <c r="AO441" s="2">
        <v>9</v>
      </c>
      <c r="AP441" s="2" t="s">
        <v>53</v>
      </c>
      <c r="AV441" s="2">
        <v>8</v>
      </c>
      <c r="AW441" s="2">
        <v>6</v>
      </c>
      <c r="AX441" s="2" t="s">
        <v>91</v>
      </c>
      <c r="AY441" s="2" t="s">
        <v>66</v>
      </c>
      <c r="BA441" s="2">
        <v>7</v>
      </c>
      <c r="BB441" s="2">
        <v>6</v>
      </c>
      <c r="BC441" s="2">
        <v>6</v>
      </c>
      <c r="BD441" s="2">
        <v>5</v>
      </c>
      <c r="BE441" s="2">
        <v>5</v>
      </c>
      <c r="BF441" s="2" t="s">
        <v>68</v>
      </c>
      <c r="BH441" s="2" t="s">
        <v>102</v>
      </c>
    </row>
    <row r="442" spans="1:60" ht="13" x14ac:dyDescent="0.15">
      <c r="A442">
        <v>441</v>
      </c>
      <c r="B442" s="3">
        <v>44000.88081396991</v>
      </c>
      <c r="C442" s="2">
        <v>28</v>
      </c>
      <c r="D442" s="2" t="s">
        <v>49</v>
      </c>
      <c r="E442" s="2" t="s">
        <v>50</v>
      </c>
      <c r="F442" s="2" t="s">
        <v>80</v>
      </c>
      <c r="G442" s="2" t="s">
        <v>52</v>
      </c>
      <c r="H442" s="2">
        <v>3</v>
      </c>
      <c r="I442" s="2" t="s">
        <v>53</v>
      </c>
      <c r="J442" s="2" t="s">
        <v>54</v>
      </c>
      <c r="K442" s="2">
        <v>4</v>
      </c>
      <c r="L442" s="2" t="s">
        <v>92</v>
      </c>
      <c r="M442" s="2" t="s">
        <v>56</v>
      </c>
      <c r="N442" s="2" t="s">
        <v>304</v>
      </c>
      <c r="O442" s="2">
        <v>10</v>
      </c>
      <c r="P442" s="2">
        <v>10</v>
      </c>
      <c r="Q442" s="2">
        <v>10</v>
      </c>
      <c r="R442" s="2">
        <v>10</v>
      </c>
      <c r="S442" s="2">
        <v>8</v>
      </c>
      <c r="T442" s="2" t="s">
        <v>58</v>
      </c>
      <c r="AK442" s="2" t="s">
        <v>74</v>
      </c>
      <c r="AL442" s="2" t="s">
        <v>75</v>
      </c>
      <c r="AM442" s="2" t="s">
        <v>213</v>
      </c>
      <c r="AN442" s="2" t="s">
        <v>77</v>
      </c>
      <c r="AO442" s="2">
        <v>8</v>
      </c>
      <c r="AP442" s="2" t="s">
        <v>86</v>
      </c>
      <c r="AV442" s="2">
        <v>10</v>
      </c>
      <c r="AW442" s="2">
        <v>10</v>
      </c>
      <c r="AX442" s="2" t="s">
        <v>65</v>
      </c>
      <c r="AY442" s="2" t="s">
        <v>92</v>
      </c>
      <c r="BA442" s="2">
        <v>8</v>
      </c>
      <c r="BB442" s="2">
        <v>10</v>
      </c>
      <c r="BC442" s="2">
        <v>10</v>
      </c>
      <c r="BD442" s="2">
        <v>10</v>
      </c>
      <c r="BE442" s="2">
        <v>10</v>
      </c>
      <c r="BF442" s="2" t="s">
        <v>86</v>
      </c>
      <c r="BH442" s="2" t="s">
        <v>102</v>
      </c>
    </row>
    <row r="443" spans="1:60" ht="13" x14ac:dyDescent="0.15">
      <c r="A443">
        <v>442</v>
      </c>
      <c r="B443" s="3">
        <v>44000.880909108797</v>
      </c>
      <c r="C443" s="2">
        <v>28</v>
      </c>
      <c r="D443" s="2" t="s">
        <v>70</v>
      </c>
      <c r="E443" s="2" t="s">
        <v>50</v>
      </c>
      <c r="F443" s="2" t="s">
        <v>51</v>
      </c>
      <c r="G443" s="2" t="s">
        <v>81</v>
      </c>
      <c r="J443" s="2" t="s">
        <v>73</v>
      </c>
      <c r="AK443" s="2" t="s">
        <v>60</v>
      </c>
      <c r="AL443" s="2" t="s">
        <v>75</v>
      </c>
      <c r="AM443" s="2" t="s">
        <v>104</v>
      </c>
      <c r="AN443" s="2" t="s">
        <v>90</v>
      </c>
      <c r="AO443" s="2">
        <v>6</v>
      </c>
      <c r="AP443" s="2" t="s">
        <v>53</v>
      </c>
      <c r="AV443" s="2">
        <v>9</v>
      </c>
      <c r="AW443" s="2">
        <v>7</v>
      </c>
      <c r="AX443" s="2" t="s">
        <v>91</v>
      </c>
      <c r="AY443" s="2" t="s">
        <v>55</v>
      </c>
      <c r="BA443" s="2">
        <v>8</v>
      </c>
      <c r="BB443" s="2">
        <v>8</v>
      </c>
      <c r="BC443" s="2">
        <v>7</v>
      </c>
      <c r="BD443" s="2">
        <v>7</v>
      </c>
      <c r="BE443" s="2">
        <v>7</v>
      </c>
      <c r="BF443" s="2" t="s">
        <v>86</v>
      </c>
    </row>
    <row r="444" spans="1:60" ht="13" x14ac:dyDescent="0.15">
      <c r="A444">
        <v>443</v>
      </c>
      <c r="B444" s="3">
        <v>44000.881048518517</v>
      </c>
      <c r="C444" s="2">
        <v>20</v>
      </c>
      <c r="D444" s="2" t="s">
        <v>93</v>
      </c>
      <c r="E444" s="2" t="s">
        <v>50</v>
      </c>
      <c r="F444" s="2" t="s">
        <v>80</v>
      </c>
      <c r="G444" s="2" t="s">
        <v>52</v>
      </c>
      <c r="H444" s="2">
        <v>2</v>
      </c>
      <c r="I444" s="2" t="s">
        <v>72</v>
      </c>
      <c r="J444" s="2" t="s">
        <v>54</v>
      </c>
      <c r="K444" s="2">
        <v>1</v>
      </c>
      <c r="L444" s="2" t="s">
        <v>92</v>
      </c>
      <c r="M444" s="2" t="s">
        <v>56</v>
      </c>
      <c r="N444" s="2" t="s">
        <v>135</v>
      </c>
      <c r="O444" s="2">
        <v>4</v>
      </c>
      <c r="P444" s="2">
        <v>6</v>
      </c>
      <c r="Q444" s="2">
        <v>8</v>
      </c>
      <c r="R444" s="2">
        <v>6</v>
      </c>
      <c r="S444" s="2">
        <v>8</v>
      </c>
      <c r="T444" s="2" t="s">
        <v>109</v>
      </c>
      <c r="AK444" s="2" t="s">
        <v>74</v>
      </c>
      <c r="AL444" s="2" t="s">
        <v>61</v>
      </c>
      <c r="AR444" s="2" t="s">
        <v>124</v>
      </c>
      <c r="AS444" s="2" t="s">
        <v>125</v>
      </c>
      <c r="AT444" s="2" t="s">
        <v>72</v>
      </c>
      <c r="AV444" s="2">
        <v>8</v>
      </c>
      <c r="AW444" s="2">
        <v>8</v>
      </c>
      <c r="AX444" s="2" t="s">
        <v>100</v>
      </c>
      <c r="AY444" s="2" t="s">
        <v>66</v>
      </c>
      <c r="BA444" s="2">
        <v>10</v>
      </c>
      <c r="BB444" s="2">
        <v>10</v>
      </c>
      <c r="BC444" s="2">
        <v>10</v>
      </c>
      <c r="BD444" s="2">
        <v>10</v>
      </c>
      <c r="BE444" s="2">
        <v>7</v>
      </c>
      <c r="BF444" s="2" t="s">
        <v>86</v>
      </c>
      <c r="BH444" s="2" t="s">
        <v>102</v>
      </c>
    </row>
    <row r="445" spans="1:60" ht="13" x14ac:dyDescent="0.15">
      <c r="A445">
        <v>444</v>
      </c>
      <c r="B445" s="3">
        <v>44000.881797627313</v>
      </c>
      <c r="C445" s="2">
        <v>23</v>
      </c>
      <c r="D445" s="2" t="s">
        <v>114</v>
      </c>
      <c r="E445" s="2" t="s">
        <v>50</v>
      </c>
      <c r="F445" s="2" t="s">
        <v>80</v>
      </c>
      <c r="G445" s="2" t="s">
        <v>52</v>
      </c>
      <c r="H445" s="2">
        <v>2</v>
      </c>
      <c r="I445" s="2" t="s">
        <v>72</v>
      </c>
      <c r="J445" s="2" t="s">
        <v>54</v>
      </c>
      <c r="K445" s="2">
        <v>5</v>
      </c>
      <c r="L445" s="2" t="s">
        <v>55</v>
      </c>
      <c r="M445" s="2" t="s">
        <v>83</v>
      </c>
      <c r="Z445" s="2" t="s">
        <v>263</v>
      </c>
      <c r="AA445" s="2">
        <v>7</v>
      </c>
      <c r="AB445" s="2">
        <v>1</v>
      </c>
      <c r="AC445" s="2">
        <v>1</v>
      </c>
      <c r="AD445" s="2">
        <v>2</v>
      </c>
      <c r="AE445" s="2">
        <v>1</v>
      </c>
      <c r="AF445" s="2" t="s">
        <v>139</v>
      </c>
      <c r="AG445" s="2" t="s">
        <v>53</v>
      </c>
      <c r="AH445" s="2" t="s">
        <v>132</v>
      </c>
      <c r="AI445" s="2" t="s">
        <v>128</v>
      </c>
      <c r="AK445" s="2" t="s">
        <v>74</v>
      </c>
      <c r="AL445" s="2" t="s">
        <v>75</v>
      </c>
      <c r="AM445" s="2" t="s">
        <v>141</v>
      </c>
      <c r="AN445" s="2" t="s">
        <v>77</v>
      </c>
      <c r="AO445" s="2">
        <v>1</v>
      </c>
      <c r="AP445" s="2" t="s">
        <v>53</v>
      </c>
      <c r="AV445" s="2">
        <v>4</v>
      </c>
      <c r="AW445" s="2">
        <v>3</v>
      </c>
      <c r="AX445" s="2" t="s">
        <v>91</v>
      </c>
      <c r="AY445" s="2" t="s">
        <v>55</v>
      </c>
      <c r="BA445" s="2">
        <v>5</v>
      </c>
      <c r="BB445" s="2">
        <v>5</v>
      </c>
      <c r="BC445" s="2">
        <v>5</v>
      </c>
      <c r="BD445" s="2">
        <v>5</v>
      </c>
      <c r="BE445" s="2">
        <v>5</v>
      </c>
      <c r="BF445" s="2" t="s">
        <v>72</v>
      </c>
      <c r="BH445" s="2" t="s">
        <v>118</v>
      </c>
    </row>
    <row r="446" spans="1:60" ht="13" x14ac:dyDescent="0.15">
      <c r="A446">
        <v>445</v>
      </c>
      <c r="B446" s="3">
        <v>44000.881799861112</v>
      </c>
      <c r="C446" s="2">
        <v>50</v>
      </c>
      <c r="D446" s="2" t="s">
        <v>93</v>
      </c>
      <c r="E446" s="2" t="s">
        <v>188</v>
      </c>
      <c r="F446" s="2" t="s">
        <v>51</v>
      </c>
      <c r="G446" s="2" t="s">
        <v>81</v>
      </c>
      <c r="J446" s="2" t="s">
        <v>73</v>
      </c>
      <c r="AK446" s="2" t="s">
        <v>89</v>
      </c>
      <c r="AL446" s="2" t="s">
        <v>75</v>
      </c>
      <c r="AM446" s="2" t="s">
        <v>239</v>
      </c>
      <c r="AN446" s="2" t="s">
        <v>90</v>
      </c>
      <c r="AO446" s="2">
        <v>4</v>
      </c>
      <c r="AP446" s="2" t="s">
        <v>53</v>
      </c>
      <c r="AQ446" s="2" t="s">
        <v>615</v>
      </c>
      <c r="AV446" s="2">
        <v>7</v>
      </c>
      <c r="AW446" s="2">
        <v>5</v>
      </c>
      <c r="AX446" s="2" t="s">
        <v>65</v>
      </c>
      <c r="AY446" s="2" t="s">
        <v>55</v>
      </c>
      <c r="AZ446" s="2" t="s">
        <v>616</v>
      </c>
      <c r="BA446" s="2">
        <v>6</v>
      </c>
      <c r="BB446" s="2">
        <v>7</v>
      </c>
      <c r="BC446" s="2">
        <v>5</v>
      </c>
      <c r="BD446" s="2">
        <v>7</v>
      </c>
      <c r="BE446" s="2">
        <v>7</v>
      </c>
      <c r="BF446" s="2" t="s">
        <v>68</v>
      </c>
      <c r="BG446" s="2" t="s">
        <v>617</v>
      </c>
    </row>
    <row r="447" spans="1:60" ht="13" x14ac:dyDescent="0.15">
      <c r="A447">
        <v>446</v>
      </c>
      <c r="B447" s="3">
        <v>44000.88259760417</v>
      </c>
      <c r="C447" s="2">
        <v>25</v>
      </c>
      <c r="D447" s="2" t="s">
        <v>70</v>
      </c>
      <c r="E447" s="2" t="s">
        <v>618</v>
      </c>
      <c r="F447" s="2" t="s">
        <v>51</v>
      </c>
      <c r="G447" s="2" t="s">
        <v>52</v>
      </c>
      <c r="H447" s="2">
        <v>5</v>
      </c>
      <c r="I447" s="2" t="s">
        <v>72</v>
      </c>
      <c r="J447" s="2" t="s">
        <v>73</v>
      </c>
      <c r="AK447" s="2" t="s">
        <v>111</v>
      </c>
      <c r="AL447" s="2" t="s">
        <v>61</v>
      </c>
      <c r="AR447" s="2" t="s">
        <v>62</v>
      </c>
      <c r="AS447" s="2" t="s">
        <v>63</v>
      </c>
      <c r="AT447" s="2" t="s">
        <v>53</v>
      </c>
      <c r="AU447" s="2" t="s">
        <v>619</v>
      </c>
      <c r="AV447" s="2">
        <v>4</v>
      </c>
      <c r="AW447" s="2">
        <v>3</v>
      </c>
      <c r="AX447" s="2" t="s">
        <v>65</v>
      </c>
      <c r="AY447" s="2" t="s">
        <v>55</v>
      </c>
      <c r="AZ447" s="2" t="s">
        <v>620</v>
      </c>
      <c r="BA447" s="2">
        <v>10</v>
      </c>
      <c r="BB447" s="2">
        <v>10</v>
      </c>
      <c r="BC447" s="2">
        <v>8</v>
      </c>
      <c r="BD447" s="2">
        <v>6</v>
      </c>
      <c r="BE447" s="2">
        <v>5</v>
      </c>
      <c r="BF447" s="2" t="s">
        <v>68</v>
      </c>
      <c r="BH447" s="2" t="s">
        <v>126</v>
      </c>
    </row>
    <row r="448" spans="1:60" ht="13" x14ac:dyDescent="0.15">
      <c r="A448">
        <v>447</v>
      </c>
      <c r="B448" s="3">
        <v>44000.883629756943</v>
      </c>
      <c r="C448" s="2">
        <v>22</v>
      </c>
      <c r="D448" s="2" t="s">
        <v>114</v>
      </c>
      <c r="E448" s="2" t="s">
        <v>50</v>
      </c>
      <c r="F448" s="2" t="s">
        <v>51</v>
      </c>
      <c r="G448" s="2" t="s">
        <v>52</v>
      </c>
      <c r="H448" s="2">
        <v>3</v>
      </c>
      <c r="I448" s="2" t="s">
        <v>72</v>
      </c>
      <c r="J448" s="2" t="s">
        <v>54</v>
      </c>
      <c r="K448" s="2">
        <v>1</v>
      </c>
      <c r="L448" s="2" t="s">
        <v>55</v>
      </c>
      <c r="M448" s="2" t="s">
        <v>83</v>
      </c>
      <c r="Z448" s="2" t="s">
        <v>84</v>
      </c>
      <c r="AA448" s="2">
        <v>6</v>
      </c>
      <c r="AB448" s="2">
        <v>5</v>
      </c>
      <c r="AC448" s="2">
        <v>7</v>
      </c>
      <c r="AD448" s="2">
        <v>8</v>
      </c>
      <c r="AE448" s="2">
        <v>7</v>
      </c>
      <c r="AF448" s="2" t="s">
        <v>85</v>
      </c>
      <c r="AG448" s="2" t="s">
        <v>53</v>
      </c>
      <c r="AH448" s="2" t="s">
        <v>132</v>
      </c>
      <c r="AI448" s="2" t="s">
        <v>192</v>
      </c>
      <c r="AK448" s="2" t="s">
        <v>74</v>
      </c>
      <c r="AL448" s="2" t="s">
        <v>75</v>
      </c>
      <c r="AM448" s="2" t="s">
        <v>141</v>
      </c>
      <c r="AN448" s="2" t="s">
        <v>90</v>
      </c>
      <c r="AO448" s="2">
        <v>6</v>
      </c>
      <c r="AP448" s="2" t="s">
        <v>53</v>
      </c>
      <c r="AV448" s="2">
        <v>6</v>
      </c>
      <c r="AW448" s="2">
        <v>4</v>
      </c>
      <c r="AX448" s="2" t="s">
        <v>91</v>
      </c>
      <c r="AY448" s="2" t="s">
        <v>106</v>
      </c>
      <c r="BA448" s="2">
        <v>4</v>
      </c>
      <c r="BB448" s="2">
        <v>6</v>
      </c>
      <c r="BC448" s="2">
        <v>5</v>
      </c>
      <c r="BD448" s="2">
        <v>4</v>
      </c>
      <c r="BE448" s="2">
        <v>7</v>
      </c>
      <c r="BF448" s="2" t="s">
        <v>68</v>
      </c>
      <c r="BH448" s="2" t="s">
        <v>126</v>
      </c>
    </row>
    <row r="449" spans="1:60" ht="13" x14ac:dyDescent="0.15">
      <c r="A449">
        <v>448</v>
      </c>
      <c r="B449" s="3">
        <v>44000.88450375</v>
      </c>
      <c r="C449" s="2">
        <v>24</v>
      </c>
      <c r="D449" s="2" t="s">
        <v>103</v>
      </c>
      <c r="E449" s="2" t="s">
        <v>621</v>
      </c>
      <c r="F449" s="2" t="s">
        <v>80</v>
      </c>
      <c r="G449" s="2" t="s">
        <v>52</v>
      </c>
      <c r="H449" s="2">
        <v>4</v>
      </c>
      <c r="I449" s="2" t="s">
        <v>53</v>
      </c>
      <c r="J449" s="2" t="s">
        <v>73</v>
      </c>
      <c r="AK449" s="2" t="s">
        <v>60</v>
      </c>
      <c r="AL449" s="2" t="s">
        <v>75</v>
      </c>
      <c r="AM449" s="2" t="s">
        <v>239</v>
      </c>
      <c r="AN449" s="2" t="s">
        <v>77</v>
      </c>
      <c r="AO449" s="2">
        <v>6</v>
      </c>
      <c r="AP449" s="2" t="s">
        <v>53</v>
      </c>
      <c r="AQ449" s="2" t="s">
        <v>622</v>
      </c>
      <c r="AV449" s="2">
        <v>6</v>
      </c>
      <c r="AW449" s="2">
        <v>9</v>
      </c>
      <c r="AX449" s="2" t="s">
        <v>91</v>
      </c>
      <c r="AY449" s="2" t="s">
        <v>55</v>
      </c>
      <c r="AZ449" s="2" t="s">
        <v>623</v>
      </c>
      <c r="BA449" s="2">
        <v>4</v>
      </c>
      <c r="BB449" s="2">
        <v>4</v>
      </c>
      <c r="BC449" s="2">
        <v>4</v>
      </c>
      <c r="BD449" s="2">
        <v>4</v>
      </c>
      <c r="BE449" s="2">
        <v>8</v>
      </c>
      <c r="BF449" s="2" t="s">
        <v>68</v>
      </c>
      <c r="BG449" s="2" t="s">
        <v>624</v>
      </c>
      <c r="BH449" s="2" t="s">
        <v>252</v>
      </c>
    </row>
    <row r="450" spans="1:60" ht="13" x14ac:dyDescent="0.15">
      <c r="A450">
        <v>449</v>
      </c>
      <c r="B450" s="3">
        <v>44000.885196504634</v>
      </c>
      <c r="C450" s="2">
        <v>22</v>
      </c>
      <c r="D450" s="2" t="s">
        <v>114</v>
      </c>
      <c r="E450" s="2" t="s">
        <v>50</v>
      </c>
      <c r="F450" s="2" t="s">
        <v>80</v>
      </c>
      <c r="G450" s="2" t="s">
        <v>52</v>
      </c>
      <c r="H450" s="2">
        <v>2</v>
      </c>
      <c r="I450" s="2" t="s">
        <v>72</v>
      </c>
      <c r="J450" s="2" t="s">
        <v>54</v>
      </c>
      <c r="K450" s="2">
        <v>3</v>
      </c>
      <c r="L450" s="2" t="s">
        <v>55</v>
      </c>
      <c r="M450" s="2" t="s">
        <v>56</v>
      </c>
      <c r="N450" s="2" t="s">
        <v>160</v>
      </c>
      <c r="O450" s="2">
        <v>8</v>
      </c>
      <c r="P450" s="2">
        <v>7</v>
      </c>
      <c r="Q450" s="2">
        <v>9</v>
      </c>
      <c r="R450" s="2">
        <v>7</v>
      </c>
      <c r="S450" s="2">
        <v>7</v>
      </c>
      <c r="T450" s="2" t="s">
        <v>161</v>
      </c>
      <c r="AK450" s="2" t="s">
        <v>60</v>
      </c>
      <c r="AL450" s="2" t="s">
        <v>75</v>
      </c>
      <c r="AM450" s="2" t="s">
        <v>76</v>
      </c>
      <c r="AN450" s="2" t="s">
        <v>90</v>
      </c>
      <c r="AO450" s="2">
        <v>6</v>
      </c>
      <c r="AP450" s="2" t="s">
        <v>53</v>
      </c>
      <c r="AV450" s="2">
        <v>7</v>
      </c>
      <c r="AW450" s="2">
        <v>10</v>
      </c>
      <c r="AX450" s="2" t="s">
        <v>91</v>
      </c>
      <c r="AY450" s="2" t="s">
        <v>106</v>
      </c>
      <c r="BA450" s="2">
        <v>9</v>
      </c>
      <c r="BB450" s="2">
        <v>8</v>
      </c>
      <c r="BC450" s="2">
        <v>9</v>
      </c>
      <c r="BD450" s="2">
        <v>8</v>
      </c>
      <c r="BE450" s="2">
        <v>9</v>
      </c>
      <c r="BF450" s="2" t="s">
        <v>68</v>
      </c>
      <c r="BH450" s="2" t="s">
        <v>190</v>
      </c>
    </row>
    <row r="451" spans="1:60" ht="13" x14ac:dyDescent="0.15">
      <c r="A451">
        <v>450</v>
      </c>
      <c r="B451" s="3">
        <v>44000.885635960643</v>
      </c>
      <c r="C451" s="2">
        <v>19</v>
      </c>
      <c r="D451" s="2" t="s">
        <v>114</v>
      </c>
      <c r="E451" s="2" t="s">
        <v>50</v>
      </c>
      <c r="F451" s="2" t="s">
        <v>80</v>
      </c>
      <c r="G451" s="2" t="s">
        <v>52</v>
      </c>
      <c r="H451" s="2">
        <v>1</v>
      </c>
      <c r="I451" s="2" t="s">
        <v>72</v>
      </c>
      <c r="J451" s="2" t="s">
        <v>54</v>
      </c>
      <c r="K451" s="2">
        <v>3</v>
      </c>
      <c r="L451" s="2" t="s">
        <v>55</v>
      </c>
      <c r="M451" s="2" t="s">
        <v>83</v>
      </c>
      <c r="Z451" s="2" t="s">
        <v>138</v>
      </c>
      <c r="AA451" s="2">
        <v>7</v>
      </c>
      <c r="AB451" s="2">
        <v>6</v>
      </c>
      <c r="AC451" s="2">
        <v>8</v>
      </c>
      <c r="AD451" s="2">
        <v>8</v>
      </c>
      <c r="AE451" s="2">
        <v>6</v>
      </c>
      <c r="AF451" s="2" t="s">
        <v>121</v>
      </c>
      <c r="AG451" s="2" t="s">
        <v>53</v>
      </c>
      <c r="AH451" s="2" t="s">
        <v>147</v>
      </c>
      <c r="AI451" s="2" t="s">
        <v>128</v>
      </c>
      <c r="AK451" s="2" t="s">
        <v>89</v>
      </c>
      <c r="AL451" s="2" t="s">
        <v>61</v>
      </c>
      <c r="AR451" s="2" t="s">
        <v>124</v>
      </c>
      <c r="AS451" s="2" t="s">
        <v>125</v>
      </c>
      <c r="AT451" s="2" t="s">
        <v>72</v>
      </c>
      <c r="AV451" s="2">
        <v>6</v>
      </c>
      <c r="AW451" s="2">
        <v>5</v>
      </c>
      <c r="AX451" s="2" t="s">
        <v>100</v>
      </c>
      <c r="AY451" s="2" t="s">
        <v>55</v>
      </c>
      <c r="BA451" s="2">
        <v>8</v>
      </c>
      <c r="BB451" s="2">
        <v>8</v>
      </c>
      <c r="BC451" s="2">
        <v>7</v>
      </c>
      <c r="BD451" s="2">
        <v>6</v>
      </c>
      <c r="BE451" s="2">
        <v>6</v>
      </c>
      <c r="BF451" s="2" t="s">
        <v>68</v>
      </c>
      <c r="BH451" s="2" t="s">
        <v>126</v>
      </c>
    </row>
    <row r="452" spans="1:60" ht="13" x14ac:dyDescent="0.15">
      <c r="A452">
        <v>451</v>
      </c>
      <c r="B452" s="3">
        <v>44000.892745694444</v>
      </c>
      <c r="C452" s="2">
        <v>21</v>
      </c>
      <c r="D452" s="2" t="s">
        <v>103</v>
      </c>
      <c r="E452" s="2" t="s">
        <v>79</v>
      </c>
      <c r="F452" s="2" t="s">
        <v>80</v>
      </c>
      <c r="G452" s="2" t="s">
        <v>52</v>
      </c>
      <c r="H452" s="2">
        <v>2</v>
      </c>
      <c r="I452" s="2" t="s">
        <v>72</v>
      </c>
      <c r="J452" s="2" t="s">
        <v>54</v>
      </c>
      <c r="K452" s="2">
        <v>3</v>
      </c>
      <c r="L452" s="2" t="s">
        <v>119</v>
      </c>
      <c r="M452" s="2" t="s">
        <v>83</v>
      </c>
      <c r="Z452" s="2" t="s">
        <v>138</v>
      </c>
      <c r="AA452" s="2">
        <v>6</v>
      </c>
      <c r="AB452" s="2">
        <v>7</v>
      </c>
      <c r="AC452" s="2">
        <v>5</v>
      </c>
      <c r="AD452" s="2">
        <v>5</v>
      </c>
      <c r="AE452" s="2">
        <v>5</v>
      </c>
      <c r="AF452" s="2" t="s">
        <v>109</v>
      </c>
      <c r="AG452" s="2" t="s">
        <v>53</v>
      </c>
      <c r="AH452" s="2" t="s">
        <v>147</v>
      </c>
      <c r="AI452" s="2" t="s">
        <v>482</v>
      </c>
      <c r="AK452" s="2" t="s">
        <v>74</v>
      </c>
      <c r="AL452" s="2" t="s">
        <v>61</v>
      </c>
      <c r="AR452" s="2" t="s">
        <v>625</v>
      </c>
      <c r="AS452" s="2" t="s">
        <v>125</v>
      </c>
      <c r="AT452" s="2" t="s">
        <v>72</v>
      </c>
      <c r="AV452" s="2">
        <v>6</v>
      </c>
      <c r="AW452" s="2">
        <v>4</v>
      </c>
      <c r="AX452" s="2" t="s">
        <v>65</v>
      </c>
      <c r="AY452" s="2" t="s">
        <v>55</v>
      </c>
      <c r="BA452" s="2">
        <v>7</v>
      </c>
      <c r="BB452" s="2">
        <v>7</v>
      </c>
      <c r="BC452" s="2">
        <v>5</v>
      </c>
      <c r="BD452" s="2">
        <v>5</v>
      </c>
      <c r="BE452" s="2">
        <v>7</v>
      </c>
      <c r="BF452" s="2" t="s">
        <v>68</v>
      </c>
      <c r="BH452" s="2" t="s">
        <v>126</v>
      </c>
    </row>
    <row r="453" spans="1:60" ht="13" x14ac:dyDescent="0.15">
      <c r="A453">
        <v>452</v>
      </c>
      <c r="B453" s="3">
        <v>44000.892878877319</v>
      </c>
      <c r="C453" s="2">
        <v>22</v>
      </c>
      <c r="D453" s="2" t="s">
        <v>114</v>
      </c>
      <c r="E453" s="2" t="s">
        <v>199</v>
      </c>
      <c r="F453" s="2" t="s">
        <v>80</v>
      </c>
      <c r="G453" s="2" t="s">
        <v>52</v>
      </c>
      <c r="H453" s="2">
        <v>2</v>
      </c>
      <c r="I453" s="2" t="s">
        <v>72</v>
      </c>
      <c r="J453" s="2" t="s">
        <v>54</v>
      </c>
      <c r="K453" s="2">
        <v>2</v>
      </c>
      <c r="L453" s="2" t="s">
        <v>66</v>
      </c>
      <c r="M453" s="2" t="s">
        <v>83</v>
      </c>
      <c r="Z453" s="2" t="s">
        <v>626</v>
      </c>
      <c r="AA453" s="2">
        <v>6</v>
      </c>
      <c r="AB453" s="2">
        <v>7</v>
      </c>
      <c r="AC453" s="2">
        <v>5</v>
      </c>
      <c r="AD453" s="2">
        <v>8</v>
      </c>
      <c r="AE453" s="2">
        <v>7</v>
      </c>
      <c r="AF453" s="2" t="s">
        <v>85</v>
      </c>
      <c r="AG453" s="2" t="s">
        <v>53</v>
      </c>
      <c r="AH453" s="2" t="s">
        <v>147</v>
      </c>
      <c r="AI453" s="2" t="s">
        <v>148</v>
      </c>
      <c r="AK453" s="2" t="s">
        <v>60</v>
      </c>
      <c r="AL453" s="2" t="s">
        <v>75</v>
      </c>
      <c r="AM453" s="2" t="s">
        <v>104</v>
      </c>
      <c r="AN453" s="2" t="s">
        <v>90</v>
      </c>
      <c r="AO453" s="2">
        <v>7</v>
      </c>
      <c r="AP453" s="2" t="s">
        <v>86</v>
      </c>
      <c r="AV453" s="2">
        <v>9</v>
      </c>
      <c r="AW453" s="2">
        <v>6</v>
      </c>
      <c r="AX453" s="2" t="s">
        <v>65</v>
      </c>
      <c r="AY453" s="2" t="s">
        <v>66</v>
      </c>
      <c r="BA453" s="2">
        <v>8</v>
      </c>
      <c r="BB453" s="2">
        <v>6</v>
      </c>
      <c r="BC453" s="2">
        <v>7</v>
      </c>
      <c r="BD453" s="2">
        <v>6</v>
      </c>
      <c r="BE453" s="2">
        <v>8</v>
      </c>
      <c r="BF453" s="2" t="s">
        <v>68</v>
      </c>
      <c r="BH453" s="2" t="s">
        <v>126</v>
      </c>
    </row>
    <row r="454" spans="1:60" ht="13" x14ac:dyDescent="0.15">
      <c r="A454">
        <v>453</v>
      </c>
      <c r="B454" s="3">
        <v>44000.8945665625</v>
      </c>
      <c r="C454" s="2">
        <v>24</v>
      </c>
      <c r="D454" s="2" t="s">
        <v>103</v>
      </c>
      <c r="E454" s="2" t="s">
        <v>50</v>
      </c>
      <c r="F454" s="2" t="s">
        <v>80</v>
      </c>
      <c r="G454" s="2" t="s">
        <v>52</v>
      </c>
      <c r="H454" s="2">
        <v>2</v>
      </c>
      <c r="I454" s="2" t="s">
        <v>53</v>
      </c>
      <c r="J454" s="2" t="s">
        <v>54</v>
      </c>
      <c r="K454" s="2">
        <v>1</v>
      </c>
      <c r="L454" s="2" t="s">
        <v>92</v>
      </c>
      <c r="M454" s="2" t="s">
        <v>83</v>
      </c>
      <c r="Z454" s="2" t="s">
        <v>146</v>
      </c>
      <c r="AA454" s="2">
        <v>7</v>
      </c>
      <c r="AB454" s="2">
        <v>6</v>
      </c>
      <c r="AC454" s="2">
        <v>4</v>
      </c>
      <c r="AD454" s="2">
        <v>9</v>
      </c>
      <c r="AE454" s="2">
        <v>8</v>
      </c>
      <c r="AF454" s="2" t="s">
        <v>85</v>
      </c>
      <c r="AG454" s="2" t="s">
        <v>53</v>
      </c>
      <c r="AH454" s="2" t="s">
        <v>147</v>
      </c>
      <c r="AI454" s="2" t="s">
        <v>627</v>
      </c>
      <c r="AJ454" s="2" t="s">
        <v>628</v>
      </c>
      <c r="AK454" s="2" t="s">
        <v>60</v>
      </c>
      <c r="AL454" s="2" t="s">
        <v>61</v>
      </c>
      <c r="AR454" s="2" t="s">
        <v>124</v>
      </c>
      <c r="AS454" s="2" t="s">
        <v>125</v>
      </c>
      <c r="AT454" s="2" t="s">
        <v>72</v>
      </c>
      <c r="AU454" s="2" t="s">
        <v>629</v>
      </c>
      <c r="AV454" s="2">
        <v>7</v>
      </c>
      <c r="AW454" s="2">
        <v>7</v>
      </c>
      <c r="AX454" s="2" t="s">
        <v>91</v>
      </c>
      <c r="AY454" s="2" t="s">
        <v>92</v>
      </c>
      <c r="AZ454" s="2" t="s">
        <v>630</v>
      </c>
      <c r="BA454" s="2">
        <v>4</v>
      </c>
      <c r="BB454" s="2">
        <v>4</v>
      </c>
      <c r="BC454" s="2">
        <v>4</v>
      </c>
      <c r="BD454" s="2">
        <v>6</v>
      </c>
      <c r="BE454" s="2">
        <v>3</v>
      </c>
      <c r="BF454" s="2" t="s">
        <v>68</v>
      </c>
      <c r="BG454" s="2" t="s">
        <v>631</v>
      </c>
      <c r="BH454" s="2" t="s">
        <v>126</v>
      </c>
    </row>
    <row r="455" spans="1:60" ht="13" x14ac:dyDescent="0.15">
      <c r="A455">
        <v>454</v>
      </c>
      <c r="B455" s="3">
        <v>44000.894665601852</v>
      </c>
      <c r="C455" s="2">
        <v>22</v>
      </c>
      <c r="D455" s="2" t="s">
        <v>114</v>
      </c>
      <c r="E455" s="2" t="s">
        <v>50</v>
      </c>
      <c r="F455" s="2" t="s">
        <v>80</v>
      </c>
      <c r="G455" s="2" t="s">
        <v>52</v>
      </c>
      <c r="H455" s="2">
        <v>3</v>
      </c>
      <c r="I455" s="2" t="s">
        <v>72</v>
      </c>
      <c r="J455" s="2" t="s">
        <v>54</v>
      </c>
      <c r="K455" s="2">
        <v>2</v>
      </c>
      <c r="L455" s="2" t="s">
        <v>92</v>
      </c>
      <c r="M455" s="2" t="s">
        <v>83</v>
      </c>
      <c r="Z455" s="2" t="s">
        <v>632</v>
      </c>
      <c r="AA455" s="2">
        <v>6</v>
      </c>
      <c r="AB455" s="2">
        <v>6</v>
      </c>
      <c r="AC455" s="2">
        <v>6</v>
      </c>
      <c r="AD455" s="2">
        <v>7</v>
      </c>
      <c r="AE455" s="2">
        <v>7</v>
      </c>
      <c r="AF455" s="2" t="s">
        <v>139</v>
      </c>
      <c r="AG455" s="2" t="s">
        <v>53</v>
      </c>
      <c r="AH455" s="2" t="s">
        <v>132</v>
      </c>
      <c r="AI455" s="2" t="s">
        <v>633</v>
      </c>
      <c r="AK455" s="2" t="s">
        <v>74</v>
      </c>
      <c r="AL455" s="2" t="s">
        <v>61</v>
      </c>
      <c r="AR455" s="2" t="s">
        <v>62</v>
      </c>
      <c r="AS455" s="2" t="s">
        <v>171</v>
      </c>
      <c r="AT455" s="2" t="s">
        <v>53</v>
      </c>
      <c r="AV455" s="2">
        <v>6</v>
      </c>
      <c r="AW455" s="2">
        <v>5</v>
      </c>
      <c r="AX455" s="2" t="s">
        <v>65</v>
      </c>
      <c r="AY455" s="2" t="s">
        <v>55</v>
      </c>
      <c r="BA455" s="2">
        <v>8</v>
      </c>
      <c r="BB455" s="2">
        <v>7</v>
      </c>
      <c r="BC455" s="2">
        <v>7</v>
      </c>
      <c r="BD455" s="2">
        <v>5</v>
      </c>
      <c r="BE455" s="2">
        <v>4</v>
      </c>
      <c r="BF455" s="2" t="s">
        <v>68</v>
      </c>
      <c r="BH455" s="2" t="s">
        <v>102</v>
      </c>
    </row>
    <row r="456" spans="1:60" ht="13" x14ac:dyDescent="0.15">
      <c r="A456">
        <v>455</v>
      </c>
      <c r="B456" s="3">
        <v>44000.895117280088</v>
      </c>
      <c r="C456" s="2">
        <v>23</v>
      </c>
      <c r="D456" s="2" t="s">
        <v>114</v>
      </c>
      <c r="E456" s="2" t="s">
        <v>50</v>
      </c>
      <c r="F456" s="2" t="s">
        <v>51</v>
      </c>
      <c r="G456" s="2" t="s">
        <v>52</v>
      </c>
      <c r="H456" s="2">
        <v>4</v>
      </c>
      <c r="I456" s="2" t="s">
        <v>53</v>
      </c>
      <c r="J456" s="2" t="s">
        <v>73</v>
      </c>
      <c r="AK456" s="2" t="s">
        <v>74</v>
      </c>
      <c r="AL456" s="2" t="s">
        <v>61</v>
      </c>
      <c r="AR456" s="2" t="s">
        <v>62</v>
      </c>
      <c r="AS456" s="2" t="s">
        <v>292</v>
      </c>
      <c r="AT456" s="2" t="s">
        <v>53</v>
      </c>
      <c r="AV456" s="2">
        <v>10</v>
      </c>
      <c r="AW456" s="2">
        <v>6</v>
      </c>
      <c r="AX456" s="2" t="s">
        <v>100</v>
      </c>
      <c r="AY456" s="2" t="s">
        <v>55</v>
      </c>
      <c r="BA456" s="2">
        <v>5</v>
      </c>
      <c r="BB456" s="2">
        <v>7</v>
      </c>
      <c r="BC456" s="2">
        <v>8</v>
      </c>
      <c r="BD456" s="2">
        <v>6</v>
      </c>
      <c r="BE456" s="2">
        <v>8</v>
      </c>
      <c r="BF456" s="2" t="s">
        <v>72</v>
      </c>
      <c r="BH456" s="2" t="s">
        <v>118</v>
      </c>
    </row>
    <row r="457" spans="1:60" ht="13" x14ac:dyDescent="0.15">
      <c r="A457">
        <v>456</v>
      </c>
      <c r="B457" s="3">
        <v>44000.895346053236</v>
      </c>
      <c r="C457" s="2">
        <v>28</v>
      </c>
      <c r="D457" s="2" t="s">
        <v>70</v>
      </c>
      <c r="E457" s="2" t="s">
        <v>50</v>
      </c>
      <c r="F457" s="2" t="s">
        <v>80</v>
      </c>
      <c r="G457" s="2" t="s">
        <v>81</v>
      </c>
      <c r="J457" s="2" t="s">
        <v>73</v>
      </c>
      <c r="AK457" s="2" t="s">
        <v>98</v>
      </c>
      <c r="AL457" s="2" t="s">
        <v>61</v>
      </c>
      <c r="AR457" s="2" t="s">
        <v>124</v>
      </c>
      <c r="AS457" s="2" t="s">
        <v>125</v>
      </c>
      <c r="AT457" s="2" t="s">
        <v>72</v>
      </c>
      <c r="AV457" s="2">
        <v>8</v>
      </c>
      <c r="AW457" s="2">
        <v>6</v>
      </c>
      <c r="AX457" s="2" t="s">
        <v>100</v>
      </c>
      <c r="AY457" s="2" t="s">
        <v>106</v>
      </c>
      <c r="BA457" s="2">
        <v>9</v>
      </c>
      <c r="BB457" s="2">
        <v>9</v>
      </c>
      <c r="BC457" s="2">
        <v>6</v>
      </c>
      <c r="BD457" s="2">
        <v>4</v>
      </c>
      <c r="BE457" s="2">
        <v>5</v>
      </c>
      <c r="BF457" s="2" t="s">
        <v>86</v>
      </c>
    </row>
    <row r="458" spans="1:60" ht="13" x14ac:dyDescent="0.15">
      <c r="A458">
        <v>457</v>
      </c>
      <c r="B458" s="3">
        <v>44000.895520914353</v>
      </c>
      <c r="C458" s="2">
        <v>22</v>
      </c>
      <c r="D458" s="2" t="s">
        <v>103</v>
      </c>
      <c r="E458" s="2" t="s">
        <v>50</v>
      </c>
      <c r="F458" s="2" t="s">
        <v>80</v>
      </c>
      <c r="G458" s="2" t="s">
        <v>52</v>
      </c>
      <c r="H458" s="2">
        <v>2</v>
      </c>
      <c r="I458" s="2" t="s">
        <v>72</v>
      </c>
      <c r="J458" s="2" t="s">
        <v>54</v>
      </c>
      <c r="K458" s="2">
        <v>1</v>
      </c>
      <c r="L458" s="2" t="s">
        <v>55</v>
      </c>
      <c r="M458" s="2" t="s">
        <v>56</v>
      </c>
      <c r="N458" s="2" t="s">
        <v>135</v>
      </c>
      <c r="O458" s="2">
        <v>4</v>
      </c>
      <c r="P458" s="2">
        <v>6</v>
      </c>
      <c r="Q458" s="2">
        <v>8</v>
      </c>
      <c r="R458" s="2">
        <v>3</v>
      </c>
      <c r="S458" s="2">
        <v>3</v>
      </c>
      <c r="T458" s="2" t="s">
        <v>58</v>
      </c>
      <c r="AK458" s="2" t="s">
        <v>74</v>
      </c>
      <c r="AL458" s="2" t="s">
        <v>75</v>
      </c>
      <c r="AM458" s="2" t="s">
        <v>195</v>
      </c>
      <c r="AN458" s="2" t="s">
        <v>90</v>
      </c>
      <c r="AO458" s="2">
        <v>4</v>
      </c>
      <c r="AP458" s="2" t="s">
        <v>53</v>
      </c>
      <c r="AV458" s="2">
        <v>6</v>
      </c>
      <c r="AW458" s="2">
        <v>8</v>
      </c>
      <c r="AX458" s="2" t="s">
        <v>91</v>
      </c>
      <c r="AY458" s="2" t="s">
        <v>66</v>
      </c>
      <c r="BA458" s="2">
        <v>3</v>
      </c>
      <c r="BB458" s="2">
        <v>3</v>
      </c>
      <c r="BC458" s="2">
        <v>8</v>
      </c>
      <c r="BD458" s="2">
        <v>7</v>
      </c>
      <c r="BE458" s="2">
        <v>4</v>
      </c>
      <c r="BF458" s="2" t="s">
        <v>68</v>
      </c>
      <c r="BH458" s="2" t="s">
        <v>102</v>
      </c>
    </row>
    <row r="459" spans="1:60" ht="13" x14ac:dyDescent="0.15">
      <c r="A459">
        <v>458</v>
      </c>
      <c r="B459" s="3">
        <v>44000.899070960644</v>
      </c>
      <c r="C459" s="2">
        <v>22</v>
      </c>
      <c r="D459" s="2" t="s">
        <v>103</v>
      </c>
      <c r="E459" s="2" t="s">
        <v>50</v>
      </c>
      <c r="F459" s="2" t="s">
        <v>80</v>
      </c>
      <c r="G459" s="2" t="s">
        <v>52</v>
      </c>
      <c r="H459" s="2">
        <v>2</v>
      </c>
      <c r="I459" s="2" t="s">
        <v>53</v>
      </c>
      <c r="J459" s="2" t="s">
        <v>54</v>
      </c>
      <c r="K459" s="2">
        <v>1</v>
      </c>
      <c r="L459" s="2" t="s">
        <v>55</v>
      </c>
      <c r="M459" s="2" t="s">
        <v>83</v>
      </c>
      <c r="Z459" s="2" t="s">
        <v>634</v>
      </c>
      <c r="AA459" s="2">
        <v>5</v>
      </c>
      <c r="AB459" s="2">
        <v>5</v>
      </c>
      <c r="AC459" s="2">
        <v>5</v>
      </c>
      <c r="AD459" s="2">
        <v>6</v>
      </c>
      <c r="AE459" s="2">
        <v>5</v>
      </c>
      <c r="AF459" s="2" t="s">
        <v>121</v>
      </c>
      <c r="AG459" s="2" t="s">
        <v>53</v>
      </c>
      <c r="AH459" s="2" t="s">
        <v>140</v>
      </c>
      <c r="AI459" s="2" t="s">
        <v>429</v>
      </c>
      <c r="AK459" s="2" t="s">
        <v>74</v>
      </c>
      <c r="AL459" s="2" t="s">
        <v>75</v>
      </c>
      <c r="AM459" s="2" t="s">
        <v>76</v>
      </c>
      <c r="AN459" s="2" t="s">
        <v>90</v>
      </c>
      <c r="AO459" s="2">
        <v>3</v>
      </c>
      <c r="AP459" s="2" t="s">
        <v>53</v>
      </c>
      <c r="AV459" s="2">
        <v>4</v>
      </c>
      <c r="AW459" s="2">
        <v>2</v>
      </c>
      <c r="AX459" s="2" t="s">
        <v>65</v>
      </c>
      <c r="AY459" s="2" t="s">
        <v>92</v>
      </c>
      <c r="AZ459" s="2" t="s">
        <v>635</v>
      </c>
      <c r="BA459" s="2">
        <v>3</v>
      </c>
      <c r="BB459" s="2">
        <v>3</v>
      </c>
      <c r="BC459" s="2">
        <v>2</v>
      </c>
      <c r="BD459" s="2">
        <v>2</v>
      </c>
      <c r="BE459" s="2">
        <v>3</v>
      </c>
      <c r="BF459" s="2" t="s">
        <v>68</v>
      </c>
      <c r="BH459" s="2" t="s">
        <v>126</v>
      </c>
    </row>
    <row r="460" spans="1:60" ht="13" x14ac:dyDescent="0.15">
      <c r="A460">
        <v>459</v>
      </c>
      <c r="B460" s="3">
        <v>44000.899217523147</v>
      </c>
      <c r="C460" s="2">
        <v>39</v>
      </c>
      <c r="D460" s="2" t="s">
        <v>70</v>
      </c>
      <c r="E460" s="2" t="s">
        <v>50</v>
      </c>
      <c r="F460" s="2" t="s">
        <v>80</v>
      </c>
      <c r="G460" s="2" t="s">
        <v>52</v>
      </c>
      <c r="H460" s="2">
        <v>2</v>
      </c>
      <c r="I460" s="2" t="s">
        <v>53</v>
      </c>
      <c r="J460" s="2" t="s">
        <v>54</v>
      </c>
      <c r="K460" s="2">
        <v>2</v>
      </c>
      <c r="L460" s="2" t="s">
        <v>92</v>
      </c>
      <c r="M460" s="2" t="s">
        <v>56</v>
      </c>
      <c r="N460" s="2" t="s">
        <v>636</v>
      </c>
      <c r="O460" s="2">
        <v>1</v>
      </c>
      <c r="P460" s="2">
        <v>3</v>
      </c>
      <c r="Q460" s="2">
        <v>1</v>
      </c>
      <c r="R460" s="2">
        <v>5</v>
      </c>
      <c r="S460" s="2">
        <v>2</v>
      </c>
      <c r="T460" s="2" t="s">
        <v>388</v>
      </c>
      <c r="U460" s="2" t="s">
        <v>637</v>
      </c>
      <c r="AK460" s="2" t="s">
        <v>74</v>
      </c>
      <c r="AL460" s="2" t="s">
        <v>75</v>
      </c>
      <c r="AM460" s="2" t="s">
        <v>136</v>
      </c>
      <c r="AN460" s="2" t="s">
        <v>77</v>
      </c>
      <c r="AO460" s="2">
        <v>6</v>
      </c>
      <c r="AP460" s="2" t="s">
        <v>86</v>
      </c>
      <c r="AQ460" s="2" t="s">
        <v>638</v>
      </c>
      <c r="AV460" s="2">
        <v>5</v>
      </c>
      <c r="AW460" s="2">
        <v>5</v>
      </c>
      <c r="AX460" s="2" t="s">
        <v>91</v>
      </c>
      <c r="AY460" s="2" t="s">
        <v>55</v>
      </c>
      <c r="AZ460" s="2" t="s">
        <v>639</v>
      </c>
      <c r="BA460" s="2">
        <v>10</v>
      </c>
      <c r="BB460" s="2">
        <v>1</v>
      </c>
      <c r="BC460" s="2">
        <v>6</v>
      </c>
      <c r="BD460" s="2">
        <v>10</v>
      </c>
      <c r="BE460" s="2">
        <v>10</v>
      </c>
      <c r="BF460" s="2" t="s">
        <v>68</v>
      </c>
      <c r="BH460" s="2" t="s">
        <v>126</v>
      </c>
    </row>
    <row r="461" spans="1:60" ht="13" x14ac:dyDescent="0.15">
      <c r="A461">
        <v>460</v>
      </c>
      <c r="B461" s="3">
        <v>44000.899226435184</v>
      </c>
      <c r="C461" s="2">
        <v>25</v>
      </c>
      <c r="D461" s="2" t="s">
        <v>114</v>
      </c>
      <c r="E461" s="2" t="s">
        <v>50</v>
      </c>
      <c r="F461" s="2" t="s">
        <v>51</v>
      </c>
      <c r="G461" s="2" t="s">
        <v>52</v>
      </c>
      <c r="H461" s="2">
        <v>5</v>
      </c>
      <c r="I461" s="2" t="s">
        <v>53</v>
      </c>
      <c r="J461" s="2" t="s">
        <v>73</v>
      </c>
      <c r="AK461" s="2" t="s">
        <v>74</v>
      </c>
      <c r="AL461" s="2" t="s">
        <v>75</v>
      </c>
      <c r="AM461" s="2" t="s">
        <v>76</v>
      </c>
      <c r="AN461" s="2" t="s">
        <v>90</v>
      </c>
      <c r="AO461" s="2">
        <v>6</v>
      </c>
      <c r="AP461" s="2" t="s">
        <v>53</v>
      </c>
      <c r="AV461" s="2">
        <v>4</v>
      </c>
      <c r="AW461" s="2">
        <v>4</v>
      </c>
      <c r="AX461" s="2" t="s">
        <v>65</v>
      </c>
      <c r="AY461" s="2" t="s">
        <v>66</v>
      </c>
      <c r="AZ461" s="2" t="s">
        <v>640</v>
      </c>
      <c r="BA461" s="2">
        <v>7</v>
      </c>
      <c r="BB461" s="2">
        <v>6</v>
      </c>
      <c r="BC461" s="2">
        <v>2</v>
      </c>
      <c r="BD461" s="2">
        <v>2</v>
      </c>
      <c r="BE461" s="2">
        <v>5</v>
      </c>
      <c r="BF461" s="2" t="s">
        <v>68</v>
      </c>
      <c r="BH461" s="2" t="s">
        <v>102</v>
      </c>
    </row>
    <row r="462" spans="1:60" ht="13" x14ac:dyDescent="0.15">
      <c r="A462">
        <v>461</v>
      </c>
      <c r="B462" s="3">
        <v>44000.899355231479</v>
      </c>
      <c r="C462" s="2">
        <v>30</v>
      </c>
      <c r="D462" s="2" t="s">
        <v>114</v>
      </c>
      <c r="E462" s="2" t="s">
        <v>50</v>
      </c>
      <c r="F462" s="2" t="s">
        <v>51</v>
      </c>
      <c r="G462" s="2" t="s">
        <v>52</v>
      </c>
      <c r="H462" s="2">
        <v>4</v>
      </c>
      <c r="I462" s="2" t="s">
        <v>53</v>
      </c>
      <c r="J462" s="2" t="s">
        <v>54</v>
      </c>
      <c r="K462" s="2">
        <v>2</v>
      </c>
      <c r="L462" s="2" t="s">
        <v>116</v>
      </c>
      <c r="M462" s="2" t="s">
        <v>83</v>
      </c>
      <c r="Z462" s="2" t="s">
        <v>263</v>
      </c>
      <c r="AA462" s="2">
        <v>6</v>
      </c>
      <c r="AB462" s="2">
        <v>3</v>
      </c>
      <c r="AC462" s="2">
        <v>3</v>
      </c>
      <c r="AD462" s="2">
        <v>4</v>
      </c>
      <c r="AE462" s="2">
        <v>5</v>
      </c>
      <c r="AF462" s="2" t="s">
        <v>121</v>
      </c>
      <c r="AG462" s="2" t="s">
        <v>53</v>
      </c>
      <c r="AH462" s="2" t="s">
        <v>147</v>
      </c>
      <c r="AI462" s="2" t="s">
        <v>240</v>
      </c>
      <c r="AJ462" s="2" t="s">
        <v>641</v>
      </c>
      <c r="AK462" s="2" t="s">
        <v>111</v>
      </c>
      <c r="AL462" s="2" t="s">
        <v>75</v>
      </c>
      <c r="AM462" s="2" t="s">
        <v>76</v>
      </c>
      <c r="AN462" s="2" t="s">
        <v>90</v>
      </c>
      <c r="AO462" s="2">
        <v>5</v>
      </c>
      <c r="AP462" s="2" t="s">
        <v>53</v>
      </c>
      <c r="AQ462" s="2" t="s">
        <v>642</v>
      </c>
      <c r="AV462" s="2">
        <v>5</v>
      </c>
      <c r="AW462" s="2">
        <v>3</v>
      </c>
      <c r="AX462" s="2" t="s">
        <v>65</v>
      </c>
      <c r="AY462" s="2" t="s">
        <v>55</v>
      </c>
      <c r="AZ462" s="2" t="s">
        <v>643</v>
      </c>
      <c r="BA462" s="2">
        <v>7</v>
      </c>
      <c r="BB462" s="2">
        <v>7</v>
      </c>
      <c r="BC462" s="2">
        <v>7</v>
      </c>
      <c r="BD462" s="2">
        <v>7</v>
      </c>
      <c r="BE462" s="2">
        <v>7</v>
      </c>
      <c r="BF462" s="2" t="s">
        <v>68</v>
      </c>
      <c r="BH462" s="2" t="s">
        <v>126</v>
      </c>
    </row>
    <row r="463" spans="1:60" ht="13" x14ac:dyDescent="0.15">
      <c r="A463">
        <v>462</v>
      </c>
      <c r="B463" s="3">
        <v>44000.901733611114</v>
      </c>
      <c r="C463" s="2">
        <v>24</v>
      </c>
      <c r="D463" s="2" t="s">
        <v>103</v>
      </c>
      <c r="E463" s="2" t="s">
        <v>50</v>
      </c>
      <c r="F463" s="2" t="s">
        <v>51</v>
      </c>
      <c r="G463" s="2" t="s">
        <v>52</v>
      </c>
      <c r="H463" s="2">
        <v>5</v>
      </c>
      <c r="I463" s="2" t="s">
        <v>53</v>
      </c>
      <c r="J463" s="2" t="s">
        <v>73</v>
      </c>
      <c r="AK463" s="2" t="s">
        <v>111</v>
      </c>
      <c r="AL463" s="2" t="s">
        <v>61</v>
      </c>
      <c r="AR463" s="2" t="s">
        <v>62</v>
      </c>
      <c r="AS463" s="2" t="s">
        <v>292</v>
      </c>
      <c r="AT463" s="2" t="s">
        <v>53</v>
      </c>
      <c r="AV463" s="2">
        <v>7</v>
      </c>
      <c r="AW463" s="2">
        <v>6</v>
      </c>
      <c r="AX463" s="2" t="s">
        <v>100</v>
      </c>
      <c r="AY463" s="2" t="s">
        <v>55</v>
      </c>
      <c r="BA463" s="2">
        <v>6</v>
      </c>
      <c r="BB463" s="2">
        <v>6</v>
      </c>
      <c r="BC463" s="2">
        <v>4</v>
      </c>
      <c r="BD463" s="2">
        <v>5</v>
      </c>
      <c r="BE463" s="2">
        <v>6</v>
      </c>
      <c r="BF463" s="2" t="s">
        <v>68</v>
      </c>
      <c r="BH463" s="2" t="s">
        <v>145</v>
      </c>
    </row>
    <row r="464" spans="1:60" ht="13" x14ac:dyDescent="0.15">
      <c r="A464">
        <v>463</v>
      </c>
      <c r="B464" s="3">
        <v>44000.903644699079</v>
      </c>
      <c r="C464" s="2">
        <v>35</v>
      </c>
      <c r="D464" s="2" t="s">
        <v>70</v>
      </c>
      <c r="E464" s="2" t="s">
        <v>50</v>
      </c>
      <c r="F464" s="2" t="s">
        <v>80</v>
      </c>
      <c r="G464" s="2" t="s">
        <v>81</v>
      </c>
      <c r="J464" s="2" t="s">
        <v>73</v>
      </c>
      <c r="AK464" s="2" t="s">
        <v>74</v>
      </c>
      <c r="AL464" s="2" t="s">
        <v>75</v>
      </c>
      <c r="AM464" s="2" t="s">
        <v>141</v>
      </c>
      <c r="AN464" s="2" t="s">
        <v>90</v>
      </c>
      <c r="AO464" s="2">
        <v>7</v>
      </c>
      <c r="AP464" s="2" t="s">
        <v>53</v>
      </c>
      <c r="AV464" s="2">
        <v>7</v>
      </c>
      <c r="AW464" s="2">
        <v>9</v>
      </c>
      <c r="AX464" s="2" t="s">
        <v>65</v>
      </c>
      <c r="AY464" s="2" t="s">
        <v>92</v>
      </c>
      <c r="BA464" s="2">
        <v>5</v>
      </c>
      <c r="BB464" s="2">
        <v>10</v>
      </c>
      <c r="BC464" s="2">
        <v>8</v>
      </c>
      <c r="BD464" s="2">
        <v>9</v>
      </c>
      <c r="BE464" s="2">
        <v>7</v>
      </c>
      <c r="BF464" s="2" t="s">
        <v>68</v>
      </c>
    </row>
    <row r="465" spans="1:60" ht="13" x14ac:dyDescent="0.15">
      <c r="A465">
        <v>464</v>
      </c>
      <c r="B465" s="3">
        <v>44000.904577499998</v>
      </c>
      <c r="C465" s="2">
        <v>21</v>
      </c>
      <c r="D465" s="2" t="s">
        <v>114</v>
      </c>
      <c r="E465" s="2" t="s">
        <v>199</v>
      </c>
      <c r="F465" s="2" t="s">
        <v>51</v>
      </c>
      <c r="G465" s="2" t="s">
        <v>52</v>
      </c>
      <c r="H465" s="2">
        <v>3</v>
      </c>
      <c r="I465" s="2" t="s">
        <v>53</v>
      </c>
      <c r="J465" s="2" t="s">
        <v>54</v>
      </c>
      <c r="K465" s="2">
        <v>3</v>
      </c>
      <c r="L465" s="2" t="s">
        <v>55</v>
      </c>
      <c r="M465" s="2" t="s">
        <v>56</v>
      </c>
      <c r="N465" s="2" t="s">
        <v>194</v>
      </c>
      <c r="O465" s="2">
        <v>1</v>
      </c>
      <c r="P465" s="2">
        <v>1</v>
      </c>
      <c r="Q465" s="2">
        <v>3</v>
      </c>
      <c r="R465" s="2">
        <v>2</v>
      </c>
      <c r="S465" s="2">
        <v>2</v>
      </c>
      <c r="T465" s="2" t="s">
        <v>161</v>
      </c>
      <c r="AK465" s="2" t="s">
        <v>60</v>
      </c>
      <c r="AL465" s="2" t="s">
        <v>75</v>
      </c>
      <c r="AM465" s="2" t="s">
        <v>104</v>
      </c>
      <c r="AN465" s="2" t="s">
        <v>77</v>
      </c>
      <c r="AO465" s="2">
        <v>6</v>
      </c>
      <c r="AP465" s="2" t="s">
        <v>86</v>
      </c>
      <c r="AV465" s="2">
        <v>6</v>
      </c>
      <c r="AW465" s="2">
        <v>6</v>
      </c>
      <c r="AX465" s="2" t="s">
        <v>65</v>
      </c>
      <c r="AY465" s="2" t="s">
        <v>55</v>
      </c>
      <c r="BA465" s="2">
        <v>10</v>
      </c>
      <c r="BB465" s="2">
        <v>10</v>
      </c>
      <c r="BC465" s="2">
        <v>10</v>
      </c>
      <c r="BD465" s="2">
        <v>6</v>
      </c>
      <c r="BE465" s="2">
        <v>6</v>
      </c>
      <c r="BF465" s="2" t="s">
        <v>68</v>
      </c>
      <c r="BH465" s="2" t="s">
        <v>145</v>
      </c>
    </row>
    <row r="466" spans="1:60" ht="13" x14ac:dyDescent="0.15">
      <c r="A466">
        <v>465</v>
      </c>
      <c r="B466" s="3">
        <v>44000.904604988427</v>
      </c>
      <c r="C466" s="2">
        <v>49</v>
      </c>
      <c r="D466" s="2" t="s">
        <v>114</v>
      </c>
      <c r="E466" s="2" t="s">
        <v>50</v>
      </c>
      <c r="F466" s="2" t="s">
        <v>51</v>
      </c>
      <c r="G466" s="2" t="s">
        <v>81</v>
      </c>
      <c r="J466" s="2" t="s">
        <v>73</v>
      </c>
      <c r="AK466" s="2" t="s">
        <v>98</v>
      </c>
      <c r="AL466" s="2" t="s">
        <v>75</v>
      </c>
      <c r="AM466" s="2" t="s">
        <v>76</v>
      </c>
      <c r="AN466" s="2" t="s">
        <v>90</v>
      </c>
      <c r="AO466" s="2">
        <v>6</v>
      </c>
      <c r="AP466" s="2" t="s">
        <v>86</v>
      </c>
      <c r="AV466" s="2">
        <v>8</v>
      </c>
      <c r="AW466" s="2">
        <v>7</v>
      </c>
      <c r="AX466" s="2" t="s">
        <v>100</v>
      </c>
      <c r="AY466" s="2" t="s">
        <v>55</v>
      </c>
      <c r="BA466" s="2">
        <v>6</v>
      </c>
      <c r="BB466" s="2">
        <v>6</v>
      </c>
      <c r="BC466" s="2">
        <v>6</v>
      </c>
      <c r="BD466" s="2">
        <v>5</v>
      </c>
      <c r="BE466" s="2">
        <v>6</v>
      </c>
      <c r="BF466" s="2" t="s">
        <v>68</v>
      </c>
    </row>
    <row r="467" spans="1:60" ht="13" x14ac:dyDescent="0.15">
      <c r="A467">
        <v>466</v>
      </c>
      <c r="B467" s="3">
        <v>44000.905467928242</v>
      </c>
      <c r="C467" s="2">
        <v>21</v>
      </c>
      <c r="D467" s="2" t="s">
        <v>103</v>
      </c>
      <c r="E467" s="2" t="s">
        <v>50</v>
      </c>
      <c r="F467" s="2" t="s">
        <v>80</v>
      </c>
      <c r="G467" s="2" t="s">
        <v>52</v>
      </c>
      <c r="H467" s="2">
        <v>3</v>
      </c>
      <c r="I467" s="2" t="s">
        <v>53</v>
      </c>
      <c r="J467" s="2" t="s">
        <v>54</v>
      </c>
      <c r="K467" s="2">
        <v>2</v>
      </c>
      <c r="L467" s="2" t="s">
        <v>92</v>
      </c>
      <c r="M467" s="2" t="s">
        <v>56</v>
      </c>
      <c r="N467" s="2" t="s">
        <v>304</v>
      </c>
      <c r="O467" s="2">
        <v>10</v>
      </c>
      <c r="P467" s="2">
        <v>10</v>
      </c>
      <c r="Q467" s="2">
        <v>6</v>
      </c>
      <c r="R467" s="2">
        <v>10</v>
      </c>
      <c r="S467" s="2">
        <v>6</v>
      </c>
      <c r="T467" s="2" t="s">
        <v>58</v>
      </c>
      <c r="U467" s="2" t="s">
        <v>644</v>
      </c>
      <c r="AK467" s="2" t="s">
        <v>60</v>
      </c>
      <c r="AL467" s="2" t="s">
        <v>75</v>
      </c>
      <c r="AM467" s="2" t="s">
        <v>213</v>
      </c>
      <c r="AN467" s="2" t="s">
        <v>90</v>
      </c>
      <c r="AO467" s="2">
        <v>10</v>
      </c>
      <c r="AP467" s="2" t="s">
        <v>86</v>
      </c>
      <c r="AV467" s="2">
        <v>10</v>
      </c>
      <c r="AW467" s="2">
        <v>5</v>
      </c>
      <c r="AX467" s="2" t="s">
        <v>91</v>
      </c>
      <c r="AY467" s="2" t="s">
        <v>106</v>
      </c>
      <c r="BA467" s="2">
        <v>10</v>
      </c>
      <c r="BB467" s="2">
        <v>8</v>
      </c>
      <c r="BC467" s="2">
        <v>7</v>
      </c>
      <c r="BD467" s="2">
        <v>6</v>
      </c>
      <c r="BE467" s="2">
        <v>10</v>
      </c>
      <c r="BF467" s="2" t="s">
        <v>86</v>
      </c>
      <c r="BH467" s="2" t="s">
        <v>145</v>
      </c>
    </row>
    <row r="468" spans="1:60" ht="13" x14ac:dyDescent="0.15">
      <c r="A468">
        <v>467</v>
      </c>
      <c r="B468" s="3">
        <v>44000.905767349541</v>
      </c>
      <c r="C468" s="2">
        <v>25</v>
      </c>
      <c r="D468" s="2" t="s">
        <v>49</v>
      </c>
      <c r="E468" s="2" t="s">
        <v>50</v>
      </c>
      <c r="F468" s="2" t="s">
        <v>80</v>
      </c>
      <c r="G468" s="2" t="s">
        <v>52</v>
      </c>
      <c r="H468" s="2">
        <v>3</v>
      </c>
      <c r="I468" s="2" t="s">
        <v>53</v>
      </c>
      <c r="J468" s="2" t="s">
        <v>54</v>
      </c>
      <c r="K468" s="2">
        <v>5</v>
      </c>
      <c r="L468" s="2" t="s">
        <v>92</v>
      </c>
      <c r="M468" s="2" t="s">
        <v>56</v>
      </c>
      <c r="N468" s="2" t="s">
        <v>57</v>
      </c>
      <c r="O468" s="2">
        <v>4</v>
      </c>
      <c r="P468" s="2">
        <v>3</v>
      </c>
      <c r="Q468" s="2">
        <v>3</v>
      </c>
      <c r="R468" s="2">
        <v>5</v>
      </c>
      <c r="S468" s="2">
        <v>6</v>
      </c>
      <c r="T468" s="2" t="s">
        <v>161</v>
      </c>
      <c r="U468" s="2" t="s">
        <v>645</v>
      </c>
      <c r="AK468" s="2" t="s">
        <v>111</v>
      </c>
      <c r="AL468" s="2" t="s">
        <v>75</v>
      </c>
      <c r="AM468" s="2" t="s">
        <v>144</v>
      </c>
      <c r="AN468" s="2" t="s">
        <v>112</v>
      </c>
      <c r="AO468" s="2">
        <v>6</v>
      </c>
      <c r="AP468" s="2" t="s">
        <v>53</v>
      </c>
      <c r="AQ468" s="2" t="s">
        <v>646</v>
      </c>
      <c r="AV468" s="2">
        <v>4</v>
      </c>
      <c r="AW468" s="2">
        <v>4</v>
      </c>
      <c r="AX468" s="2" t="s">
        <v>65</v>
      </c>
      <c r="AY468" s="2" t="s">
        <v>55</v>
      </c>
      <c r="AZ468" s="2" t="s">
        <v>647</v>
      </c>
      <c r="BA468" s="2">
        <v>6</v>
      </c>
      <c r="BB468" s="2">
        <v>6</v>
      </c>
      <c r="BC468" s="2">
        <v>1</v>
      </c>
      <c r="BD468" s="2">
        <v>1</v>
      </c>
      <c r="BE468" s="2">
        <v>1</v>
      </c>
      <c r="BF468" s="2" t="s">
        <v>68</v>
      </c>
      <c r="BG468" s="2" t="s">
        <v>648</v>
      </c>
      <c r="BH468" s="2" t="s">
        <v>167</v>
      </c>
    </row>
    <row r="469" spans="1:60" ht="13" x14ac:dyDescent="0.15">
      <c r="A469">
        <v>468</v>
      </c>
      <c r="B469" s="3">
        <v>44000.906725011577</v>
      </c>
      <c r="C469" s="2">
        <v>20</v>
      </c>
      <c r="D469" s="2" t="s">
        <v>114</v>
      </c>
      <c r="E469" s="2" t="s">
        <v>50</v>
      </c>
      <c r="F469" s="2" t="s">
        <v>80</v>
      </c>
      <c r="G469" s="2" t="s">
        <v>52</v>
      </c>
      <c r="H469" s="2">
        <v>1</v>
      </c>
      <c r="I469" s="2" t="s">
        <v>53</v>
      </c>
      <c r="J469" s="2" t="s">
        <v>54</v>
      </c>
      <c r="K469" s="2">
        <v>3</v>
      </c>
      <c r="L469" s="2" t="s">
        <v>92</v>
      </c>
      <c r="M469" s="2" t="s">
        <v>83</v>
      </c>
      <c r="Z469" s="2" t="s">
        <v>156</v>
      </c>
      <c r="AA469" s="2">
        <v>6</v>
      </c>
      <c r="AB469" s="2">
        <v>6</v>
      </c>
      <c r="AC469" s="2">
        <v>4</v>
      </c>
      <c r="AD469" s="2">
        <v>8</v>
      </c>
      <c r="AE469" s="2">
        <v>7</v>
      </c>
      <c r="AF469" s="2" t="s">
        <v>85</v>
      </c>
      <c r="AG469" s="2" t="s">
        <v>86</v>
      </c>
      <c r="AH469" s="2" t="s">
        <v>87</v>
      </c>
      <c r="AI469" s="2" t="s">
        <v>429</v>
      </c>
      <c r="AK469" s="2" t="s">
        <v>89</v>
      </c>
      <c r="AL469" s="2" t="s">
        <v>61</v>
      </c>
      <c r="AR469" s="2" t="s">
        <v>321</v>
      </c>
      <c r="AS469" s="2" t="s">
        <v>171</v>
      </c>
      <c r="AT469" s="2" t="s">
        <v>53</v>
      </c>
      <c r="AV469" s="2">
        <v>8</v>
      </c>
      <c r="AW469" s="2">
        <v>5</v>
      </c>
      <c r="AX469" s="2" t="s">
        <v>91</v>
      </c>
      <c r="AY469" s="2" t="s">
        <v>55</v>
      </c>
      <c r="BA469" s="2">
        <v>8</v>
      </c>
      <c r="BB469" s="2">
        <v>6</v>
      </c>
      <c r="BC469" s="2">
        <v>7</v>
      </c>
      <c r="BD469" s="2">
        <v>6</v>
      </c>
      <c r="BE469" s="2">
        <v>8</v>
      </c>
      <c r="BF469" s="2" t="s">
        <v>86</v>
      </c>
      <c r="BH469" s="2" t="s">
        <v>102</v>
      </c>
    </row>
    <row r="470" spans="1:60" ht="13" x14ac:dyDescent="0.15">
      <c r="A470">
        <v>469</v>
      </c>
      <c r="B470" s="3">
        <v>44000.907482615745</v>
      </c>
      <c r="C470" s="2">
        <v>21</v>
      </c>
      <c r="D470" s="2" t="s">
        <v>114</v>
      </c>
      <c r="E470" s="2" t="s">
        <v>50</v>
      </c>
      <c r="F470" s="2" t="s">
        <v>80</v>
      </c>
      <c r="G470" s="2" t="s">
        <v>52</v>
      </c>
      <c r="H470" s="2">
        <v>1</v>
      </c>
      <c r="I470" s="2" t="s">
        <v>53</v>
      </c>
      <c r="J470" s="2" t="s">
        <v>54</v>
      </c>
      <c r="K470" s="2">
        <v>4</v>
      </c>
      <c r="L470" s="2" t="s">
        <v>55</v>
      </c>
      <c r="M470" s="2" t="s">
        <v>56</v>
      </c>
      <c r="N470" s="2" t="s">
        <v>160</v>
      </c>
      <c r="O470" s="2">
        <v>7</v>
      </c>
      <c r="P470" s="2">
        <v>7</v>
      </c>
      <c r="Q470" s="2">
        <v>6</v>
      </c>
      <c r="R470" s="2">
        <v>8</v>
      </c>
      <c r="S470" s="2">
        <v>7</v>
      </c>
      <c r="T470" s="2" t="s">
        <v>58</v>
      </c>
      <c r="AK470" s="2" t="s">
        <v>60</v>
      </c>
      <c r="AL470" s="2" t="s">
        <v>75</v>
      </c>
      <c r="AM470" s="2" t="s">
        <v>141</v>
      </c>
      <c r="AN470" s="2" t="s">
        <v>90</v>
      </c>
      <c r="AO470" s="2">
        <v>7</v>
      </c>
      <c r="AP470" s="2" t="s">
        <v>86</v>
      </c>
      <c r="AV470" s="2">
        <v>7</v>
      </c>
      <c r="AW470" s="2">
        <v>7</v>
      </c>
      <c r="AX470" s="2" t="s">
        <v>100</v>
      </c>
      <c r="AY470" s="2" t="s">
        <v>66</v>
      </c>
      <c r="AZ470" s="2" t="s">
        <v>649</v>
      </c>
      <c r="BA470" s="2">
        <v>4</v>
      </c>
      <c r="BB470" s="2">
        <v>6</v>
      </c>
      <c r="BC470" s="2">
        <v>4</v>
      </c>
      <c r="BD470" s="2">
        <v>3</v>
      </c>
      <c r="BE470" s="2">
        <v>8</v>
      </c>
      <c r="BF470" s="2" t="s">
        <v>68</v>
      </c>
      <c r="BG470" s="2" t="s">
        <v>650</v>
      </c>
      <c r="BH470" s="2" t="s">
        <v>118</v>
      </c>
    </row>
    <row r="471" spans="1:60" ht="13" x14ac:dyDescent="0.15">
      <c r="A471">
        <v>470</v>
      </c>
      <c r="B471" s="3">
        <v>44000.908542986115</v>
      </c>
      <c r="C471" s="2">
        <v>25</v>
      </c>
      <c r="D471" s="2" t="s">
        <v>103</v>
      </c>
      <c r="E471" s="2" t="s">
        <v>50</v>
      </c>
      <c r="F471" s="2" t="s">
        <v>80</v>
      </c>
      <c r="G471" s="2" t="s">
        <v>52</v>
      </c>
      <c r="H471" s="2">
        <v>4</v>
      </c>
      <c r="I471" s="2" t="s">
        <v>72</v>
      </c>
      <c r="J471" s="2" t="s">
        <v>54</v>
      </c>
      <c r="K471" s="2">
        <v>2</v>
      </c>
      <c r="L471" s="2" t="s">
        <v>116</v>
      </c>
      <c r="M471" s="2" t="s">
        <v>83</v>
      </c>
      <c r="Z471" s="2" t="s">
        <v>651</v>
      </c>
      <c r="AA471" s="2">
        <v>6</v>
      </c>
      <c r="AB471" s="2">
        <v>4</v>
      </c>
      <c r="AC471" s="2">
        <v>6</v>
      </c>
      <c r="AD471" s="2">
        <v>4</v>
      </c>
      <c r="AE471" s="2">
        <v>5</v>
      </c>
      <c r="AF471" s="2" t="s">
        <v>121</v>
      </c>
      <c r="AG471" s="2" t="s">
        <v>53</v>
      </c>
      <c r="AH471" s="2" t="s">
        <v>147</v>
      </c>
      <c r="AI471" s="2" t="s">
        <v>128</v>
      </c>
      <c r="AJ471" s="2" t="s">
        <v>652</v>
      </c>
      <c r="AK471" s="2" t="s">
        <v>98</v>
      </c>
      <c r="AL471" s="2" t="s">
        <v>75</v>
      </c>
      <c r="AM471" s="2" t="s">
        <v>144</v>
      </c>
      <c r="AN471" s="2" t="s">
        <v>90</v>
      </c>
      <c r="AO471" s="2">
        <v>6</v>
      </c>
      <c r="AP471" s="2" t="s">
        <v>86</v>
      </c>
      <c r="AV471" s="2">
        <v>6</v>
      </c>
      <c r="AW471" s="2">
        <v>5</v>
      </c>
      <c r="AX471" s="2" t="s">
        <v>65</v>
      </c>
      <c r="AY471" s="2" t="s">
        <v>66</v>
      </c>
      <c r="BA471" s="2">
        <v>8</v>
      </c>
      <c r="BB471" s="2">
        <v>7</v>
      </c>
      <c r="BC471" s="2">
        <v>4</v>
      </c>
      <c r="BD471" s="2">
        <v>2</v>
      </c>
      <c r="BE471" s="2">
        <v>10</v>
      </c>
      <c r="BF471" s="2" t="s">
        <v>86</v>
      </c>
      <c r="BH471" s="2" t="s">
        <v>102</v>
      </c>
    </row>
    <row r="472" spans="1:60" ht="13" x14ac:dyDescent="0.15">
      <c r="A472">
        <v>471</v>
      </c>
      <c r="B472" s="3">
        <v>44000.909214814819</v>
      </c>
      <c r="C472" s="2">
        <v>25</v>
      </c>
      <c r="D472" s="2" t="s">
        <v>70</v>
      </c>
      <c r="E472" s="2" t="s">
        <v>50</v>
      </c>
      <c r="F472" s="2" t="s">
        <v>51</v>
      </c>
      <c r="G472" s="2" t="s">
        <v>52</v>
      </c>
      <c r="H472" s="2">
        <v>5</v>
      </c>
      <c r="I472" s="2" t="s">
        <v>72</v>
      </c>
      <c r="J472" s="2" t="s">
        <v>73</v>
      </c>
      <c r="AK472" s="2" t="s">
        <v>74</v>
      </c>
      <c r="AL472" s="2" t="s">
        <v>75</v>
      </c>
      <c r="AM472" s="2" t="s">
        <v>104</v>
      </c>
      <c r="AN472" s="2" t="s">
        <v>90</v>
      </c>
      <c r="AO472" s="2">
        <v>6</v>
      </c>
      <c r="AP472" s="2" t="s">
        <v>86</v>
      </c>
      <c r="AV472" s="2">
        <v>7</v>
      </c>
      <c r="AW472" s="2">
        <v>4</v>
      </c>
      <c r="AX472" s="2" t="s">
        <v>100</v>
      </c>
      <c r="AY472" s="2" t="s">
        <v>66</v>
      </c>
      <c r="BA472" s="2">
        <v>4</v>
      </c>
      <c r="BB472" s="2">
        <v>5</v>
      </c>
      <c r="BC472" s="2">
        <v>7</v>
      </c>
      <c r="BD472" s="2">
        <v>7</v>
      </c>
      <c r="BE472" s="2">
        <v>8</v>
      </c>
      <c r="BF472" s="2" t="s">
        <v>86</v>
      </c>
      <c r="BH472" s="2" t="s">
        <v>118</v>
      </c>
    </row>
    <row r="473" spans="1:60" ht="13" x14ac:dyDescent="0.15">
      <c r="A473">
        <v>472</v>
      </c>
      <c r="B473" s="3">
        <v>44000.911006956019</v>
      </c>
      <c r="C473" s="2">
        <v>24</v>
      </c>
      <c r="D473" s="2" t="s">
        <v>103</v>
      </c>
      <c r="E473" s="2" t="s">
        <v>50</v>
      </c>
      <c r="F473" s="2" t="s">
        <v>80</v>
      </c>
      <c r="G473" s="2" t="s">
        <v>52</v>
      </c>
      <c r="H473" s="2">
        <v>4</v>
      </c>
      <c r="I473" s="2" t="s">
        <v>53</v>
      </c>
      <c r="J473" s="2" t="s">
        <v>73</v>
      </c>
      <c r="AK473" s="2" t="s">
        <v>60</v>
      </c>
      <c r="AL473" s="2" t="s">
        <v>61</v>
      </c>
      <c r="AR473" s="2" t="s">
        <v>380</v>
      </c>
      <c r="AS473" s="2" t="s">
        <v>125</v>
      </c>
      <c r="AT473" s="2" t="s">
        <v>72</v>
      </c>
      <c r="AU473" s="2" t="s">
        <v>653</v>
      </c>
      <c r="AV473" s="2">
        <v>7</v>
      </c>
      <c r="AW473" s="2">
        <v>7</v>
      </c>
      <c r="AX473" s="2" t="s">
        <v>91</v>
      </c>
      <c r="AY473" s="2" t="s">
        <v>55</v>
      </c>
      <c r="BA473" s="2">
        <v>6</v>
      </c>
      <c r="BB473" s="2">
        <v>4</v>
      </c>
      <c r="BC473" s="2">
        <v>4</v>
      </c>
      <c r="BD473" s="2">
        <v>6</v>
      </c>
      <c r="BE473" s="2">
        <v>8</v>
      </c>
      <c r="BF473" s="2" t="s">
        <v>68</v>
      </c>
      <c r="BH473" s="2" t="s">
        <v>102</v>
      </c>
    </row>
    <row r="474" spans="1:60" ht="13" x14ac:dyDescent="0.15">
      <c r="A474">
        <v>473</v>
      </c>
      <c r="B474" s="3">
        <v>44000.911973090275</v>
      </c>
      <c r="C474" s="2">
        <v>21</v>
      </c>
      <c r="D474" s="2" t="s">
        <v>114</v>
      </c>
      <c r="E474" s="2" t="s">
        <v>50</v>
      </c>
      <c r="F474" s="2" t="s">
        <v>80</v>
      </c>
      <c r="G474" s="2" t="s">
        <v>52</v>
      </c>
      <c r="H474" s="2">
        <v>3</v>
      </c>
      <c r="I474" s="2" t="s">
        <v>72</v>
      </c>
      <c r="J474" s="2" t="s">
        <v>54</v>
      </c>
      <c r="K474" s="2">
        <v>3</v>
      </c>
      <c r="L474" s="2" t="s">
        <v>92</v>
      </c>
      <c r="M474" s="2" t="s">
        <v>83</v>
      </c>
      <c r="Z474" s="2" t="s">
        <v>497</v>
      </c>
      <c r="AA474" s="2">
        <v>5</v>
      </c>
      <c r="AB474" s="2">
        <v>4</v>
      </c>
      <c r="AC474" s="2">
        <v>5</v>
      </c>
      <c r="AD474" s="2">
        <v>7</v>
      </c>
      <c r="AE474" s="2">
        <v>7</v>
      </c>
      <c r="AF474" s="2" t="s">
        <v>139</v>
      </c>
      <c r="AG474" s="2" t="s">
        <v>53</v>
      </c>
      <c r="AH474" s="2" t="s">
        <v>87</v>
      </c>
      <c r="AI474" s="2" t="s">
        <v>501</v>
      </c>
      <c r="AK474" s="2" t="s">
        <v>60</v>
      </c>
      <c r="AL474" s="2" t="s">
        <v>61</v>
      </c>
      <c r="AR474" s="2" t="s">
        <v>124</v>
      </c>
      <c r="AS474" s="2" t="s">
        <v>125</v>
      </c>
      <c r="AT474" s="2" t="s">
        <v>72</v>
      </c>
      <c r="AV474" s="2">
        <v>6</v>
      </c>
      <c r="AW474" s="2">
        <v>6</v>
      </c>
      <c r="AX474" s="2" t="s">
        <v>91</v>
      </c>
      <c r="AY474" s="2" t="s">
        <v>55</v>
      </c>
      <c r="BA474" s="2">
        <v>5</v>
      </c>
      <c r="BB474" s="2">
        <v>3</v>
      </c>
      <c r="BC474" s="2">
        <v>3</v>
      </c>
      <c r="BD474" s="2">
        <v>1</v>
      </c>
      <c r="BE474" s="2">
        <v>7</v>
      </c>
      <c r="BF474" s="2" t="s">
        <v>68</v>
      </c>
      <c r="BH474" s="2" t="s">
        <v>102</v>
      </c>
    </row>
    <row r="475" spans="1:60" ht="13" x14ac:dyDescent="0.15">
      <c r="A475">
        <v>474</v>
      </c>
      <c r="B475" s="3">
        <v>44000.914637939815</v>
      </c>
      <c r="C475" s="2">
        <v>23</v>
      </c>
      <c r="D475" s="2" t="s">
        <v>93</v>
      </c>
      <c r="E475" s="2" t="s">
        <v>50</v>
      </c>
      <c r="F475" s="2" t="s">
        <v>51</v>
      </c>
      <c r="G475" s="2" t="s">
        <v>52</v>
      </c>
      <c r="H475" s="2">
        <v>4</v>
      </c>
      <c r="I475" s="2" t="s">
        <v>72</v>
      </c>
      <c r="J475" s="2" t="s">
        <v>54</v>
      </c>
      <c r="K475" s="2">
        <v>1</v>
      </c>
      <c r="L475" s="2" t="s">
        <v>210</v>
      </c>
      <c r="M475" s="2" t="s">
        <v>83</v>
      </c>
      <c r="Z475" s="2" t="s">
        <v>274</v>
      </c>
      <c r="AA475" s="2">
        <v>5</v>
      </c>
      <c r="AB475" s="2">
        <v>8</v>
      </c>
      <c r="AC475" s="2">
        <v>6</v>
      </c>
      <c r="AD475" s="2">
        <v>9</v>
      </c>
      <c r="AE475" s="2">
        <v>8</v>
      </c>
      <c r="AF475" s="2" t="s">
        <v>121</v>
      </c>
      <c r="AG475" s="2" t="s">
        <v>53</v>
      </c>
      <c r="AH475" s="2" t="s">
        <v>95</v>
      </c>
      <c r="AI475" s="2" t="s">
        <v>346</v>
      </c>
      <c r="AJ475" s="2" t="s">
        <v>412</v>
      </c>
      <c r="AK475" s="2" t="s">
        <v>74</v>
      </c>
      <c r="AL475" s="2" t="s">
        <v>75</v>
      </c>
      <c r="AM475" s="2" t="s">
        <v>104</v>
      </c>
      <c r="AN475" s="2" t="s">
        <v>90</v>
      </c>
      <c r="AO475" s="2">
        <v>6</v>
      </c>
      <c r="AP475" s="2" t="s">
        <v>86</v>
      </c>
      <c r="AV475" s="2">
        <v>6</v>
      </c>
      <c r="AW475" s="2">
        <v>4</v>
      </c>
      <c r="AX475" s="2" t="s">
        <v>65</v>
      </c>
      <c r="AY475" s="2" t="s">
        <v>55</v>
      </c>
      <c r="BA475" s="2">
        <v>5</v>
      </c>
      <c r="BB475" s="2">
        <v>7</v>
      </c>
      <c r="BC475" s="2">
        <v>6</v>
      </c>
      <c r="BD475" s="2">
        <v>5</v>
      </c>
      <c r="BE475" s="2">
        <v>5</v>
      </c>
      <c r="BF475" s="2" t="s">
        <v>68</v>
      </c>
      <c r="BH475" s="2" t="s">
        <v>257</v>
      </c>
    </row>
    <row r="476" spans="1:60" ht="13" x14ac:dyDescent="0.15">
      <c r="A476">
        <v>475</v>
      </c>
      <c r="B476" s="3">
        <v>44000.916197557875</v>
      </c>
      <c r="C476" s="2">
        <v>23</v>
      </c>
      <c r="D476" s="2" t="s">
        <v>93</v>
      </c>
      <c r="E476" s="2" t="s">
        <v>50</v>
      </c>
      <c r="F476" s="2" t="s">
        <v>80</v>
      </c>
      <c r="G476" s="2" t="s">
        <v>52</v>
      </c>
      <c r="H476" s="2">
        <v>4</v>
      </c>
      <c r="I476" s="2" t="s">
        <v>72</v>
      </c>
      <c r="J476" s="2" t="s">
        <v>73</v>
      </c>
      <c r="AK476" s="2" t="s">
        <v>98</v>
      </c>
      <c r="AL476" s="2" t="s">
        <v>75</v>
      </c>
      <c r="AM476" s="2" t="s">
        <v>141</v>
      </c>
      <c r="AN476" s="2" t="s">
        <v>77</v>
      </c>
      <c r="AO476" s="2">
        <v>6</v>
      </c>
      <c r="AP476" s="2" t="s">
        <v>72</v>
      </c>
      <c r="AQ476" s="2" t="s">
        <v>654</v>
      </c>
      <c r="AV476" s="2">
        <v>8</v>
      </c>
      <c r="AW476" s="2">
        <v>8</v>
      </c>
      <c r="AX476" s="2" t="s">
        <v>91</v>
      </c>
      <c r="AY476" s="2" t="s">
        <v>66</v>
      </c>
      <c r="BA476" s="2">
        <v>9</v>
      </c>
      <c r="BB476" s="2">
        <v>8</v>
      </c>
      <c r="BC476" s="2">
        <v>4</v>
      </c>
      <c r="BD476" s="2">
        <v>2</v>
      </c>
      <c r="BE476" s="2">
        <v>9</v>
      </c>
      <c r="BF476" s="2" t="s">
        <v>68</v>
      </c>
      <c r="BG476" s="2" t="s">
        <v>655</v>
      </c>
      <c r="BH476" s="2" t="s">
        <v>252</v>
      </c>
    </row>
    <row r="477" spans="1:60" ht="13" x14ac:dyDescent="0.15">
      <c r="A477">
        <v>476</v>
      </c>
      <c r="B477" s="3">
        <v>44000.916360497686</v>
      </c>
      <c r="C477" s="2">
        <v>21</v>
      </c>
      <c r="D477" s="2" t="s">
        <v>114</v>
      </c>
      <c r="E477" s="2" t="s">
        <v>50</v>
      </c>
      <c r="F477" s="2" t="s">
        <v>80</v>
      </c>
      <c r="G477" s="2" t="s">
        <v>52</v>
      </c>
      <c r="H477" s="2">
        <v>2</v>
      </c>
      <c r="I477" s="2" t="s">
        <v>72</v>
      </c>
      <c r="J477" s="2" t="s">
        <v>54</v>
      </c>
      <c r="K477" s="2">
        <v>2</v>
      </c>
      <c r="L477" s="2" t="s">
        <v>55</v>
      </c>
      <c r="M477" s="2" t="s">
        <v>83</v>
      </c>
      <c r="Z477" s="2" t="s">
        <v>191</v>
      </c>
      <c r="AA477" s="2">
        <v>8</v>
      </c>
      <c r="AB477" s="2">
        <v>6</v>
      </c>
      <c r="AC477" s="2">
        <v>5</v>
      </c>
      <c r="AD477" s="2">
        <v>9</v>
      </c>
      <c r="AE477" s="2">
        <v>8</v>
      </c>
      <c r="AF477" s="2" t="s">
        <v>109</v>
      </c>
      <c r="AG477" s="2" t="s">
        <v>72</v>
      </c>
      <c r="AH477" s="2" t="s">
        <v>147</v>
      </c>
      <c r="AI477" s="2" t="s">
        <v>482</v>
      </c>
      <c r="AK477" s="2" t="s">
        <v>89</v>
      </c>
      <c r="AL477" s="2" t="s">
        <v>61</v>
      </c>
      <c r="AR477" s="2" t="s">
        <v>124</v>
      </c>
      <c r="AS477" s="2" t="s">
        <v>125</v>
      </c>
      <c r="AT477" s="2" t="s">
        <v>72</v>
      </c>
      <c r="AV477" s="2">
        <v>9</v>
      </c>
      <c r="AW477" s="2">
        <v>5</v>
      </c>
      <c r="AX477" s="2" t="s">
        <v>91</v>
      </c>
      <c r="AY477" s="2" t="s">
        <v>66</v>
      </c>
      <c r="BA477" s="2">
        <v>5</v>
      </c>
      <c r="BB477" s="2">
        <v>4</v>
      </c>
      <c r="BC477" s="2">
        <v>4</v>
      </c>
      <c r="BD477" s="2">
        <v>5</v>
      </c>
      <c r="BE477" s="2">
        <v>4</v>
      </c>
      <c r="BF477" s="2" t="s">
        <v>86</v>
      </c>
      <c r="BH477" s="2" t="s">
        <v>118</v>
      </c>
    </row>
    <row r="478" spans="1:60" ht="13" x14ac:dyDescent="0.15">
      <c r="A478">
        <v>477</v>
      </c>
      <c r="B478" s="3">
        <v>44000.918370081017</v>
      </c>
      <c r="C478" s="2">
        <v>28</v>
      </c>
      <c r="D478" s="2" t="s">
        <v>103</v>
      </c>
      <c r="E478" s="2" t="s">
        <v>50</v>
      </c>
      <c r="F478" s="2" t="s">
        <v>51</v>
      </c>
      <c r="G478" s="2" t="s">
        <v>52</v>
      </c>
      <c r="H478" s="2">
        <v>3</v>
      </c>
      <c r="I478" s="2" t="s">
        <v>53</v>
      </c>
      <c r="J478" s="2" t="s">
        <v>54</v>
      </c>
      <c r="K478" s="2">
        <v>2</v>
      </c>
      <c r="L478" s="2" t="s">
        <v>55</v>
      </c>
      <c r="M478" s="2" t="s">
        <v>83</v>
      </c>
      <c r="Z478" s="2" t="s">
        <v>84</v>
      </c>
      <c r="AA478" s="2">
        <v>7</v>
      </c>
      <c r="AB478" s="2">
        <v>7</v>
      </c>
      <c r="AC478" s="2">
        <v>7</v>
      </c>
      <c r="AD478" s="2">
        <v>6</v>
      </c>
      <c r="AE478" s="2">
        <v>6</v>
      </c>
      <c r="AF478" s="2" t="s">
        <v>121</v>
      </c>
      <c r="AG478" s="2" t="s">
        <v>53</v>
      </c>
      <c r="AH478" s="2" t="s">
        <v>147</v>
      </c>
      <c r="AI478" s="2" t="s">
        <v>336</v>
      </c>
      <c r="AK478" s="2" t="s">
        <v>74</v>
      </c>
      <c r="AL478" s="2" t="s">
        <v>75</v>
      </c>
      <c r="AM478" s="2" t="s">
        <v>76</v>
      </c>
      <c r="AN478" s="2" t="s">
        <v>90</v>
      </c>
      <c r="AO478" s="2">
        <v>6</v>
      </c>
      <c r="AP478" s="2" t="s">
        <v>72</v>
      </c>
      <c r="AV478" s="2">
        <v>6</v>
      </c>
      <c r="AW478" s="2">
        <v>6</v>
      </c>
      <c r="AX478" s="2" t="s">
        <v>91</v>
      </c>
      <c r="AY478" s="2" t="s">
        <v>66</v>
      </c>
      <c r="BA478" s="2">
        <v>5</v>
      </c>
      <c r="BB478" s="2">
        <v>4</v>
      </c>
      <c r="BC478" s="2">
        <v>3</v>
      </c>
      <c r="BD478" s="2">
        <v>2</v>
      </c>
      <c r="BE478" s="2">
        <v>2</v>
      </c>
      <c r="BF478" s="2" t="s">
        <v>68</v>
      </c>
      <c r="BH478" s="2" t="s">
        <v>118</v>
      </c>
    </row>
    <row r="479" spans="1:60" ht="13" x14ac:dyDescent="0.15">
      <c r="A479">
        <v>478</v>
      </c>
      <c r="B479" s="3">
        <v>44000.921499178236</v>
      </c>
      <c r="C479" s="2">
        <v>21</v>
      </c>
      <c r="D479" s="2" t="s">
        <v>114</v>
      </c>
      <c r="E479" s="2" t="s">
        <v>50</v>
      </c>
      <c r="F479" s="2" t="s">
        <v>80</v>
      </c>
      <c r="G479" s="2" t="s">
        <v>52</v>
      </c>
      <c r="H479" s="2">
        <v>1</v>
      </c>
      <c r="I479" s="2" t="s">
        <v>72</v>
      </c>
      <c r="J479" s="2" t="s">
        <v>54</v>
      </c>
      <c r="K479" s="2">
        <v>3</v>
      </c>
      <c r="L479" s="2" t="s">
        <v>92</v>
      </c>
      <c r="M479" s="2" t="s">
        <v>83</v>
      </c>
      <c r="Z479" s="2" t="s">
        <v>169</v>
      </c>
      <c r="AA479" s="2">
        <v>5</v>
      </c>
      <c r="AB479" s="2">
        <v>6</v>
      </c>
      <c r="AC479" s="2">
        <v>3</v>
      </c>
      <c r="AD479" s="2">
        <v>5</v>
      </c>
      <c r="AE479" s="2">
        <v>7</v>
      </c>
      <c r="AF479" s="2" t="s">
        <v>85</v>
      </c>
      <c r="AG479" s="2" t="s">
        <v>53</v>
      </c>
      <c r="AH479" s="2" t="s">
        <v>132</v>
      </c>
      <c r="AI479" s="2" t="s">
        <v>320</v>
      </c>
      <c r="AK479" s="2" t="s">
        <v>98</v>
      </c>
      <c r="AL479" s="2" t="s">
        <v>75</v>
      </c>
      <c r="AM479" s="2" t="s">
        <v>104</v>
      </c>
      <c r="AN479" s="2" t="s">
        <v>77</v>
      </c>
      <c r="AO479" s="2">
        <v>7</v>
      </c>
      <c r="AP479" s="2" t="s">
        <v>86</v>
      </c>
      <c r="AV479" s="2">
        <v>6</v>
      </c>
      <c r="AW479" s="2">
        <v>7</v>
      </c>
      <c r="AX479" s="2" t="s">
        <v>91</v>
      </c>
      <c r="AY479" s="2" t="s">
        <v>66</v>
      </c>
      <c r="BA479" s="2">
        <v>9</v>
      </c>
      <c r="BB479" s="2">
        <v>4</v>
      </c>
      <c r="BC479" s="2">
        <v>2</v>
      </c>
      <c r="BD479" s="2">
        <v>1</v>
      </c>
      <c r="BE479" s="2">
        <v>8</v>
      </c>
      <c r="BF479" s="2" t="s">
        <v>86</v>
      </c>
      <c r="BH479" s="2" t="s">
        <v>145</v>
      </c>
    </row>
    <row r="480" spans="1:60" ht="13" x14ac:dyDescent="0.15">
      <c r="A480">
        <v>479</v>
      </c>
      <c r="B480" s="3">
        <v>44000.921585381948</v>
      </c>
      <c r="C480" s="2">
        <v>25</v>
      </c>
      <c r="D480" s="2" t="s">
        <v>103</v>
      </c>
      <c r="E480" s="2" t="s">
        <v>50</v>
      </c>
      <c r="F480" s="2" t="s">
        <v>80</v>
      </c>
      <c r="G480" s="2" t="s">
        <v>52</v>
      </c>
      <c r="H480" s="2">
        <v>2</v>
      </c>
      <c r="I480" s="2" t="s">
        <v>53</v>
      </c>
      <c r="J480" s="2" t="s">
        <v>73</v>
      </c>
      <c r="AK480" s="2" t="s">
        <v>60</v>
      </c>
      <c r="AL480" s="2" t="s">
        <v>75</v>
      </c>
      <c r="AM480" s="2" t="s">
        <v>131</v>
      </c>
      <c r="AN480" s="2" t="s">
        <v>90</v>
      </c>
      <c r="AO480" s="2">
        <v>7</v>
      </c>
      <c r="AP480" s="2" t="s">
        <v>53</v>
      </c>
      <c r="AV480" s="2">
        <v>7</v>
      </c>
      <c r="AW480" s="2">
        <v>6</v>
      </c>
      <c r="AX480" s="2" t="s">
        <v>91</v>
      </c>
      <c r="AY480" s="2" t="s">
        <v>92</v>
      </c>
      <c r="BA480" s="2">
        <v>8</v>
      </c>
      <c r="BB480" s="2">
        <v>8</v>
      </c>
      <c r="BC480" s="2">
        <v>4</v>
      </c>
      <c r="BD480" s="2">
        <v>9</v>
      </c>
      <c r="BE480" s="2">
        <v>5</v>
      </c>
      <c r="BF480" s="2" t="s">
        <v>68</v>
      </c>
      <c r="BH480" s="2" t="s">
        <v>126</v>
      </c>
    </row>
    <row r="481" spans="1:60" ht="13" x14ac:dyDescent="0.15">
      <c r="A481">
        <v>480</v>
      </c>
      <c r="B481" s="3">
        <v>44000.923996319441</v>
      </c>
      <c r="C481" s="2">
        <v>20</v>
      </c>
      <c r="D481" s="2" t="s">
        <v>114</v>
      </c>
      <c r="E481" s="2" t="s">
        <v>50</v>
      </c>
      <c r="F481" s="2" t="s">
        <v>51</v>
      </c>
      <c r="G481" s="2" t="s">
        <v>52</v>
      </c>
      <c r="H481" s="2">
        <v>2</v>
      </c>
      <c r="I481" s="2" t="s">
        <v>72</v>
      </c>
      <c r="J481" s="2" t="s">
        <v>54</v>
      </c>
      <c r="K481" s="2">
        <v>2</v>
      </c>
      <c r="L481" s="2" t="s">
        <v>116</v>
      </c>
      <c r="M481" s="2" t="s">
        <v>200</v>
      </c>
      <c r="V481" s="2" t="s">
        <v>234</v>
      </c>
      <c r="W481" s="2" t="s">
        <v>86</v>
      </c>
      <c r="X481" s="2" t="s">
        <v>148</v>
      </c>
      <c r="AK481" s="2" t="s">
        <v>74</v>
      </c>
      <c r="AL481" s="2" t="s">
        <v>75</v>
      </c>
      <c r="AM481" s="2" t="s">
        <v>141</v>
      </c>
      <c r="AN481" s="2" t="s">
        <v>90</v>
      </c>
      <c r="AO481" s="2">
        <v>4</v>
      </c>
      <c r="AP481" s="2" t="s">
        <v>86</v>
      </c>
      <c r="AV481" s="2">
        <v>4</v>
      </c>
      <c r="AW481" s="2">
        <v>2</v>
      </c>
      <c r="AX481" s="2" t="s">
        <v>91</v>
      </c>
      <c r="AY481" s="2" t="s">
        <v>92</v>
      </c>
      <c r="AZ481" s="2" t="s">
        <v>656</v>
      </c>
      <c r="BA481" s="2">
        <v>8</v>
      </c>
      <c r="BB481" s="2">
        <v>4</v>
      </c>
      <c r="BC481" s="2">
        <v>6</v>
      </c>
      <c r="BD481" s="2">
        <v>4</v>
      </c>
      <c r="BE481" s="2">
        <v>6</v>
      </c>
      <c r="BF481" s="2" t="s">
        <v>72</v>
      </c>
      <c r="BH481" s="2" t="s">
        <v>102</v>
      </c>
    </row>
    <row r="482" spans="1:60" ht="13" x14ac:dyDescent="0.15">
      <c r="A482">
        <v>481</v>
      </c>
      <c r="B482" s="3">
        <v>44000.925181053244</v>
      </c>
      <c r="C482" s="2">
        <v>35</v>
      </c>
      <c r="D482" s="2" t="s">
        <v>70</v>
      </c>
      <c r="E482" s="2" t="s">
        <v>50</v>
      </c>
      <c r="F482" s="2" t="s">
        <v>51</v>
      </c>
      <c r="G482" s="2" t="s">
        <v>81</v>
      </c>
      <c r="J482" s="2" t="s">
        <v>73</v>
      </c>
      <c r="AK482" s="2" t="s">
        <v>74</v>
      </c>
      <c r="AL482" s="2" t="s">
        <v>75</v>
      </c>
      <c r="AM482" s="2" t="s">
        <v>657</v>
      </c>
      <c r="AN482" s="2" t="s">
        <v>90</v>
      </c>
      <c r="AO482" s="2">
        <v>2</v>
      </c>
      <c r="AP482" s="2" t="s">
        <v>53</v>
      </c>
      <c r="AV482" s="2">
        <v>4</v>
      </c>
      <c r="AW482" s="2">
        <v>3</v>
      </c>
      <c r="AX482" s="2" t="s">
        <v>91</v>
      </c>
      <c r="AY482" s="2" t="s">
        <v>92</v>
      </c>
      <c r="BA482" s="2">
        <v>2</v>
      </c>
      <c r="BB482" s="2">
        <v>3</v>
      </c>
      <c r="BC482" s="2">
        <v>1</v>
      </c>
      <c r="BD482" s="2">
        <v>2</v>
      </c>
      <c r="BE482" s="2">
        <v>4</v>
      </c>
      <c r="BF482" s="2" t="s">
        <v>68</v>
      </c>
    </row>
    <row r="483" spans="1:60" ht="13" x14ac:dyDescent="0.15">
      <c r="A483">
        <v>482</v>
      </c>
      <c r="B483" s="3">
        <v>44000.926086932872</v>
      </c>
      <c r="C483" s="2">
        <v>22</v>
      </c>
      <c r="D483" s="2" t="s">
        <v>114</v>
      </c>
      <c r="E483" s="2" t="s">
        <v>50</v>
      </c>
      <c r="F483" s="2" t="s">
        <v>51</v>
      </c>
      <c r="G483" s="2" t="s">
        <v>52</v>
      </c>
      <c r="H483" s="2">
        <v>4</v>
      </c>
      <c r="I483" s="2" t="s">
        <v>53</v>
      </c>
      <c r="J483" s="2" t="s">
        <v>73</v>
      </c>
      <c r="AK483" s="2" t="s">
        <v>98</v>
      </c>
      <c r="AL483" s="2" t="s">
        <v>75</v>
      </c>
      <c r="AM483" s="2" t="s">
        <v>141</v>
      </c>
      <c r="AN483" s="2" t="s">
        <v>112</v>
      </c>
      <c r="AO483" s="2">
        <v>5</v>
      </c>
      <c r="AP483" s="2" t="s">
        <v>72</v>
      </c>
      <c r="AV483" s="2">
        <v>7</v>
      </c>
      <c r="AW483" s="2">
        <v>4</v>
      </c>
      <c r="AX483" s="2" t="s">
        <v>100</v>
      </c>
      <c r="AY483" s="2" t="s">
        <v>66</v>
      </c>
      <c r="BA483" s="2">
        <v>9</v>
      </c>
      <c r="BB483" s="2">
        <v>8</v>
      </c>
      <c r="BC483" s="2">
        <v>6</v>
      </c>
      <c r="BD483" s="2">
        <v>7</v>
      </c>
      <c r="BE483" s="2">
        <v>6</v>
      </c>
      <c r="BF483" s="2" t="s">
        <v>72</v>
      </c>
      <c r="BH483" s="2" t="s">
        <v>137</v>
      </c>
    </row>
    <row r="484" spans="1:60" ht="13" x14ac:dyDescent="0.15">
      <c r="A484">
        <v>483</v>
      </c>
      <c r="B484" s="3">
        <v>44000.926941400467</v>
      </c>
      <c r="C484" s="2">
        <v>20</v>
      </c>
      <c r="D484" s="2" t="s">
        <v>49</v>
      </c>
      <c r="E484" s="2" t="s">
        <v>50</v>
      </c>
      <c r="F484" s="2" t="s">
        <v>80</v>
      </c>
      <c r="G484" s="2" t="s">
        <v>52</v>
      </c>
      <c r="H484" s="2">
        <v>3</v>
      </c>
      <c r="I484" s="2" t="s">
        <v>53</v>
      </c>
      <c r="J484" s="2" t="s">
        <v>54</v>
      </c>
      <c r="K484" s="2">
        <v>5</v>
      </c>
      <c r="L484" s="2" t="s">
        <v>55</v>
      </c>
      <c r="M484" s="2" t="s">
        <v>56</v>
      </c>
      <c r="N484" s="2" t="s">
        <v>658</v>
      </c>
      <c r="O484" s="2">
        <v>4</v>
      </c>
      <c r="P484" s="2">
        <v>3</v>
      </c>
      <c r="Q484" s="2">
        <v>4</v>
      </c>
      <c r="R484" s="2">
        <v>4</v>
      </c>
      <c r="S484" s="2">
        <v>1</v>
      </c>
      <c r="T484" s="2" t="s">
        <v>388</v>
      </c>
      <c r="AK484" s="2" t="s">
        <v>98</v>
      </c>
      <c r="AL484" s="2" t="s">
        <v>75</v>
      </c>
      <c r="AM484" s="2" t="s">
        <v>213</v>
      </c>
      <c r="AN484" s="2" t="s">
        <v>196</v>
      </c>
      <c r="AO484" s="2">
        <v>10</v>
      </c>
      <c r="AP484" s="2" t="s">
        <v>53</v>
      </c>
      <c r="AV484" s="2">
        <v>9</v>
      </c>
      <c r="AW484" s="2">
        <v>8</v>
      </c>
      <c r="AX484" s="2" t="s">
        <v>65</v>
      </c>
      <c r="AY484" s="2" t="s">
        <v>66</v>
      </c>
      <c r="BA484" s="2">
        <v>6</v>
      </c>
      <c r="BB484" s="2">
        <v>5</v>
      </c>
      <c r="BC484" s="2">
        <v>6</v>
      </c>
      <c r="BD484" s="2">
        <v>6</v>
      </c>
      <c r="BE484" s="2">
        <v>5</v>
      </c>
      <c r="BF484" s="2" t="s">
        <v>72</v>
      </c>
      <c r="BH484" s="2" t="s">
        <v>102</v>
      </c>
    </row>
    <row r="485" spans="1:60" ht="13" x14ac:dyDescent="0.15">
      <c r="A485">
        <v>484</v>
      </c>
      <c r="B485" s="3">
        <v>44000.927425868053</v>
      </c>
      <c r="C485" s="2">
        <v>46</v>
      </c>
      <c r="D485" s="2" t="s">
        <v>103</v>
      </c>
      <c r="E485" s="2" t="s">
        <v>50</v>
      </c>
      <c r="F485" s="2" t="s">
        <v>51</v>
      </c>
      <c r="G485" s="2" t="s">
        <v>81</v>
      </c>
      <c r="J485" s="2" t="s">
        <v>73</v>
      </c>
      <c r="AK485" s="2" t="s">
        <v>98</v>
      </c>
      <c r="AL485" s="2" t="s">
        <v>75</v>
      </c>
      <c r="AM485" s="2" t="s">
        <v>76</v>
      </c>
      <c r="AN485" s="2" t="s">
        <v>112</v>
      </c>
      <c r="AO485" s="2">
        <v>5</v>
      </c>
      <c r="AP485" s="2" t="s">
        <v>53</v>
      </c>
      <c r="AQ485" s="2" t="s">
        <v>659</v>
      </c>
      <c r="AV485" s="2">
        <v>5</v>
      </c>
      <c r="AW485" s="2">
        <v>5</v>
      </c>
      <c r="AX485" s="2" t="s">
        <v>91</v>
      </c>
      <c r="AY485" s="2" t="s">
        <v>55</v>
      </c>
      <c r="AZ485" s="2" t="s">
        <v>660</v>
      </c>
      <c r="BA485" s="2">
        <v>6</v>
      </c>
      <c r="BB485" s="2">
        <v>5</v>
      </c>
      <c r="BC485" s="2">
        <v>4</v>
      </c>
      <c r="BD485" s="2">
        <v>4</v>
      </c>
      <c r="BE485" s="2">
        <v>4</v>
      </c>
      <c r="BF485" s="2" t="s">
        <v>68</v>
      </c>
      <c r="BG485" s="2" t="s">
        <v>661</v>
      </c>
    </row>
    <row r="486" spans="1:60" ht="13" x14ac:dyDescent="0.15">
      <c r="A486">
        <v>485</v>
      </c>
      <c r="B486" s="3">
        <v>44000.929358738431</v>
      </c>
      <c r="C486" s="2">
        <v>20</v>
      </c>
      <c r="D486" s="2" t="s">
        <v>103</v>
      </c>
      <c r="E486" s="2" t="s">
        <v>50</v>
      </c>
      <c r="F486" s="2" t="s">
        <v>80</v>
      </c>
      <c r="G486" s="2" t="s">
        <v>52</v>
      </c>
      <c r="H486" s="2">
        <v>2</v>
      </c>
      <c r="I486" s="2" t="s">
        <v>53</v>
      </c>
      <c r="J486" s="2" t="s">
        <v>73</v>
      </c>
      <c r="AK486" s="2" t="s">
        <v>98</v>
      </c>
      <c r="AL486" s="2" t="s">
        <v>61</v>
      </c>
      <c r="AR486" s="2" t="s">
        <v>124</v>
      </c>
      <c r="AS486" s="2" t="s">
        <v>125</v>
      </c>
      <c r="AT486" s="2" t="s">
        <v>53</v>
      </c>
      <c r="AV486" s="2">
        <v>7</v>
      </c>
      <c r="AW486" s="2">
        <v>5</v>
      </c>
      <c r="AX486" s="2" t="s">
        <v>100</v>
      </c>
      <c r="AY486" s="2" t="s">
        <v>55</v>
      </c>
      <c r="BA486" s="2">
        <v>8</v>
      </c>
      <c r="BB486" s="2">
        <v>4</v>
      </c>
      <c r="BC486" s="2">
        <v>2</v>
      </c>
      <c r="BD486" s="2">
        <v>4</v>
      </c>
      <c r="BE486" s="2">
        <v>6</v>
      </c>
      <c r="BF486" s="2" t="s">
        <v>86</v>
      </c>
      <c r="BH486" s="2" t="s">
        <v>145</v>
      </c>
    </row>
    <row r="487" spans="1:60" ht="13" x14ac:dyDescent="0.15">
      <c r="A487">
        <v>486</v>
      </c>
      <c r="B487" s="3">
        <v>44000.934961412037</v>
      </c>
      <c r="C487" s="2">
        <v>20</v>
      </c>
      <c r="D487" s="2" t="s">
        <v>114</v>
      </c>
      <c r="E487" s="2" t="s">
        <v>50</v>
      </c>
      <c r="F487" s="2" t="s">
        <v>80</v>
      </c>
      <c r="G487" s="2" t="s">
        <v>52</v>
      </c>
      <c r="H487" s="2">
        <v>2</v>
      </c>
      <c r="I487" s="2" t="s">
        <v>72</v>
      </c>
      <c r="J487" s="2" t="s">
        <v>54</v>
      </c>
      <c r="K487" s="2">
        <v>4</v>
      </c>
      <c r="L487" s="2" t="s">
        <v>92</v>
      </c>
      <c r="M487" s="2" t="s">
        <v>83</v>
      </c>
      <c r="Z487" s="2" t="s">
        <v>138</v>
      </c>
      <c r="AA487" s="2">
        <v>7</v>
      </c>
      <c r="AB487" s="2">
        <v>7</v>
      </c>
      <c r="AC487" s="2">
        <v>6</v>
      </c>
      <c r="AD487" s="2">
        <v>6</v>
      </c>
      <c r="AE487" s="2">
        <v>6</v>
      </c>
      <c r="AF487" s="2" t="s">
        <v>121</v>
      </c>
      <c r="AG487" s="2" t="s">
        <v>53</v>
      </c>
      <c r="AH487" s="2" t="s">
        <v>132</v>
      </c>
      <c r="AI487" s="2" t="s">
        <v>233</v>
      </c>
      <c r="AK487" s="2" t="s">
        <v>74</v>
      </c>
      <c r="AL487" s="2" t="s">
        <v>75</v>
      </c>
      <c r="AM487" s="2" t="s">
        <v>76</v>
      </c>
      <c r="AN487" s="2" t="s">
        <v>90</v>
      </c>
      <c r="AO487" s="2">
        <v>6</v>
      </c>
      <c r="AP487" s="2" t="s">
        <v>53</v>
      </c>
      <c r="AV487" s="2">
        <v>7</v>
      </c>
      <c r="AW487" s="2">
        <v>6</v>
      </c>
      <c r="AX487" s="2" t="s">
        <v>91</v>
      </c>
      <c r="AY487" s="2" t="s">
        <v>66</v>
      </c>
      <c r="BA487" s="2">
        <v>6</v>
      </c>
      <c r="BB487" s="2">
        <v>2</v>
      </c>
      <c r="BC487" s="2">
        <v>3</v>
      </c>
      <c r="BD487" s="2">
        <v>3</v>
      </c>
      <c r="BE487" s="2">
        <v>6</v>
      </c>
      <c r="BF487" s="2" t="s">
        <v>68</v>
      </c>
      <c r="BH487" s="2" t="s">
        <v>167</v>
      </c>
    </row>
    <row r="488" spans="1:60" ht="13" x14ac:dyDescent="0.15">
      <c r="A488">
        <v>487</v>
      </c>
      <c r="B488" s="3">
        <v>44000.936095856479</v>
      </c>
      <c r="C488" s="2">
        <v>20</v>
      </c>
      <c r="D488" s="2" t="s">
        <v>114</v>
      </c>
      <c r="E488" s="2" t="s">
        <v>50</v>
      </c>
      <c r="F488" s="2" t="s">
        <v>51</v>
      </c>
      <c r="G488" s="2" t="s">
        <v>52</v>
      </c>
      <c r="H488" s="2">
        <v>3</v>
      </c>
      <c r="I488" s="2" t="s">
        <v>72</v>
      </c>
      <c r="J488" s="2" t="s">
        <v>54</v>
      </c>
      <c r="K488" s="2">
        <v>2</v>
      </c>
      <c r="L488" s="2" t="s">
        <v>116</v>
      </c>
      <c r="M488" s="2" t="s">
        <v>83</v>
      </c>
      <c r="Z488" s="2" t="s">
        <v>662</v>
      </c>
      <c r="AA488" s="2">
        <v>4</v>
      </c>
      <c r="AB488" s="2">
        <v>7</v>
      </c>
      <c r="AC488" s="2">
        <v>6</v>
      </c>
      <c r="AD488" s="2">
        <v>8</v>
      </c>
      <c r="AE488" s="2">
        <v>6</v>
      </c>
      <c r="AF488" s="2" t="s">
        <v>85</v>
      </c>
      <c r="AG488" s="2" t="s">
        <v>86</v>
      </c>
      <c r="AH488" s="2" t="s">
        <v>87</v>
      </c>
      <c r="AI488" s="2" t="s">
        <v>240</v>
      </c>
      <c r="AK488" s="2" t="s">
        <v>60</v>
      </c>
      <c r="AL488" s="2" t="s">
        <v>75</v>
      </c>
      <c r="AM488" s="2" t="s">
        <v>104</v>
      </c>
      <c r="AN488" s="2" t="s">
        <v>90</v>
      </c>
      <c r="AO488" s="2">
        <v>7</v>
      </c>
      <c r="AP488" s="2" t="s">
        <v>72</v>
      </c>
      <c r="AV488" s="2">
        <v>4</v>
      </c>
      <c r="AW488" s="2">
        <v>6</v>
      </c>
      <c r="AX488" s="2" t="s">
        <v>91</v>
      </c>
      <c r="AY488" s="2" t="s">
        <v>66</v>
      </c>
      <c r="BA488" s="2">
        <v>8</v>
      </c>
      <c r="BB488" s="2">
        <v>1</v>
      </c>
      <c r="BC488" s="2">
        <v>2</v>
      </c>
      <c r="BD488" s="2">
        <v>1</v>
      </c>
      <c r="BE488" s="2">
        <v>5</v>
      </c>
      <c r="BF488" s="2" t="s">
        <v>68</v>
      </c>
      <c r="BH488" s="2" t="s">
        <v>102</v>
      </c>
    </row>
    <row r="489" spans="1:60" ht="13" x14ac:dyDescent="0.15">
      <c r="A489">
        <v>488</v>
      </c>
      <c r="B489" s="3">
        <v>44000.937119560185</v>
      </c>
      <c r="C489" s="2">
        <v>23</v>
      </c>
      <c r="D489" s="2" t="s">
        <v>114</v>
      </c>
      <c r="E489" s="2" t="s">
        <v>71</v>
      </c>
      <c r="F489" s="2" t="s">
        <v>80</v>
      </c>
      <c r="G489" s="2" t="s">
        <v>52</v>
      </c>
      <c r="H489" s="2">
        <v>4</v>
      </c>
      <c r="I489" s="2" t="s">
        <v>72</v>
      </c>
      <c r="J489" s="2" t="s">
        <v>73</v>
      </c>
      <c r="AK489" s="2" t="s">
        <v>98</v>
      </c>
      <c r="AL489" s="2" t="s">
        <v>61</v>
      </c>
      <c r="AR489" s="2" t="s">
        <v>124</v>
      </c>
      <c r="AS489" s="2" t="s">
        <v>125</v>
      </c>
      <c r="AT489" s="2" t="s">
        <v>72</v>
      </c>
      <c r="AV489" s="2">
        <v>7</v>
      </c>
      <c r="AW489" s="2">
        <v>3</v>
      </c>
      <c r="AX489" s="2" t="s">
        <v>91</v>
      </c>
      <c r="AY489" s="2" t="s">
        <v>66</v>
      </c>
      <c r="BA489" s="2">
        <v>6</v>
      </c>
      <c r="BB489" s="2">
        <v>6</v>
      </c>
      <c r="BC489" s="2">
        <v>6</v>
      </c>
      <c r="BD489" s="2">
        <v>6</v>
      </c>
      <c r="BE489" s="2">
        <v>6</v>
      </c>
      <c r="BF489" s="2" t="s">
        <v>72</v>
      </c>
      <c r="BH489" s="2" t="s">
        <v>102</v>
      </c>
    </row>
    <row r="490" spans="1:60" ht="13" x14ac:dyDescent="0.15">
      <c r="A490">
        <v>489</v>
      </c>
      <c r="B490" s="3">
        <v>44000.93839737268</v>
      </c>
      <c r="C490" s="2">
        <v>65</v>
      </c>
      <c r="D490" s="2" t="s">
        <v>70</v>
      </c>
      <c r="E490" s="2" t="s">
        <v>50</v>
      </c>
      <c r="F490" s="2" t="s">
        <v>51</v>
      </c>
      <c r="G490" s="2" t="s">
        <v>81</v>
      </c>
      <c r="J490" s="2" t="s">
        <v>73</v>
      </c>
      <c r="AK490" s="2" t="s">
        <v>123</v>
      </c>
      <c r="AL490" s="2" t="s">
        <v>75</v>
      </c>
      <c r="AM490" s="2" t="s">
        <v>76</v>
      </c>
      <c r="AN490" s="2" t="s">
        <v>90</v>
      </c>
      <c r="AO490" s="2">
        <v>2</v>
      </c>
      <c r="AP490" s="2" t="s">
        <v>53</v>
      </c>
      <c r="AV490" s="2">
        <v>3</v>
      </c>
      <c r="AW490" s="2">
        <v>3</v>
      </c>
      <c r="AX490" s="2" t="s">
        <v>91</v>
      </c>
      <c r="AY490" s="2" t="s">
        <v>92</v>
      </c>
      <c r="BA490" s="2">
        <v>3</v>
      </c>
      <c r="BB490" s="2">
        <v>4</v>
      </c>
      <c r="BC490" s="2">
        <v>3</v>
      </c>
      <c r="BD490" s="2">
        <v>3</v>
      </c>
      <c r="BE490" s="2">
        <v>4</v>
      </c>
      <c r="BF490" s="2" t="s">
        <v>68</v>
      </c>
    </row>
    <row r="491" spans="1:60" ht="13" x14ac:dyDescent="0.15">
      <c r="A491">
        <v>490</v>
      </c>
      <c r="B491" s="3">
        <v>44000.938745567131</v>
      </c>
      <c r="C491" s="2">
        <v>26</v>
      </c>
      <c r="D491" s="2" t="s">
        <v>103</v>
      </c>
      <c r="E491" s="2" t="s">
        <v>50</v>
      </c>
      <c r="F491" s="2" t="s">
        <v>51</v>
      </c>
      <c r="G491" s="2" t="s">
        <v>52</v>
      </c>
      <c r="H491" s="2">
        <v>5</v>
      </c>
      <c r="I491" s="2" t="s">
        <v>72</v>
      </c>
      <c r="J491" s="2" t="s">
        <v>73</v>
      </c>
      <c r="AK491" s="2" t="s">
        <v>60</v>
      </c>
      <c r="AL491" s="2" t="s">
        <v>61</v>
      </c>
      <c r="AR491" s="2" t="s">
        <v>124</v>
      </c>
      <c r="AS491" s="2" t="s">
        <v>125</v>
      </c>
      <c r="AT491" s="2" t="s">
        <v>72</v>
      </c>
      <c r="AV491" s="2">
        <v>6</v>
      </c>
      <c r="AW491" s="2">
        <v>5</v>
      </c>
      <c r="AX491" s="2" t="s">
        <v>91</v>
      </c>
      <c r="AY491" s="2" t="s">
        <v>66</v>
      </c>
      <c r="BA491" s="2">
        <v>8</v>
      </c>
      <c r="BB491" s="2">
        <v>6</v>
      </c>
      <c r="BC491" s="2">
        <v>5</v>
      </c>
      <c r="BD491" s="2">
        <v>7</v>
      </c>
      <c r="BE491" s="2">
        <v>8</v>
      </c>
      <c r="BF491" s="2" t="s">
        <v>86</v>
      </c>
      <c r="BH491" s="2" t="s">
        <v>190</v>
      </c>
    </row>
    <row r="492" spans="1:60" ht="13" x14ac:dyDescent="0.15">
      <c r="A492">
        <v>491</v>
      </c>
      <c r="B492" s="3">
        <v>44000.939723009258</v>
      </c>
      <c r="C492" s="2">
        <v>20</v>
      </c>
      <c r="D492" s="2" t="s">
        <v>114</v>
      </c>
      <c r="E492" s="2" t="s">
        <v>50</v>
      </c>
      <c r="F492" s="2" t="s">
        <v>80</v>
      </c>
      <c r="G492" s="2" t="s">
        <v>52</v>
      </c>
      <c r="H492" s="2">
        <v>1</v>
      </c>
      <c r="I492" s="2" t="s">
        <v>72</v>
      </c>
      <c r="J492" s="2" t="s">
        <v>54</v>
      </c>
      <c r="K492" s="2">
        <v>4</v>
      </c>
      <c r="L492" s="2" t="s">
        <v>92</v>
      </c>
      <c r="M492" s="2" t="s">
        <v>56</v>
      </c>
      <c r="N492" s="2" t="s">
        <v>160</v>
      </c>
      <c r="O492" s="2">
        <v>5</v>
      </c>
      <c r="P492" s="2">
        <v>7</v>
      </c>
      <c r="Q492" s="2">
        <v>8</v>
      </c>
      <c r="R492" s="2">
        <v>7</v>
      </c>
      <c r="S492" s="2">
        <v>8</v>
      </c>
      <c r="T492" s="2" t="s">
        <v>109</v>
      </c>
      <c r="AK492" s="2" t="s">
        <v>98</v>
      </c>
      <c r="AL492" s="2" t="s">
        <v>61</v>
      </c>
      <c r="AR492" s="2" t="s">
        <v>185</v>
      </c>
      <c r="AS492" s="2" t="s">
        <v>125</v>
      </c>
      <c r="AT492" s="2" t="s">
        <v>72</v>
      </c>
      <c r="AV492" s="2">
        <v>8</v>
      </c>
      <c r="AW492" s="2">
        <v>4</v>
      </c>
      <c r="AX492" s="2" t="s">
        <v>91</v>
      </c>
      <c r="AY492" s="2" t="s">
        <v>66</v>
      </c>
      <c r="BA492" s="2">
        <v>7</v>
      </c>
      <c r="BB492" s="2">
        <v>7</v>
      </c>
      <c r="BC492" s="2">
        <v>4</v>
      </c>
      <c r="BD492" s="2">
        <v>7</v>
      </c>
      <c r="BE492" s="2">
        <v>7</v>
      </c>
      <c r="BF492" s="2" t="s">
        <v>86</v>
      </c>
      <c r="BH492" s="2" t="s">
        <v>102</v>
      </c>
    </row>
    <row r="493" spans="1:60" ht="13" x14ac:dyDescent="0.15">
      <c r="A493">
        <v>492</v>
      </c>
      <c r="B493" s="3">
        <v>44000.941313981486</v>
      </c>
      <c r="C493" s="2">
        <v>47</v>
      </c>
      <c r="D493" s="2" t="s">
        <v>70</v>
      </c>
      <c r="E493" s="2" t="s">
        <v>50</v>
      </c>
      <c r="F493" s="2" t="s">
        <v>51</v>
      </c>
      <c r="G493" s="2" t="s">
        <v>81</v>
      </c>
      <c r="J493" s="2" t="s">
        <v>54</v>
      </c>
      <c r="K493" s="2">
        <v>1</v>
      </c>
      <c r="L493" s="2" t="s">
        <v>55</v>
      </c>
      <c r="M493" s="2" t="s">
        <v>83</v>
      </c>
      <c r="Z493" s="2" t="s">
        <v>263</v>
      </c>
      <c r="AA493" s="2">
        <v>6</v>
      </c>
      <c r="AB493" s="2">
        <v>6</v>
      </c>
      <c r="AC493" s="2">
        <v>5</v>
      </c>
      <c r="AD493" s="2">
        <v>7</v>
      </c>
      <c r="AE493" s="2">
        <v>7</v>
      </c>
      <c r="AF493" s="2" t="s">
        <v>109</v>
      </c>
      <c r="AG493" s="2" t="s">
        <v>53</v>
      </c>
      <c r="AH493" s="2" t="s">
        <v>95</v>
      </c>
      <c r="AI493" s="2" t="s">
        <v>463</v>
      </c>
      <c r="AJ493" s="2" t="s">
        <v>663</v>
      </c>
      <c r="AK493" s="2" t="s">
        <v>74</v>
      </c>
      <c r="AL493" s="2" t="s">
        <v>75</v>
      </c>
      <c r="AM493" s="2" t="s">
        <v>136</v>
      </c>
      <c r="AN493" s="2" t="s">
        <v>90</v>
      </c>
      <c r="AO493" s="2">
        <v>3</v>
      </c>
      <c r="AP493" s="2" t="s">
        <v>53</v>
      </c>
      <c r="AQ493" s="2" t="s">
        <v>664</v>
      </c>
      <c r="AV493" s="2">
        <v>5</v>
      </c>
      <c r="AW493" s="2">
        <v>4</v>
      </c>
      <c r="AX493" s="2" t="s">
        <v>65</v>
      </c>
      <c r="AY493" s="2" t="s">
        <v>92</v>
      </c>
      <c r="AZ493" s="2" t="s">
        <v>665</v>
      </c>
      <c r="BA493" s="2">
        <v>2</v>
      </c>
      <c r="BB493" s="2">
        <v>6</v>
      </c>
      <c r="BC493" s="2">
        <v>2</v>
      </c>
      <c r="BD493" s="2">
        <v>2</v>
      </c>
      <c r="BE493" s="2">
        <v>1</v>
      </c>
      <c r="BF493" s="2" t="s">
        <v>68</v>
      </c>
      <c r="BG493" s="2" t="s">
        <v>666</v>
      </c>
    </row>
    <row r="494" spans="1:60" ht="13" x14ac:dyDescent="0.15">
      <c r="A494">
        <v>493</v>
      </c>
      <c r="B494" s="3">
        <v>44000.943245115741</v>
      </c>
      <c r="C494" s="2">
        <v>19</v>
      </c>
      <c r="D494" s="2" t="s">
        <v>93</v>
      </c>
      <c r="E494" s="2" t="s">
        <v>50</v>
      </c>
      <c r="F494" s="2" t="s">
        <v>80</v>
      </c>
      <c r="G494" s="2" t="s">
        <v>52</v>
      </c>
      <c r="H494" s="2">
        <v>2</v>
      </c>
      <c r="I494" s="2" t="s">
        <v>72</v>
      </c>
      <c r="J494" s="2" t="s">
        <v>54</v>
      </c>
      <c r="K494" s="2">
        <v>4</v>
      </c>
      <c r="L494" s="2" t="s">
        <v>116</v>
      </c>
      <c r="M494" s="2" t="s">
        <v>83</v>
      </c>
      <c r="Z494" s="2" t="s">
        <v>120</v>
      </c>
      <c r="AA494" s="2">
        <v>8</v>
      </c>
      <c r="AB494" s="2">
        <v>6</v>
      </c>
      <c r="AC494" s="2">
        <v>7</v>
      </c>
      <c r="AD494" s="2">
        <v>8</v>
      </c>
      <c r="AE494" s="2">
        <v>9</v>
      </c>
      <c r="AF494" s="2" t="s">
        <v>85</v>
      </c>
      <c r="AG494" s="2" t="s">
        <v>72</v>
      </c>
      <c r="AH494" s="2" t="s">
        <v>147</v>
      </c>
      <c r="AI494" s="2" t="s">
        <v>667</v>
      </c>
      <c r="AK494" s="2" t="s">
        <v>89</v>
      </c>
      <c r="AL494" s="2" t="s">
        <v>75</v>
      </c>
      <c r="AM494" s="2" t="s">
        <v>76</v>
      </c>
      <c r="AN494" s="2" t="s">
        <v>112</v>
      </c>
      <c r="AO494" s="2">
        <v>6</v>
      </c>
      <c r="AP494" s="2" t="s">
        <v>86</v>
      </c>
      <c r="AV494" s="2">
        <v>7</v>
      </c>
      <c r="AW494" s="2">
        <v>7</v>
      </c>
      <c r="AX494" s="2" t="s">
        <v>100</v>
      </c>
      <c r="AY494" s="2" t="s">
        <v>116</v>
      </c>
      <c r="BA494" s="2">
        <v>6</v>
      </c>
      <c r="BB494" s="2">
        <v>6</v>
      </c>
      <c r="BC494" s="2">
        <v>6</v>
      </c>
      <c r="BD494" s="2">
        <v>4</v>
      </c>
      <c r="BE494" s="2">
        <v>7</v>
      </c>
      <c r="BF494" s="2" t="s">
        <v>86</v>
      </c>
      <c r="BH494" s="2" t="s">
        <v>102</v>
      </c>
    </row>
    <row r="495" spans="1:60" ht="13" x14ac:dyDescent="0.15">
      <c r="A495">
        <v>494</v>
      </c>
      <c r="B495" s="3">
        <v>44000.943793969913</v>
      </c>
      <c r="C495" s="2">
        <v>23</v>
      </c>
      <c r="D495" s="2" t="s">
        <v>114</v>
      </c>
      <c r="E495" s="2" t="s">
        <v>50</v>
      </c>
      <c r="F495" s="2" t="s">
        <v>51</v>
      </c>
      <c r="G495" s="2" t="s">
        <v>52</v>
      </c>
      <c r="H495" s="2">
        <v>4</v>
      </c>
      <c r="I495" s="2" t="s">
        <v>72</v>
      </c>
      <c r="J495" s="2" t="s">
        <v>73</v>
      </c>
      <c r="AK495" s="2" t="s">
        <v>74</v>
      </c>
      <c r="AL495" s="2" t="s">
        <v>75</v>
      </c>
      <c r="AM495" s="2" t="s">
        <v>76</v>
      </c>
      <c r="AN495" s="2" t="s">
        <v>90</v>
      </c>
      <c r="AO495" s="2">
        <v>3</v>
      </c>
      <c r="AP495" s="2" t="s">
        <v>53</v>
      </c>
      <c r="AQ495" s="2" t="s">
        <v>358</v>
      </c>
      <c r="AV495" s="2">
        <v>6</v>
      </c>
      <c r="AW495" s="2">
        <v>5</v>
      </c>
      <c r="AX495" s="2" t="s">
        <v>91</v>
      </c>
      <c r="AY495" s="2" t="s">
        <v>55</v>
      </c>
      <c r="AZ495" s="2" t="s">
        <v>359</v>
      </c>
      <c r="BA495" s="2">
        <v>7</v>
      </c>
      <c r="BB495" s="2">
        <v>10</v>
      </c>
      <c r="BC495" s="2">
        <v>6</v>
      </c>
      <c r="BD495" s="2">
        <v>6</v>
      </c>
      <c r="BE495" s="2">
        <v>5</v>
      </c>
      <c r="BF495" s="2" t="s">
        <v>68</v>
      </c>
      <c r="BH495" s="2" t="s">
        <v>252</v>
      </c>
    </row>
    <row r="496" spans="1:60" ht="13" x14ac:dyDescent="0.15">
      <c r="A496">
        <v>495</v>
      </c>
      <c r="B496" s="3">
        <v>44000.944970682875</v>
      </c>
      <c r="C496" s="2">
        <v>26</v>
      </c>
      <c r="D496" s="2" t="s">
        <v>114</v>
      </c>
      <c r="E496" s="2" t="s">
        <v>50</v>
      </c>
      <c r="F496" s="2" t="s">
        <v>80</v>
      </c>
      <c r="G496" s="2" t="s">
        <v>52</v>
      </c>
      <c r="H496" s="2">
        <v>3</v>
      </c>
      <c r="I496" s="2" t="s">
        <v>53</v>
      </c>
      <c r="J496" s="2" t="s">
        <v>54</v>
      </c>
      <c r="K496" s="2">
        <v>2</v>
      </c>
      <c r="L496" s="2" t="s">
        <v>55</v>
      </c>
      <c r="M496" s="2" t="s">
        <v>83</v>
      </c>
      <c r="Z496" s="2" t="s">
        <v>191</v>
      </c>
      <c r="AA496" s="2">
        <v>7</v>
      </c>
      <c r="AB496" s="2">
        <v>6</v>
      </c>
      <c r="AC496" s="2">
        <v>3</v>
      </c>
      <c r="AD496" s="2">
        <v>6</v>
      </c>
      <c r="AE496" s="2">
        <v>4</v>
      </c>
      <c r="AF496" s="2" t="s">
        <v>85</v>
      </c>
      <c r="AG496" s="2" t="s">
        <v>53</v>
      </c>
      <c r="AH496" s="2" t="s">
        <v>132</v>
      </c>
      <c r="AI496" s="2" t="s">
        <v>668</v>
      </c>
      <c r="AK496" s="2" t="s">
        <v>74</v>
      </c>
      <c r="AL496" s="2" t="s">
        <v>61</v>
      </c>
      <c r="AR496" s="2" t="s">
        <v>185</v>
      </c>
      <c r="AS496" s="2" t="s">
        <v>413</v>
      </c>
      <c r="AT496" s="2" t="s">
        <v>53</v>
      </c>
      <c r="AV496" s="2">
        <v>6</v>
      </c>
      <c r="AW496" s="2">
        <v>6</v>
      </c>
      <c r="AX496" s="2" t="s">
        <v>65</v>
      </c>
      <c r="AY496" s="2" t="s">
        <v>66</v>
      </c>
      <c r="BA496" s="2">
        <v>6</v>
      </c>
      <c r="BB496" s="2">
        <v>3</v>
      </c>
      <c r="BC496" s="2">
        <v>3</v>
      </c>
      <c r="BD496" s="2">
        <v>1</v>
      </c>
      <c r="BE496" s="2">
        <v>5</v>
      </c>
      <c r="BF496" s="2" t="s">
        <v>68</v>
      </c>
      <c r="BG496" s="2" t="s">
        <v>669</v>
      </c>
      <c r="BH496" s="2" t="s">
        <v>193</v>
      </c>
    </row>
    <row r="497" spans="1:60" ht="13" x14ac:dyDescent="0.15">
      <c r="A497">
        <v>496</v>
      </c>
      <c r="B497" s="3">
        <v>44000.945779930553</v>
      </c>
      <c r="C497" s="2">
        <v>20</v>
      </c>
      <c r="D497" s="2" t="s">
        <v>93</v>
      </c>
      <c r="E497" s="2" t="s">
        <v>50</v>
      </c>
      <c r="F497" s="2" t="s">
        <v>80</v>
      </c>
      <c r="G497" s="2" t="s">
        <v>52</v>
      </c>
      <c r="H497" s="2">
        <v>1</v>
      </c>
      <c r="I497" s="2" t="s">
        <v>72</v>
      </c>
      <c r="J497" s="2" t="s">
        <v>54</v>
      </c>
      <c r="K497" s="2">
        <v>4</v>
      </c>
      <c r="L497" s="2" t="s">
        <v>55</v>
      </c>
      <c r="M497" s="2" t="s">
        <v>200</v>
      </c>
      <c r="V497" s="2" t="s">
        <v>670</v>
      </c>
      <c r="W497" s="2" t="s">
        <v>72</v>
      </c>
      <c r="X497" s="2" t="s">
        <v>148</v>
      </c>
      <c r="AK497" s="2" t="s">
        <v>98</v>
      </c>
      <c r="AL497" s="2" t="s">
        <v>61</v>
      </c>
      <c r="AR497" s="2" t="s">
        <v>185</v>
      </c>
      <c r="AS497" s="2" t="s">
        <v>413</v>
      </c>
      <c r="AT497" s="2" t="s">
        <v>53</v>
      </c>
      <c r="AV497" s="2">
        <v>9</v>
      </c>
      <c r="AW497" s="2">
        <v>5</v>
      </c>
      <c r="AX497" s="2" t="s">
        <v>91</v>
      </c>
      <c r="AY497" s="2" t="s">
        <v>55</v>
      </c>
      <c r="BA497" s="2">
        <v>9</v>
      </c>
      <c r="BB497" s="2">
        <v>10</v>
      </c>
      <c r="BC497" s="2">
        <v>3</v>
      </c>
      <c r="BD497" s="2">
        <v>7</v>
      </c>
      <c r="BE497" s="2">
        <v>8</v>
      </c>
      <c r="BF497" s="2" t="s">
        <v>86</v>
      </c>
      <c r="BH497" s="2" t="s">
        <v>118</v>
      </c>
    </row>
    <row r="498" spans="1:60" ht="13" x14ac:dyDescent="0.15">
      <c r="A498">
        <v>497</v>
      </c>
      <c r="B498" s="3">
        <v>44000.945805787036</v>
      </c>
      <c r="C498" s="2">
        <v>35</v>
      </c>
      <c r="D498" s="2" t="s">
        <v>70</v>
      </c>
      <c r="E498" s="2" t="s">
        <v>50</v>
      </c>
      <c r="F498" s="2" t="s">
        <v>51</v>
      </c>
      <c r="G498" s="2" t="s">
        <v>52</v>
      </c>
      <c r="H498" s="2">
        <v>5</v>
      </c>
      <c r="I498" s="2" t="s">
        <v>53</v>
      </c>
      <c r="J498" s="2" t="s">
        <v>73</v>
      </c>
      <c r="AK498" s="2" t="s">
        <v>89</v>
      </c>
      <c r="AL498" s="2" t="s">
        <v>75</v>
      </c>
      <c r="AM498" s="2" t="s">
        <v>136</v>
      </c>
      <c r="AN498" s="2" t="s">
        <v>90</v>
      </c>
      <c r="AO498" s="2">
        <v>5</v>
      </c>
      <c r="AP498" s="2" t="s">
        <v>53</v>
      </c>
      <c r="AQ498" s="2" t="s">
        <v>671</v>
      </c>
      <c r="AV498" s="2">
        <v>5</v>
      </c>
      <c r="AW498" s="2">
        <v>5</v>
      </c>
      <c r="AX498" s="2" t="s">
        <v>65</v>
      </c>
      <c r="AY498" s="2" t="s">
        <v>55</v>
      </c>
      <c r="BA498" s="2">
        <v>3</v>
      </c>
      <c r="BB498" s="2">
        <v>3</v>
      </c>
      <c r="BC498" s="2">
        <v>3</v>
      </c>
      <c r="BD498" s="2">
        <v>4</v>
      </c>
      <c r="BE498" s="2">
        <v>3</v>
      </c>
      <c r="BF498" s="2" t="s">
        <v>68</v>
      </c>
      <c r="BH498" s="2" t="s">
        <v>126</v>
      </c>
    </row>
    <row r="499" spans="1:60" ht="13" x14ac:dyDescent="0.15">
      <c r="A499">
        <v>498</v>
      </c>
      <c r="B499" s="3">
        <v>44000.946040578703</v>
      </c>
      <c r="C499" s="2">
        <v>22</v>
      </c>
      <c r="D499" s="2" t="s">
        <v>114</v>
      </c>
      <c r="E499" s="2" t="s">
        <v>50</v>
      </c>
      <c r="F499" s="2" t="s">
        <v>80</v>
      </c>
      <c r="G499" s="2" t="s">
        <v>52</v>
      </c>
      <c r="H499" s="2">
        <v>1</v>
      </c>
      <c r="I499" s="2" t="s">
        <v>72</v>
      </c>
      <c r="J499" s="2" t="s">
        <v>54</v>
      </c>
      <c r="K499" s="2">
        <v>3</v>
      </c>
      <c r="L499" s="2" t="s">
        <v>92</v>
      </c>
      <c r="M499" s="2" t="s">
        <v>83</v>
      </c>
      <c r="Z499" s="2" t="s">
        <v>120</v>
      </c>
      <c r="AA499" s="2">
        <v>6</v>
      </c>
      <c r="AB499" s="2">
        <v>4</v>
      </c>
      <c r="AC499" s="2">
        <v>4</v>
      </c>
      <c r="AD499" s="2">
        <v>6</v>
      </c>
      <c r="AE499" s="2">
        <v>8</v>
      </c>
      <c r="AF499" s="2" t="s">
        <v>109</v>
      </c>
      <c r="AG499" s="2" t="s">
        <v>53</v>
      </c>
      <c r="AH499" s="2" t="s">
        <v>87</v>
      </c>
      <c r="AI499" s="2" t="s">
        <v>240</v>
      </c>
      <c r="AK499" s="2" t="s">
        <v>74</v>
      </c>
      <c r="AL499" s="2" t="s">
        <v>61</v>
      </c>
      <c r="AR499" s="2" t="s">
        <v>124</v>
      </c>
      <c r="AS499" s="2" t="s">
        <v>125</v>
      </c>
      <c r="AT499" s="2" t="s">
        <v>72</v>
      </c>
      <c r="AV499" s="2">
        <v>8</v>
      </c>
      <c r="AW499" s="2">
        <v>7</v>
      </c>
      <c r="AX499" s="2" t="s">
        <v>91</v>
      </c>
      <c r="AY499" s="2" t="s">
        <v>66</v>
      </c>
      <c r="BA499" s="2">
        <v>9</v>
      </c>
      <c r="BB499" s="2">
        <v>6</v>
      </c>
      <c r="BC499" s="2">
        <v>7</v>
      </c>
      <c r="BD499" s="2">
        <v>8</v>
      </c>
      <c r="BE499" s="2">
        <v>9</v>
      </c>
      <c r="BF499" s="2" t="s">
        <v>68</v>
      </c>
      <c r="BH499" s="2" t="s">
        <v>126</v>
      </c>
    </row>
    <row r="500" spans="1:60" ht="13" x14ac:dyDescent="0.15">
      <c r="A500">
        <v>499</v>
      </c>
      <c r="B500" s="3">
        <v>44000.947082037033</v>
      </c>
      <c r="C500" s="2">
        <v>26</v>
      </c>
      <c r="D500" s="2" t="s">
        <v>93</v>
      </c>
      <c r="E500" s="2" t="s">
        <v>50</v>
      </c>
      <c r="F500" s="2" t="s">
        <v>80</v>
      </c>
      <c r="G500" s="2" t="s">
        <v>52</v>
      </c>
      <c r="H500" s="2">
        <v>2</v>
      </c>
      <c r="I500" s="2" t="s">
        <v>72</v>
      </c>
      <c r="J500" s="2" t="s">
        <v>54</v>
      </c>
      <c r="K500" s="2">
        <v>4</v>
      </c>
      <c r="L500" s="2" t="s">
        <v>92</v>
      </c>
      <c r="M500" s="2" t="s">
        <v>56</v>
      </c>
      <c r="N500" s="2" t="s">
        <v>672</v>
      </c>
      <c r="O500" s="2">
        <v>7</v>
      </c>
      <c r="P500" s="2">
        <v>6</v>
      </c>
      <c r="Q500" s="2">
        <v>4</v>
      </c>
      <c r="R500" s="2">
        <v>8</v>
      </c>
      <c r="S500" s="2">
        <v>9</v>
      </c>
      <c r="T500" s="2" t="s">
        <v>161</v>
      </c>
      <c r="U500" s="2" t="s">
        <v>673</v>
      </c>
      <c r="AK500" s="2" t="s">
        <v>60</v>
      </c>
      <c r="AL500" s="2" t="s">
        <v>61</v>
      </c>
      <c r="AR500" s="2" t="s">
        <v>674</v>
      </c>
      <c r="AS500" s="2" t="s">
        <v>125</v>
      </c>
      <c r="AT500" s="2" t="s">
        <v>72</v>
      </c>
      <c r="AU500" s="2" t="s">
        <v>675</v>
      </c>
      <c r="AV500" s="2">
        <v>8</v>
      </c>
      <c r="AW500" s="2">
        <v>7</v>
      </c>
      <c r="AX500" s="2" t="s">
        <v>91</v>
      </c>
      <c r="AY500" s="2" t="s">
        <v>66</v>
      </c>
      <c r="BA500" s="2">
        <v>10</v>
      </c>
      <c r="BB500" s="2">
        <v>8</v>
      </c>
      <c r="BC500" s="2">
        <v>6</v>
      </c>
      <c r="BD500" s="2">
        <v>5</v>
      </c>
      <c r="BE500" s="2">
        <v>10</v>
      </c>
      <c r="BF500" s="2" t="s">
        <v>68</v>
      </c>
      <c r="BG500" s="2" t="s">
        <v>676</v>
      </c>
      <c r="BH500" s="2" t="s">
        <v>217</v>
      </c>
    </row>
    <row r="501" spans="1:60" ht="13" x14ac:dyDescent="0.15">
      <c r="A501">
        <v>500</v>
      </c>
      <c r="B501" s="3">
        <v>44000.947670023146</v>
      </c>
      <c r="C501" s="2">
        <v>24</v>
      </c>
      <c r="D501" s="2" t="s">
        <v>103</v>
      </c>
      <c r="E501" s="2" t="s">
        <v>50</v>
      </c>
      <c r="F501" s="2" t="s">
        <v>51</v>
      </c>
      <c r="G501" s="2" t="s">
        <v>52</v>
      </c>
      <c r="H501" s="2">
        <v>5</v>
      </c>
      <c r="I501" s="2" t="s">
        <v>53</v>
      </c>
      <c r="J501" s="2" t="s">
        <v>73</v>
      </c>
      <c r="AK501" s="2" t="s">
        <v>98</v>
      </c>
      <c r="AL501" s="2" t="s">
        <v>75</v>
      </c>
      <c r="AM501" s="2" t="s">
        <v>104</v>
      </c>
      <c r="AN501" s="2" t="s">
        <v>90</v>
      </c>
      <c r="AO501" s="2">
        <v>6</v>
      </c>
      <c r="AP501" s="2" t="s">
        <v>86</v>
      </c>
      <c r="AV501" s="2">
        <v>9</v>
      </c>
      <c r="AW501" s="2">
        <v>4</v>
      </c>
      <c r="AX501" s="2" t="s">
        <v>91</v>
      </c>
      <c r="AY501" s="2" t="s">
        <v>66</v>
      </c>
      <c r="BA501" s="2">
        <v>3</v>
      </c>
      <c r="BB501" s="2">
        <v>5</v>
      </c>
      <c r="BC501" s="2">
        <v>2</v>
      </c>
      <c r="BD501" s="2">
        <v>4</v>
      </c>
      <c r="BE501" s="2">
        <v>5</v>
      </c>
      <c r="BF501" s="2" t="s">
        <v>86</v>
      </c>
      <c r="BH501" s="2" t="s">
        <v>102</v>
      </c>
    </row>
    <row r="502" spans="1:60" ht="13" x14ac:dyDescent="0.15">
      <c r="A502">
        <v>501</v>
      </c>
      <c r="B502" s="3">
        <v>44000.948077997688</v>
      </c>
      <c r="C502" s="2">
        <v>21</v>
      </c>
      <c r="D502" s="2" t="s">
        <v>114</v>
      </c>
      <c r="E502" s="2" t="s">
        <v>50</v>
      </c>
      <c r="F502" s="2" t="s">
        <v>80</v>
      </c>
      <c r="G502" s="2" t="s">
        <v>52</v>
      </c>
      <c r="H502" s="2">
        <v>2</v>
      </c>
      <c r="I502" s="2" t="s">
        <v>72</v>
      </c>
      <c r="J502" s="2" t="s">
        <v>54</v>
      </c>
      <c r="K502" s="2">
        <v>2</v>
      </c>
      <c r="L502" s="2" t="s">
        <v>55</v>
      </c>
      <c r="M502" s="2" t="s">
        <v>83</v>
      </c>
      <c r="Z502" s="2" t="s">
        <v>274</v>
      </c>
      <c r="AA502" s="2">
        <v>7</v>
      </c>
      <c r="AB502" s="2">
        <v>7</v>
      </c>
      <c r="AC502" s="2">
        <v>6</v>
      </c>
      <c r="AD502" s="2">
        <v>8</v>
      </c>
      <c r="AE502" s="2">
        <v>8</v>
      </c>
      <c r="AF502" s="2" t="s">
        <v>109</v>
      </c>
      <c r="AG502" s="2" t="s">
        <v>53</v>
      </c>
      <c r="AH502" s="2" t="s">
        <v>87</v>
      </c>
      <c r="AI502" s="2" t="s">
        <v>320</v>
      </c>
      <c r="AK502" s="2" t="s">
        <v>98</v>
      </c>
      <c r="AL502" s="2" t="s">
        <v>75</v>
      </c>
      <c r="AM502" s="2" t="s">
        <v>99</v>
      </c>
      <c r="AN502" s="2" t="s">
        <v>112</v>
      </c>
      <c r="AO502" s="2">
        <v>8</v>
      </c>
      <c r="AP502" s="2" t="s">
        <v>53</v>
      </c>
      <c r="AV502" s="2">
        <v>9</v>
      </c>
      <c r="AW502" s="2">
        <v>5</v>
      </c>
      <c r="AX502" s="2" t="s">
        <v>91</v>
      </c>
      <c r="AY502" s="2" t="s">
        <v>66</v>
      </c>
      <c r="BA502" s="2">
        <v>8</v>
      </c>
      <c r="BB502" s="2">
        <v>4</v>
      </c>
      <c r="BC502" s="2">
        <v>4</v>
      </c>
      <c r="BD502" s="2">
        <v>4</v>
      </c>
      <c r="BE502" s="2">
        <v>6</v>
      </c>
      <c r="BF502" s="2" t="s">
        <v>68</v>
      </c>
      <c r="BH502" s="2" t="s">
        <v>126</v>
      </c>
    </row>
    <row r="503" spans="1:60" ht="13" x14ac:dyDescent="0.15">
      <c r="A503">
        <v>502</v>
      </c>
      <c r="B503" s="3">
        <v>44000.948213842596</v>
      </c>
      <c r="C503" s="2">
        <v>43</v>
      </c>
      <c r="D503" s="2" t="s">
        <v>103</v>
      </c>
      <c r="E503" s="2" t="s">
        <v>50</v>
      </c>
      <c r="F503" s="2" t="s">
        <v>80</v>
      </c>
      <c r="G503" s="2" t="s">
        <v>81</v>
      </c>
      <c r="J503" s="2" t="s">
        <v>54</v>
      </c>
      <c r="K503" s="2">
        <v>1</v>
      </c>
      <c r="L503" s="2" t="s">
        <v>55</v>
      </c>
      <c r="M503" s="2" t="s">
        <v>83</v>
      </c>
      <c r="Z503" s="2" t="s">
        <v>391</v>
      </c>
      <c r="AA503" s="2">
        <v>3</v>
      </c>
      <c r="AB503" s="2">
        <v>3</v>
      </c>
      <c r="AC503" s="2">
        <v>3</v>
      </c>
      <c r="AD503" s="2">
        <v>7</v>
      </c>
      <c r="AE503" s="2">
        <v>2</v>
      </c>
      <c r="AF503" s="2" t="s">
        <v>85</v>
      </c>
      <c r="AG503" s="2" t="s">
        <v>53</v>
      </c>
      <c r="AH503" s="2" t="s">
        <v>132</v>
      </c>
      <c r="AI503" s="2" t="s">
        <v>432</v>
      </c>
      <c r="AJ503" s="2" t="s">
        <v>677</v>
      </c>
      <c r="AK503" s="2" t="s">
        <v>74</v>
      </c>
      <c r="AL503" s="2" t="s">
        <v>75</v>
      </c>
      <c r="AM503" s="2" t="s">
        <v>76</v>
      </c>
      <c r="AN503" s="2" t="s">
        <v>90</v>
      </c>
      <c r="AO503" s="2">
        <v>2</v>
      </c>
      <c r="AP503" s="2" t="s">
        <v>53</v>
      </c>
      <c r="AQ503" s="2" t="s">
        <v>678</v>
      </c>
      <c r="AV503" s="2">
        <v>3</v>
      </c>
      <c r="AW503" s="2">
        <v>2</v>
      </c>
      <c r="AX503" s="2" t="s">
        <v>65</v>
      </c>
      <c r="AY503" s="2" t="s">
        <v>55</v>
      </c>
      <c r="AZ503" s="2" t="s">
        <v>679</v>
      </c>
      <c r="BA503" s="2">
        <v>1</v>
      </c>
      <c r="BB503" s="2">
        <v>1</v>
      </c>
      <c r="BC503" s="2">
        <v>1</v>
      </c>
      <c r="BD503" s="2">
        <v>1</v>
      </c>
      <c r="BE503" s="2">
        <v>2</v>
      </c>
      <c r="BF503" s="2" t="s">
        <v>68</v>
      </c>
      <c r="BG503" s="2" t="s">
        <v>680</v>
      </c>
    </row>
    <row r="504" spans="1:60" ht="13" x14ac:dyDescent="0.15">
      <c r="A504">
        <v>503</v>
      </c>
      <c r="B504" s="3">
        <v>44000.948721469904</v>
      </c>
      <c r="C504" s="2">
        <v>21</v>
      </c>
      <c r="D504" s="2" t="s">
        <v>114</v>
      </c>
      <c r="E504" s="2" t="s">
        <v>50</v>
      </c>
      <c r="F504" s="2" t="s">
        <v>80</v>
      </c>
      <c r="G504" s="2" t="s">
        <v>52</v>
      </c>
      <c r="H504" s="2">
        <v>2</v>
      </c>
      <c r="I504" s="2" t="s">
        <v>72</v>
      </c>
      <c r="J504" s="2" t="s">
        <v>54</v>
      </c>
      <c r="K504" s="2">
        <v>4</v>
      </c>
      <c r="L504" s="2" t="s">
        <v>92</v>
      </c>
      <c r="M504" s="2" t="s">
        <v>83</v>
      </c>
      <c r="Z504" s="2" t="s">
        <v>278</v>
      </c>
      <c r="AA504" s="2">
        <v>6</v>
      </c>
      <c r="AB504" s="2">
        <v>5</v>
      </c>
      <c r="AC504" s="2">
        <v>8</v>
      </c>
      <c r="AD504" s="2">
        <v>8</v>
      </c>
      <c r="AE504" s="2">
        <v>7</v>
      </c>
      <c r="AF504" s="2" t="s">
        <v>121</v>
      </c>
      <c r="AG504" s="2" t="s">
        <v>53</v>
      </c>
      <c r="AH504" s="2" t="s">
        <v>132</v>
      </c>
      <c r="AI504" s="2" t="s">
        <v>585</v>
      </c>
      <c r="AK504" s="2" t="s">
        <v>60</v>
      </c>
      <c r="AL504" s="2" t="s">
        <v>75</v>
      </c>
      <c r="AM504" s="2" t="s">
        <v>104</v>
      </c>
      <c r="AN504" s="2" t="s">
        <v>77</v>
      </c>
      <c r="AO504" s="2">
        <v>6</v>
      </c>
      <c r="AP504" s="2" t="s">
        <v>53</v>
      </c>
      <c r="AV504" s="2">
        <v>6</v>
      </c>
      <c r="AW504" s="2">
        <v>6</v>
      </c>
      <c r="AX504" s="2" t="s">
        <v>91</v>
      </c>
      <c r="AY504" s="2" t="s">
        <v>55</v>
      </c>
      <c r="BA504" s="2">
        <v>6</v>
      </c>
      <c r="BB504" s="2">
        <v>5</v>
      </c>
      <c r="BC504" s="2">
        <v>5</v>
      </c>
      <c r="BD504" s="2">
        <v>5</v>
      </c>
      <c r="BE504" s="2">
        <v>6</v>
      </c>
      <c r="BF504" s="2" t="s">
        <v>68</v>
      </c>
      <c r="BH504" s="2" t="s">
        <v>257</v>
      </c>
    </row>
    <row r="505" spans="1:60" ht="13" x14ac:dyDescent="0.15">
      <c r="A505">
        <v>504</v>
      </c>
      <c r="B505" s="3">
        <v>44000.948763761575</v>
      </c>
      <c r="C505" s="2">
        <v>20</v>
      </c>
      <c r="D505" s="2" t="s">
        <v>70</v>
      </c>
      <c r="E505" s="2" t="s">
        <v>50</v>
      </c>
      <c r="F505" s="2" t="s">
        <v>80</v>
      </c>
      <c r="G505" s="2" t="s">
        <v>52</v>
      </c>
      <c r="H505" s="2">
        <v>1</v>
      </c>
      <c r="I505" s="2" t="s">
        <v>72</v>
      </c>
      <c r="J505" s="2" t="s">
        <v>54</v>
      </c>
      <c r="K505" s="2">
        <v>3</v>
      </c>
      <c r="L505" s="2" t="s">
        <v>55</v>
      </c>
      <c r="M505" s="2" t="s">
        <v>56</v>
      </c>
      <c r="N505" s="2" t="s">
        <v>186</v>
      </c>
      <c r="O505" s="2">
        <v>8</v>
      </c>
      <c r="P505" s="2">
        <v>8</v>
      </c>
      <c r="Q505" s="2">
        <v>6</v>
      </c>
      <c r="R505" s="2">
        <v>9</v>
      </c>
      <c r="S505" s="2">
        <v>9</v>
      </c>
      <c r="T505" s="2" t="s">
        <v>58</v>
      </c>
      <c r="U505" s="2" t="s">
        <v>681</v>
      </c>
      <c r="AK505" s="2" t="s">
        <v>74</v>
      </c>
      <c r="AL505" s="2" t="s">
        <v>61</v>
      </c>
      <c r="AR505" s="2" t="s">
        <v>124</v>
      </c>
      <c r="AS505" s="2" t="s">
        <v>125</v>
      </c>
      <c r="AT505" s="2" t="s">
        <v>72</v>
      </c>
      <c r="AV505" s="2">
        <v>10</v>
      </c>
      <c r="AW505" s="2">
        <v>5</v>
      </c>
      <c r="AX505" s="2" t="s">
        <v>91</v>
      </c>
      <c r="AY505" s="2" t="s">
        <v>66</v>
      </c>
      <c r="BA505" s="2">
        <v>8</v>
      </c>
      <c r="BB505" s="2">
        <v>5</v>
      </c>
      <c r="BC505" s="2">
        <v>5</v>
      </c>
      <c r="BD505" s="2">
        <v>5</v>
      </c>
      <c r="BE505" s="2">
        <v>7</v>
      </c>
      <c r="BF505" s="2" t="s">
        <v>68</v>
      </c>
      <c r="BH505" s="2" t="s">
        <v>190</v>
      </c>
    </row>
    <row r="506" spans="1:60" ht="13" x14ac:dyDescent="0.15">
      <c r="A506">
        <v>505</v>
      </c>
      <c r="B506" s="3">
        <v>44000.950156805557</v>
      </c>
      <c r="C506" s="2">
        <v>19</v>
      </c>
      <c r="D506" s="2" t="s">
        <v>114</v>
      </c>
      <c r="E506" s="2" t="s">
        <v>50</v>
      </c>
      <c r="F506" s="2" t="s">
        <v>80</v>
      </c>
      <c r="G506" s="2" t="s">
        <v>52</v>
      </c>
      <c r="H506" s="2">
        <v>1</v>
      </c>
      <c r="I506" s="2" t="s">
        <v>72</v>
      </c>
      <c r="J506" s="2" t="s">
        <v>54</v>
      </c>
      <c r="K506" s="2">
        <v>2</v>
      </c>
      <c r="L506" s="2" t="s">
        <v>92</v>
      </c>
      <c r="M506" s="2" t="s">
        <v>56</v>
      </c>
      <c r="N506" s="2" t="s">
        <v>160</v>
      </c>
      <c r="O506" s="2">
        <v>8</v>
      </c>
      <c r="P506" s="2">
        <v>8</v>
      </c>
      <c r="Q506" s="2">
        <v>6</v>
      </c>
      <c r="R506" s="2">
        <v>8</v>
      </c>
      <c r="S506" s="2">
        <v>4</v>
      </c>
      <c r="T506" s="2" t="s">
        <v>58</v>
      </c>
      <c r="AK506" s="2" t="s">
        <v>89</v>
      </c>
      <c r="AL506" s="2" t="s">
        <v>75</v>
      </c>
      <c r="AM506" s="2" t="s">
        <v>76</v>
      </c>
      <c r="AN506" s="2" t="s">
        <v>90</v>
      </c>
      <c r="AO506" s="2">
        <v>6</v>
      </c>
      <c r="AP506" s="2" t="s">
        <v>72</v>
      </c>
      <c r="AV506" s="2">
        <v>9</v>
      </c>
      <c r="AW506" s="2">
        <v>6</v>
      </c>
      <c r="AX506" s="2" t="s">
        <v>100</v>
      </c>
      <c r="AY506" s="2" t="s">
        <v>55</v>
      </c>
      <c r="BA506" s="2">
        <v>7</v>
      </c>
      <c r="BB506" s="2">
        <v>7</v>
      </c>
      <c r="BC506" s="2">
        <v>6</v>
      </c>
      <c r="BD506" s="2">
        <v>6</v>
      </c>
      <c r="BE506" s="2">
        <v>7</v>
      </c>
      <c r="BF506" s="2" t="s">
        <v>68</v>
      </c>
      <c r="BH506" s="2" t="s">
        <v>175</v>
      </c>
    </row>
    <row r="507" spans="1:60" ht="13" x14ac:dyDescent="0.15">
      <c r="A507">
        <v>506</v>
      </c>
      <c r="B507" s="3">
        <v>44000.950792696764</v>
      </c>
      <c r="C507" s="2">
        <v>31</v>
      </c>
      <c r="D507" s="2" t="s">
        <v>70</v>
      </c>
      <c r="E507" s="2" t="s">
        <v>50</v>
      </c>
      <c r="F507" s="2" t="s">
        <v>51</v>
      </c>
      <c r="G507" s="2" t="s">
        <v>52</v>
      </c>
      <c r="H507" s="2">
        <v>5</v>
      </c>
      <c r="I507" s="2" t="s">
        <v>53</v>
      </c>
      <c r="J507" s="2" t="s">
        <v>73</v>
      </c>
      <c r="AK507" s="2" t="s">
        <v>123</v>
      </c>
      <c r="AL507" s="2" t="s">
        <v>75</v>
      </c>
      <c r="AM507" s="2" t="s">
        <v>213</v>
      </c>
      <c r="AN507" s="2" t="s">
        <v>90</v>
      </c>
      <c r="AO507" s="2">
        <v>7</v>
      </c>
      <c r="AP507" s="2" t="s">
        <v>53</v>
      </c>
      <c r="AV507" s="2">
        <v>4</v>
      </c>
      <c r="AW507" s="2">
        <v>1</v>
      </c>
      <c r="AX507" s="2" t="s">
        <v>65</v>
      </c>
      <c r="AY507" s="2" t="s">
        <v>92</v>
      </c>
      <c r="BA507" s="2">
        <v>4</v>
      </c>
      <c r="BB507" s="2">
        <v>4</v>
      </c>
      <c r="BC507" s="2">
        <v>1</v>
      </c>
      <c r="BD507" s="2">
        <v>3</v>
      </c>
      <c r="BE507" s="2">
        <v>4</v>
      </c>
      <c r="BF507" s="2" t="s">
        <v>68</v>
      </c>
      <c r="BH507" s="2" t="s">
        <v>167</v>
      </c>
    </row>
    <row r="508" spans="1:60" ht="13" x14ac:dyDescent="0.15">
      <c r="A508">
        <v>507</v>
      </c>
      <c r="B508" s="3">
        <v>44000.951241631949</v>
      </c>
      <c r="C508" s="2">
        <v>20</v>
      </c>
      <c r="D508" s="2" t="s">
        <v>114</v>
      </c>
      <c r="E508" s="2" t="s">
        <v>199</v>
      </c>
      <c r="F508" s="2" t="s">
        <v>80</v>
      </c>
      <c r="G508" s="2" t="s">
        <v>52</v>
      </c>
      <c r="H508" s="2">
        <v>2</v>
      </c>
      <c r="I508" s="2" t="s">
        <v>53</v>
      </c>
      <c r="J508" s="2" t="s">
        <v>54</v>
      </c>
      <c r="K508" s="2">
        <v>2</v>
      </c>
      <c r="L508" s="2" t="s">
        <v>55</v>
      </c>
      <c r="M508" s="2" t="s">
        <v>83</v>
      </c>
      <c r="Z508" s="2" t="s">
        <v>682</v>
      </c>
      <c r="AA508" s="2">
        <v>7</v>
      </c>
      <c r="AB508" s="2">
        <v>7</v>
      </c>
      <c r="AC508" s="2">
        <v>5</v>
      </c>
      <c r="AD508" s="2">
        <v>8</v>
      </c>
      <c r="AE508" s="2">
        <v>7</v>
      </c>
      <c r="AF508" s="2" t="s">
        <v>85</v>
      </c>
      <c r="AG508" s="2" t="s">
        <v>53</v>
      </c>
      <c r="AH508" s="2" t="s">
        <v>147</v>
      </c>
      <c r="AI508" s="2" t="s">
        <v>155</v>
      </c>
      <c r="AK508" s="2" t="s">
        <v>60</v>
      </c>
      <c r="AL508" s="2" t="s">
        <v>75</v>
      </c>
      <c r="AM508" s="2" t="s">
        <v>76</v>
      </c>
      <c r="AN508" s="2" t="s">
        <v>90</v>
      </c>
      <c r="AO508" s="2">
        <v>4</v>
      </c>
      <c r="AP508" s="2" t="s">
        <v>86</v>
      </c>
      <c r="AV508" s="2">
        <v>9</v>
      </c>
      <c r="AW508" s="2">
        <v>6</v>
      </c>
      <c r="AX508" s="2" t="s">
        <v>65</v>
      </c>
      <c r="AY508" s="2" t="s">
        <v>55</v>
      </c>
      <c r="BA508" s="2">
        <v>7</v>
      </c>
      <c r="BB508" s="2">
        <v>6</v>
      </c>
      <c r="BC508" s="2">
        <v>4</v>
      </c>
      <c r="BD508" s="2">
        <v>4</v>
      </c>
      <c r="BE508" s="2">
        <v>6</v>
      </c>
      <c r="BF508" s="2" t="s">
        <v>68</v>
      </c>
      <c r="BH508" s="2" t="s">
        <v>167</v>
      </c>
    </row>
    <row r="509" spans="1:60" ht="13" x14ac:dyDescent="0.15">
      <c r="A509">
        <v>508</v>
      </c>
      <c r="B509" s="3">
        <v>44000.951304861112</v>
      </c>
      <c r="C509" s="2">
        <v>20</v>
      </c>
      <c r="D509" s="2" t="s">
        <v>114</v>
      </c>
      <c r="E509" s="2" t="s">
        <v>50</v>
      </c>
      <c r="F509" s="2" t="s">
        <v>51</v>
      </c>
      <c r="G509" s="2" t="s">
        <v>52</v>
      </c>
      <c r="H509" s="2">
        <v>1</v>
      </c>
      <c r="I509" s="2" t="s">
        <v>72</v>
      </c>
      <c r="J509" s="2" t="s">
        <v>54</v>
      </c>
      <c r="K509" s="2">
        <v>2</v>
      </c>
      <c r="L509" s="2" t="s">
        <v>92</v>
      </c>
      <c r="M509" s="2" t="s">
        <v>83</v>
      </c>
      <c r="Z509" s="2" t="s">
        <v>138</v>
      </c>
      <c r="AA509" s="2">
        <v>8</v>
      </c>
      <c r="AB509" s="2">
        <v>7</v>
      </c>
      <c r="AC509" s="2">
        <v>6</v>
      </c>
      <c r="AD509" s="2">
        <v>9</v>
      </c>
      <c r="AE509" s="2">
        <v>6</v>
      </c>
      <c r="AF509" s="2" t="s">
        <v>121</v>
      </c>
      <c r="AG509" s="2" t="s">
        <v>53</v>
      </c>
      <c r="AH509" s="2" t="s">
        <v>147</v>
      </c>
      <c r="AI509" s="2" t="s">
        <v>296</v>
      </c>
      <c r="AK509" s="2" t="s">
        <v>74</v>
      </c>
      <c r="AL509" s="2" t="s">
        <v>61</v>
      </c>
      <c r="AR509" s="2" t="s">
        <v>124</v>
      </c>
      <c r="AS509" s="2" t="s">
        <v>125</v>
      </c>
      <c r="AT509" s="2" t="s">
        <v>72</v>
      </c>
      <c r="AV509" s="2">
        <v>8</v>
      </c>
      <c r="AW509" s="2">
        <v>7</v>
      </c>
      <c r="AX509" s="2" t="s">
        <v>91</v>
      </c>
      <c r="AY509" s="2" t="s">
        <v>92</v>
      </c>
      <c r="BA509" s="2">
        <v>2</v>
      </c>
      <c r="BB509" s="2">
        <v>4</v>
      </c>
      <c r="BC509" s="2">
        <v>2</v>
      </c>
      <c r="BD509" s="2">
        <v>4</v>
      </c>
      <c r="BE509" s="2">
        <v>4</v>
      </c>
      <c r="BF509" s="2" t="s">
        <v>68</v>
      </c>
      <c r="BH509" s="2" t="s">
        <v>126</v>
      </c>
    </row>
    <row r="510" spans="1:60" ht="13" x14ac:dyDescent="0.15">
      <c r="A510">
        <v>509</v>
      </c>
      <c r="B510" s="3">
        <v>44000.951744027778</v>
      </c>
      <c r="C510" s="2">
        <v>20</v>
      </c>
      <c r="D510" s="2" t="s">
        <v>114</v>
      </c>
      <c r="E510" s="2" t="s">
        <v>50</v>
      </c>
      <c r="F510" s="2" t="s">
        <v>80</v>
      </c>
      <c r="G510" s="2" t="s">
        <v>52</v>
      </c>
      <c r="H510" s="2">
        <v>1</v>
      </c>
      <c r="I510" s="2" t="s">
        <v>72</v>
      </c>
      <c r="J510" s="2" t="s">
        <v>54</v>
      </c>
      <c r="K510" s="2">
        <v>3</v>
      </c>
      <c r="L510" s="2" t="s">
        <v>55</v>
      </c>
      <c r="M510" s="2" t="s">
        <v>83</v>
      </c>
      <c r="Z510" s="2" t="s">
        <v>127</v>
      </c>
      <c r="AA510" s="2">
        <v>7</v>
      </c>
      <c r="AB510" s="2">
        <v>7</v>
      </c>
      <c r="AC510" s="2">
        <v>4</v>
      </c>
      <c r="AD510" s="2">
        <v>9</v>
      </c>
      <c r="AE510" s="2">
        <v>9</v>
      </c>
      <c r="AF510" s="2" t="s">
        <v>121</v>
      </c>
      <c r="AG510" s="2" t="s">
        <v>53</v>
      </c>
      <c r="AH510" s="2" t="s">
        <v>87</v>
      </c>
      <c r="AI510" s="2" t="s">
        <v>155</v>
      </c>
      <c r="AK510" s="2" t="s">
        <v>98</v>
      </c>
      <c r="AL510" s="2" t="s">
        <v>75</v>
      </c>
      <c r="AM510" s="2" t="s">
        <v>683</v>
      </c>
      <c r="AN510" s="2" t="s">
        <v>77</v>
      </c>
      <c r="AO510" s="2">
        <v>8</v>
      </c>
      <c r="AP510" s="2" t="s">
        <v>53</v>
      </c>
      <c r="AV510" s="2">
        <v>7</v>
      </c>
      <c r="AW510" s="2">
        <v>7</v>
      </c>
      <c r="AX510" s="2" t="s">
        <v>91</v>
      </c>
      <c r="AY510" s="2" t="s">
        <v>66</v>
      </c>
      <c r="BA510" s="2">
        <v>9</v>
      </c>
      <c r="BB510" s="2">
        <v>2</v>
      </c>
      <c r="BC510" s="2">
        <v>4</v>
      </c>
      <c r="BD510" s="2">
        <v>4</v>
      </c>
      <c r="BE510" s="2">
        <v>8</v>
      </c>
      <c r="BF510" s="2" t="s">
        <v>68</v>
      </c>
      <c r="BH510" s="2" t="s">
        <v>102</v>
      </c>
    </row>
    <row r="511" spans="1:60" ht="13" x14ac:dyDescent="0.15">
      <c r="A511">
        <v>510</v>
      </c>
      <c r="B511" s="3">
        <v>44000.95557204861</v>
      </c>
      <c r="C511" s="2">
        <v>22</v>
      </c>
      <c r="D511" s="2" t="s">
        <v>114</v>
      </c>
      <c r="E511" s="2" t="s">
        <v>188</v>
      </c>
      <c r="F511" s="2" t="s">
        <v>51</v>
      </c>
      <c r="G511" s="2" t="s">
        <v>52</v>
      </c>
      <c r="H511" s="2">
        <v>4</v>
      </c>
      <c r="I511" s="2" t="s">
        <v>72</v>
      </c>
      <c r="J511" s="2" t="s">
        <v>73</v>
      </c>
      <c r="AK511" s="2" t="s">
        <v>60</v>
      </c>
      <c r="AL511" s="2" t="s">
        <v>75</v>
      </c>
      <c r="AM511" s="2" t="s">
        <v>104</v>
      </c>
      <c r="AN511" s="2" t="s">
        <v>90</v>
      </c>
      <c r="AO511" s="2">
        <v>3</v>
      </c>
      <c r="AP511" s="2" t="s">
        <v>53</v>
      </c>
      <c r="AQ511" s="2" t="s">
        <v>684</v>
      </c>
      <c r="AV511" s="2">
        <v>5</v>
      </c>
      <c r="AW511" s="2">
        <v>3</v>
      </c>
      <c r="AX511" s="2" t="s">
        <v>100</v>
      </c>
      <c r="AY511" s="2" t="s">
        <v>66</v>
      </c>
      <c r="BA511" s="2">
        <v>7</v>
      </c>
      <c r="BB511" s="2">
        <v>7</v>
      </c>
      <c r="BC511" s="2">
        <v>4</v>
      </c>
      <c r="BD511" s="2">
        <v>4</v>
      </c>
      <c r="BE511" s="2">
        <v>6</v>
      </c>
      <c r="BF511" s="2" t="s">
        <v>68</v>
      </c>
      <c r="BH511" s="2" t="s">
        <v>102</v>
      </c>
    </row>
    <row r="512" spans="1:60" ht="13" x14ac:dyDescent="0.15">
      <c r="A512">
        <v>511</v>
      </c>
      <c r="B512" s="3">
        <v>44000.956860902777</v>
      </c>
      <c r="C512" s="2">
        <v>21</v>
      </c>
      <c r="D512" s="2" t="s">
        <v>114</v>
      </c>
      <c r="E512" s="2" t="s">
        <v>50</v>
      </c>
      <c r="F512" s="2" t="s">
        <v>80</v>
      </c>
      <c r="G512" s="2" t="s">
        <v>52</v>
      </c>
      <c r="H512" s="2">
        <v>2</v>
      </c>
      <c r="I512" s="2" t="s">
        <v>72</v>
      </c>
      <c r="J512" s="2" t="s">
        <v>54</v>
      </c>
      <c r="K512" s="2">
        <v>3</v>
      </c>
      <c r="L512" s="2" t="s">
        <v>55</v>
      </c>
      <c r="M512" s="2" t="s">
        <v>83</v>
      </c>
      <c r="Z512" s="2" t="s">
        <v>138</v>
      </c>
      <c r="AA512" s="2">
        <v>7</v>
      </c>
      <c r="AB512" s="2">
        <v>9</v>
      </c>
      <c r="AC512" s="2">
        <v>9</v>
      </c>
      <c r="AD512" s="2">
        <v>9</v>
      </c>
      <c r="AE512" s="2">
        <v>7</v>
      </c>
      <c r="AF512" s="2" t="s">
        <v>121</v>
      </c>
      <c r="AG512" s="2" t="s">
        <v>53</v>
      </c>
      <c r="AH512" s="2" t="s">
        <v>140</v>
      </c>
      <c r="AI512" s="2" t="s">
        <v>128</v>
      </c>
      <c r="AK512" s="2" t="s">
        <v>60</v>
      </c>
      <c r="AL512" s="2" t="s">
        <v>61</v>
      </c>
      <c r="AR512" s="2" t="s">
        <v>124</v>
      </c>
      <c r="AS512" s="2" t="s">
        <v>125</v>
      </c>
      <c r="AT512" s="2" t="s">
        <v>72</v>
      </c>
      <c r="AV512" s="2">
        <v>6</v>
      </c>
      <c r="AW512" s="2">
        <v>7</v>
      </c>
      <c r="AX512" s="2" t="s">
        <v>91</v>
      </c>
      <c r="AY512" s="2" t="s">
        <v>106</v>
      </c>
      <c r="BA512" s="2">
        <v>9</v>
      </c>
      <c r="BB512" s="2">
        <v>8</v>
      </c>
      <c r="BC512" s="2">
        <v>6</v>
      </c>
      <c r="BD512" s="2">
        <v>8</v>
      </c>
      <c r="BE512" s="2">
        <v>6</v>
      </c>
      <c r="BF512" s="2" t="s">
        <v>68</v>
      </c>
      <c r="BH512" s="2" t="s">
        <v>118</v>
      </c>
    </row>
    <row r="513" spans="1:60" ht="13" x14ac:dyDescent="0.15">
      <c r="A513">
        <v>512</v>
      </c>
      <c r="B513" s="3">
        <v>44000.957880231479</v>
      </c>
      <c r="C513" s="2">
        <v>51</v>
      </c>
      <c r="D513" s="2" t="s">
        <v>103</v>
      </c>
      <c r="E513" s="2" t="s">
        <v>685</v>
      </c>
      <c r="F513" s="2" t="s">
        <v>51</v>
      </c>
      <c r="G513" s="2" t="s">
        <v>81</v>
      </c>
      <c r="J513" s="2" t="s">
        <v>73</v>
      </c>
      <c r="AK513" s="2" t="s">
        <v>74</v>
      </c>
      <c r="AL513" s="2" t="s">
        <v>75</v>
      </c>
      <c r="AM513" s="2" t="s">
        <v>104</v>
      </c>
      <c r="AN513" s="2" t="s">
        <v>90</v>
      </c>
      <c r="AO513" s="2">
        <v>7</v>
      </c>
      <c r="AP513" s="2" t="s">
        <v>53</v>
      </c>
      <c r="AQ513" s="2" t="s">
        <v>686</v>
      </c>
      <c r="AV513" s="2">
        <v>8</v>
      </c>
      <c r="AW513" s="2">
        <v>7</v>
      </c>
      <c r="AX513" s="2" t="s">
        <v>91</v>
      </c>
      <c r="AY513" s="2" t="s">
        <v>55</v>
      </c>
      <c r="BA513" s="2">
        <v>6</v>
      </c>
      <c r="BB513" s="2">
        <v>9</v>
      </c>
      <c r="BC513" s="2">
        <v>8</v>
      </c>
      <c r="BD513" s="2">
        <v>9</v>
      </c>
      <c r="BE513" s="2">
        <v>7</v>
      </c>
      <c r="BF513" s="2" t="s">
        <v>68</v>
      </c>
    </row>
    <row r="514" spans="1:60" ht="13" x14ac:dyDescent="0.15">
      <c r="A514">
        <v>513</v>
      </c>
      <c r="B514" s="3">
        <v>44000.959308749996</v>
      </c>
      <c r="C514" s="2">
        <v>23</v>
      </c>
      <c r="D514" s="2" t="s">
        <v>103</v>
      </c>
      <c r="E514" s="2" t="s">
        <v>50</v>
      </c>
      <c r="F514" s="2" t="s">
        <v>80</v>
      </c>
      <c r="G514" s="2" t="s">
        <v>52</v>
      </c>
      <c r="H514" s="2">
        <v>1</v>
      </c>
      <c r="I514" s="2" t="s">
        <v>72</v>
      </c>
      <c r="J514" s="2" t="s">
        <v>54</v>
      </c>
      <c r="K514" s="2">
        <v>2</v>
      </c>
      <c r="L514" s="2" t="s">
        <v>55</v>
      </c>
      <c r="M514" s="2" t="s">
        <v>83</v>
      </c>
      <c r="Z514" s="2" t="s">
        <v>138</v>
      </c>
      <c r="AA514" s="2">
        <v>6</v>
      </c>
      <c r="AB514" s="2">
        <v>10</v>
      </c>
      <c r="AC514" s="2">
        <v>8</v>
      </c>
      <c r="AD514" s="2">
        <v>8</v>
      </c>
      <c r="AE514" s="2">
        <v>6</v>
      </c>
      <c r="AF514" s="2" t="s">
        <v>85</v>
      </c>
      <c r="AG514" s="2" t="s">
        <v>86</v>
      </c>
      <c r="AH514" s="2" t="s">
        <v>140</v>
      </c>
      <c r="AI514" s="2" t="s">
        <v>148</v>
      </c>
      <c r="AK514" s="2" t="s">
        <v>98</v>
      </c>
      <c r="AL514" s="2" t="s">
        <v>75</v>
      </c>
      <c r="AM514" s="2" t="s">
        <v>213</v>
      </c>
      <c r="AN514" s="2" t="s">
        <v>112</v>
      </c>
      <c r="AO514" s="2">
        <v>8</v>
      </c>
      <c r="AP514" s="2" t="s">
        <v>53</v>
      </c>
      <c r="AV514" s="2">
        <v>9</v>
      </c>
      <c r="AW514" s="2">
        <v>8</v>
      </c>
      <c r="AX514" s="2" t="s">
        <v>91</v>
      </c>
      <c r="AY514" s="2" t="s">
        <v>66</v>
      </c>
      <c r="BA514" s="2">
        <v>8</v>
      </c>
      <c r="BB514" s="2">
        <v>5</v>
      </c>
      <c r="BC514" s="2">
        <v>6</v>
      </c>
      <c r="BD514" s="2">
        <v>5</v>
      </c>
      <c r="BE514" s="2">
        <v>8</v>
      </c>
      <c r="BF514" s="2" t="s">
        <v>68</v>
      </c>
      <c r="BH514" s="2" t="s">
        <v>102</v>
      </c>
    </row>
    <row r="515" spans="1:60" ht="13" x14ac:dyDescent="0.15">
      <c r="A515">
        <v>514</v>
      </c>
      <c r="B515" s="3">
        <v>44000.963159155093</v>
      </c>
      <c r="C515" s="2">
        <v>22</v>
      </c>
      <c r="D515" s="2" t="s">
        <v>114</v>
      </c>
      <c r="E515" s="2" t="s">
        <v>50</v>
      </c>
      <c r="F515" s="2" t="s">
        <v>80</v>
      </c>
      <c r="G515" s="2" t="s">
        <v>52</v>
      </c>
      <c r="H515" s="2">
        <v>3</v>
      </c>
      <c r="I515" s="2" t="s">
        <v>72</v>
      </c>
      <c r="J515" s="2" t="s">
        <v>54</v>
      </c>
      <c r="K515" s="2">
        <v>3</v>
      </c>
      <c r="L515" s="2" t="s">
        <v>218</v>
      </c>
      <c r="M515" s="2" t="s">
        <v>83</v>
      </c>
      <c r="Z515" s="2" t="s">
        <v>274</v>
      </c>
      <c r="AA515" s="2">
        <v>6</v>
      </c>
      <c r="AB515" s="2">
        <v>6</v>
      </c>
      <c r="AC515" s="2">
        <v>7</v>
      </c>
      <c r="AD515" s="2">
        <v>5</v>
      </c>
      <c r="AE515" s="2">
        <v>8</v>
      </c>
      <c r="AF515" s="2" t="s">
        <v>85</v>
      </c>
      <c r="AG515" s="2" t="s">
        <v>53</v>
      </c>
      <c r="AH515" s="2" t="s">
        <v>95</v>
      </c>
      <c r="AI515" s="2" t="s">
        <v>96</v>
      </c>
      <c r="AK515" s="2" t="s">
        <v>74</v>
      </c>
      <c r="AL515" s="2" t="s">
        <v>61</v>
      </c>
      <c r="AR515" s="2" t="s">
        <v>62</v>
      </c>
      <c r="AS515" s="2" t="s">
        <v>63</v>
      </c>
      <c r="AT515" s="2" t="s">
        <v>53</v>
      </c>
      <c r="AV515" s="2">
        <v>8</v>
      </c>
      <c r="AW515" s="2">
        <v>5</v>
      </c>
      <c r="AX515" s="2" t="s">
        <v>91</v>
      </c>
      <c r="AY515" s="2" t="s">
        <v>92</v>
      </c>
      <c r="BA515" s="2">
        <v>8</v>
      </c>
      <c r="BB515" s="2">
        <v>6</v>
      </c>
      <c r="BC515" s="2">
        <v>4</v>
      </c>
      <c r="BD515" s="2">
        <v>4</v>
      </c>
      <c r="BE515" s="2">
        <v>7</v>
      </c>
      <c r="BF515" s="2" t="s">
        <v>86</v>
      </c>
      <c r="BH515" s="2" t="s">
        <v>126</v>
      </c>
    </row>
    <row r="516" spans="1:60" ht="13" x14ac:dyDescent="0.15">
      <c r="A516">
        <v>515</v>
      </c>
      <c r="B516" s="3">
        <v>44000.967085324075</v>
      </c>
      <c r="C516" s="2">
        <v>20</v>
      </c>
      <c r="D516" s="2" t="s">
        <v>114</v>
      </c>
      <c r="E516" s="2" t="s">
        <v>50</v>
      </c>
      <c r="F516" s="2" t="s">
        <v>80</v>
      </c>
      <c r="G516" s="2" t="s">
        <v>52</v>
      </c>
      <c r="H516" s="2">
        <v>2</v>
      </c>
      <c r="I516" s="2" t="s">
        <v>72</v>
      </c>
      <c r="J516" s="2" t="s">
        <v>54</v>
      </c>
      <c r="K516" s="2">
        <v>2</v>
      </c>
      <c r="L516" s="2" t="s">
        <v>55</v>
      </c>
      <c r="M516" s="2" t="s">
        <v>83</v>
      </c>
      <c r="Z516" s="2" t="s">
        <v>120</v>
      </c>
      <c r="AA516" s="2">
        <v>6</v>
      </c>
      <c r="AB516" s="2">
        <v>6</v>
      </c>
      <c r="AC516" s="2">
        <v>6</v>
      </c>
      <c r="AD516" s="2">
        <v>7</v>
      </c>
      <c r="AE516" s="2">
        <v>8</v>
      </c>
      <c r="AF516" s="2" t="s">
        <v>85</v>
      </c>
      <c r="AG516" s="2" t="s">
        <v>53</v>
      </c>
      <c r="AH516" s="2" t="s">
        <v>95</v>
      </c>
      <c r="AI516" s="2" t="s">
        <v>148</v>
      </c>
      <c r="AK516" s="2" t="s">
        <v>74</v>
      </c>
      <c r="AL516" s="2" t="s">
        <v>75</v>
      </c>
      <c r="AM516" s="2" t="s">
        <v>76</v>
      </c>
      <c r="AN516" s="2" t="s">
        <v>90</v>
      </c>
      <c r="AO516" s="2">
        <v>5</v>
      </c>
      <c r="AP516" s="2" t="s">
        <v>53</v>
      </c>
      <c r="AV516" s="2">
        <v>5</v>
      </c>
      <c r="AW516" s="2">
        <v>4</v>
      </c>
      <c r="AX516" s="2" t="s">
        <v>91</v>
      </c>
      <c r="AY516" s="2" t="s">
        <v>55</v>
      </c>
      <c r="BA516" s="2">
        <v>6</v>
      </c>
      <c r="BB516" s="2">
        <v>6</v>
      </c>
      <c r="BC516" s="2">
        <v>4</v>
      </c>
      <c r="BD516" s="2">
        <v>3</v>
      </c>
      <c r="BE516" s="2">
        <v>7</v>
      </c>
      <c r="BF516" s="2" t="s">
        <v>68</v>
      </c>
      <c r="BH516" s="2" t="s">
        <v>126</v>
      </c>
    </row>
    <row r="517" spans="1:60" ht="13" x14ac:dyDescent="0.15">
      <c r="A517">
        <v>516</v>
      </c>
      <c r="B517" s="3">
        <v>44000.967244768515</v>
      </c>
      <c r="C517" s="2">
        <v>21</v>
      </c>
      <c r="D517" s="2" t="s">
        <v>103</v>
      </c>
      <c r="E517" s="2" t="s">
        <v>79</v>
      </c>
      <c r="F517" s="2" t="s">
        <v>80</v>
      </c>
      <c r="G517" s="2" t="s">
        <v>52</v>
      </c>
      <c r="H517" s="2">
        <v>2</v>
      </c>
      <c r="I517" s="2" t="s">
        <v>72</v>
      </c>
      <c r="J517" s="2" t="s">
        <v>54</v>
      </c>
      <c r="K517" s="2">
        <v>3</v>
      </c>
      <c r="L517" s="2" t="s">
        <v>92</v>
      </c>
      <c r="M517" s="2" t="s">
        <v>83</v>
      </c>
      <c r="Z517" s="2" t="s">
        <v>687</v>
      </c>
      <c r="AA517" s="2">
        <v>4</v>
      </c>
      <c r="AB517" s="2">
        <v>9</v>
      </c>
      <c r="AC517" s="2">
        <v>4</v>
      </c>
      <c r="AD517" s="2">
        <v>6</v>
      </c>
      <c r="AE517" s="2">
        <v>9</v>
      </c>
      <c r="AF517" s="2" t="s">
        <v>109</v>
      </c>
      <c r="AG517" s="2" t="s">
        <v>53</v>
      </c>
      <c r="AH517" s="2" t="s">
        <v>132</v>
      </c>
      <c r="AI517" s="2" t="s">
        <v>346</v>
      </c>
      <c r="AJ517" s="2" t="s">
        <v>688</v>
      </c>
      <c r="AK517" s="2" t="s">
        <v>98</v>
      </c>
      <c r="AL517" s="2" t="s">
        <v>61</v>
      </c>
      <c r="AR517" s="2" t="s">
        <v>185</v>
      </c>
      <c r="AS517" s="2" t="s">
        <v>171</v>
      </c>
      <c r="AT517" s="2" t="s">
        <v>53</v>
      </c>
      <c r="AU517" s="2" t="s">
        <v>689</v>
      </c>
      <c r="AV517" s="2">
        <v>4</v>
      </c>
      <c r="AW517" s="2">
        <v>3</v>
      </c>
      <c r="AX517" s="2" t="s">
        <v>91</v>
      </c>
      <c r="AY517" s="2" t="s">
        <v>92</v>
      </c>
      <c r="AZ517" s="2" t="s">
        <v>690</v>
      </c>
      <c r="BA517" s="2">
        <v>8</v>
      </c>
      <c r="BB517" s="2">
        <v>5</v>
      </c>
      <c r="BC517" s="2">
        <v>7</v>
      </c>
      <c r="BD517" s="2">
        <v>8</v>
      </c>
      <c r="BE517" s="2">
        <v>8</v>
      </c>
      <c r="BF517" s="2" t="s">
        <v>68</v>
      </c>
      <c r="BG517" s="2" t="s">
        <v>691</v>
      </c>
      <c r="BH517" s="2" t="s">
        <v>126</v>
      </c>
    </row>
    <row r="518" spans="1:60" ht="13" x14ac:dyDescent="0.15">
      <c r="A518">
        <v>517</v>
      </c>
      <c r="B518" s="3">
        <v>44000.969327858795</v>
      </c>
      <c r="C518" s="2">
        <v>31</v>
      </c>
      <c r="D518" s="2" t="s">
        <v>70</v>
      </c>
      <c r="E518" s="2" t="s">
        <v>50</v>
      </c>
      <c r="F518" s="2" t="s">
        <v>51</v>
      </c>
      <c r="G518" s="2" t="s">
        <v>81</v>
      </c>
      <c r="J518" s="2" t="s">
        <v>73</v>
      </c>
      <c r="AK518" s="2" t="s">
        <v>74</v>
      </c>
      <c r="AL518" s="2" t="s">
        <v>61</v>
      </c>
      <c r="AR518" s="2" t="s">
        <v>62</v>
      </c>
      <c r="AS518" s="2" t="s">
        <v>347</v>
      </c>
      <c r="AT518" s="2" t="s">
        <v>53</v>
      </c>
      <c r="AU518" s="2" t="s">
        <v>692</v>
      </c>
      <c r="AV518" s="2">
        <v>4</v>
      </c>
      <c r="AW518" s="2">
        <v>2</v>
      </c>
      <c r="AX518" s="2" t="s">
        <v>65</v>
      </c>
      <c r="AY518" s="2" t="s">
        <v>66</v>
      </c>
      <c r="AZ518" s="2" t="s">
        <v>693</v>
      </c>
      <c r="BA518" s="2">
        <v>3</v>
      </c>
      <c r="BB518" s="2">
        <v>4</v>
      </c>
      <c r="BC518" s="2">
        <v>4</v>
      </c>
      <c r="BD518" s="2">
        <v>4</v>
      </c>
      <c r="BE518" s="2">
        <v>2</v>
      </c>
      <c r="BF518" s="2" t="s">
        <v>68</v>
      </c>
      <c r="BG518" s="2" t="s">
        <v>694</v>
      </c>
    </row>
    <row r="519" spans="1:60" ht="13" x14ac:dyDescent="0.15">
      <c r="A519">
        <v>518</v>
      </c>
      <c r="B519" s="3">
        <v>44000.970619386571</v>
      </c>
      <c r="C519" s="2">
        <v>22</v>
      </c>
      <c r="D519" s="2" t="s">
        <v>114</v>
      </c>
      <c r="E519" s="2" t="s">
        <v>71</v>
      </c>
      <c r="F519" s="2" t="s">
        <v>80</v>
      </c>
      <c r="G519" s="2" t="s">
        <v>52</v>
      </c>
      <c r="H519" s="2">
        <v>1</v>
      </c>
      <c r="I519" s="2" t="s">
        <v>72</v>
      </c>
      <c r="J519" s="2" t="s">
        <v>54</v>
      </c>
      <c r="K519" s="2">
        <v>4</v>
      </c>
      <c r="L519" s="2" t="s">
        <v>55</v>
      </c>
      <c r="M519" s="2" t="s">
        <v>83</v>
      </c>
      <c r="Z519" s="2" t="s">
        <v>695</v>
      </c>
      <c r="AA519" s="2">
        <v>4</v>
      </c>
      <c r="AB519" s="2">
        <v>5</v>
      </c>
      <c r="AC519" s="2">
        <v>3</v>
      </c>
      <c r="AD519" s="2">
        <v>6</v>
      </c>
      <c r="AE519" s="2">
        <v>7</v>
      </c>
      <c r="AF519" s="2" t="s">
        <v>121</v>
      </c>
      <c r="AG519" s="2" t="s">
        <v>53</v>
      </c>
      <c r="AH519" s="2" t="s">
        <v>87</v>
      </c>
      <c r="AI519" s="2" t="s">
        <v>148</v>
      </c>
      <c r="AJ519" s="2" t="s">
        <v>696</v>
      </c>
      <c r="AK519" s="2" t="s">
        <v>60</v>
      </c>
      <c r="AL519" s="2" t="s">
        <v>75</v>
      </c>
      <c r="AM519" s="2" t="s">
        <v>76</v>
      </c>
      <c r="AN519" s="2" t="s">
        <v>90</v>
      </c>
      <c r="AO519" s="2">
        <v>6</v>
      </c>
      <c r="AP519" s="2" t="s">
        <v>53</v>
      </c>
      <c r="AV519" s="2">
        <v>4</v>
      </c>
      <c r="AW519" s="2">
        <v>1</v>
      </c>
      <c r="AX519" s="2" t="s">
        <v>65</v>
      </c>
      <c r="AY519" s="2" t="s">
        <v>66</v>
      </c>
      <c r="BA519" s="2">
        <v>6</v>
      </c>
      <c r="BB519" s="2">
        <v>3</v>
      </c>
      <c r="BC519" s="2">
        <v>2</v>
      </c>
      <c r="BD519" s="2">
        <v>4</v>
      </c>
      <c r="BE519" s="2">
        <v>6</v>
      </c>
      <c r="BF519" s="2" t="s">
        <v>68</v>
      </c>
      <c r="BH519" s="2" t="s">
        <v>126</v>
      </c>
    </row>
    <row r="520" spans="1:60" ht="13" x14ac:dyDescent="0.15">
      <c r="A520">
        <v>519</v>
      </c>
      <c r="B520" s="3">
        <v>44000.970675682867</v>
      </c>
      <c r="C520" s="2">
        <v>20</v>
      </c>
      <c r="D520" s="2" t="s">
        <v>114</v>
      </c>
      <c r="E520" s="2" t="s">
        <v>50</v>
      </c>
      <c r="F520" s="2" t="s">
        <v>80</v>
      </c>
      <c r="G520" s="2" t="s">
        <v>52</v>
      </c>
      <c r="H520" s="2">
        <v>2</v>
      </c>
      <c r="I520" s="2" t="s">
        <v>53</v>
      </c>
      <c r="J520" s="2" t="s">
        <v>54</v>
      </c>
      <c r="K520" s="2">
        <v>5</v>
      </c>
      <c r="L520" s="2" t="s">
        <v>92</v>
      </c>
      <c r="M520" s="2" t="s">
        <v>83</v>
      </c>
      <c r="Z520" s="2" t="s">
        <v>278</v>
      </c>
      <c r="AA520" s="2">
        <v>4</v>
      </c>
      <c r="AB520" s="2">
        <v>6</v>
      </c>
      <c r="AC520" s="2">
        <v>5</v>
      </c>
      <c r="AD520" s="2">
        <v>7</v>
      </c>
      <c r="AE520" s="2">
        <v>8</v>
      </c>
      <c r="AF520" s="2" t="s">
        <v>85</v>
      </c>
      <c r="AG520" s="2" t="s">
        <v>53</v>
      </c>
      <c r="AH520" s="2" t="s">
        <v>132</v>
      </c>
      <c r="AI520" s="2" t="s">
        <v>148</v>
      </c>
      <c r="AK520" s="2" t="s">
        <v>60</v>
      </c>
      <c r="AL520" s="2" t="s">
        <v>61</v>
      </c>
      <c r="AR520" s="2" t="s">
        <v>185</v>
      </c>
      <c r="AS520" s="2" t="s">
        <v>413</v>
      </c>
      <c r="AT520" s="2" t="s">
        <v>53</v>
      </c>
      <c r="AV520" s="2">
        <v>8</v>
      </c>
      <c r="AW520" s="2">
        <v>5</v>
      </c>
      <c r="AX520" s="2" t="s">
        <v>91</v>
      </c>
      <c r="AY520" s="2" t="s">
        <v>66</v>
      </c>
      <c r="BA520" s="2">
        <v>4</v>
      </c>
      <c r="BB520" s="2">
        <v>4</v>
      </c>
      <c r="BC520" s="2">
        <v>3</v>
      </c>
      <c r="BD520" s="2">
        <v>8</v>
      </c>
      <c r="BE520" s="2">
        <v>9</v>
      </c>
      <c r="BF520" s="2" t="s">
        <v>68</v>
      </c>
      <c r="BH520" s="2" t="s">
        <v>102</v>
      </c>
    </row>
    <row r="521" spans="1:60" ht="13" x14ac:dyDescent="0.15">
      <c r="A521">
        <v>520</v>
      </c>
      <c r="B521" s="3">
        <v>44000.974951273151</v>
      </c>
      <c r="C521" s="2">
        <v>20</v>
      </c>
      <c r="D521" s="2" t="s">
        <v>93</v>
      </c>
      <c r="E521" s="2" t="s">
        <v>71</v>
      </c>
      <c r="F521" s="2" t="s">
        <v>80</v>
      </c>
      <c r="G521" s="2" t="s">
        <v>52</v>
      </c>
      <c r="H521" s="2">
        <v>2</v>
      </c>
      <c r="I521" s="2" t="s">
        <v>72</v>
      </c>
      <c r="J521" s="2" t="s">
        <v>54</v>
      </c>
      <c r="K521" s="2">
        <v>4</v>
      </c>
      <c r="L521" s="2" t="s">
        <v>66</v>
      </c>
      <c r="M521" s="2" t="s">
        <v>83</v>
      </c>
      <c r="Z521" s="2" t="s">
        <v>697</v>
      </c>
      <c r="AA521" s="2">
        <v>8</v>
      </c>
      <c r="AB521" s="2">
        <v>8</v>
      </c>
      <c r="AC521" s="2">
        <v>4</v>
      </c>
      <c r="AD521" s="2">
        <v>9</v>
      </c>
      <c r="AE521" s="2">
        <v>7</v>
      </c>
      <c r="AF521" s="2" t="s">
        <v>85</v>
      </c>
      <c r="AG521" s="2" t="s">
        <v>53</v>
      </c>
      <c r="AH521" s="2" t="s">
        <v>147</v>
      </c>
      <c r="AI521" s="2" t="s">
        <v>698</v>
      </c>
      <c r="AJ521" s="2" t="s">
        <v>699</v>
      </c>
      <c r="AK521" s="2" t="s">
        <v>74</v>
      </c>
      <c r="AL521" s="2" t="s">
        <v>61</v>
      </c>
      <c r="AR521" s="2" t="s">
        <v>124</v>
      </c>
      <c r="AS521" s="2" t="s">
        <v>125</v>
      </c>
      <c r="AT521" s="2" t="s">
        <v>72</v>
      </c>
      <c r="AV521" s="2">
        <v>9</v>
      </c>
      <c r="AW521" s="2">
        <v>6</v>
      </c>
      <c r="AX521" s="2" t="s">
        <v>91</v>
      </c>
      <c r="AY521" s="2" t="s">
        <v>66</v>
      </c>
      <c r="BA521" s="2">
        <v>7</v>
      </c>
      <c r="BB521" s="2">
        <v>7</v>
      </c>
      <c r="BC521" s="2">
        <v>2</v>
      </c>
      <c r="BD521" s="2">
        <v>8</v>
      </c>
      <c r="BE521" s="2">
        <v>7</v>
      </c>
      <c r="BF521" s="2" t="s">
        <v>68</v>
      </c>
      <c r="BH521" s="2" t="s">
        <v>126</v>
      </c>
    </row>
    <row r="522" spans="1:60" ht="13" x14ac:dyDescent="0.15">
      <c r="A522">
        <v>521</v>
      </c>
      <c r="B522" s="3">
        <v>44000.975248587958</v>
      </c>
      <c r="C522" s="2">
        <v>25</v>
      </c>
      <c r="D522" s="2" t="s">
        <v>103</v>
      </c>
      <c r="E522" s="2" t="s">
        <v>50</v>
      </c>
      <c r="F522" s="2" t="s">
        <v>80</v>
      </c>
      <c r="G522" s="2" t="s">
        <v>52</v>
      </c>
      <c r="H522" s="2">
        <v>1</v>
      </c>
      <c r="I522" s="2" t="s">
        <v>72</v>
      </c>
      <c r="J522" s="2" t="s">
        <v>54</v>
      </c>
      <c r="K522" s="2">
        <v>2</v>
      </c>
      <c r="L522" s="2" t="s">
        <v>92</v>
      </c>
      <c r="M522" s="2" t="s">
        <v>56</v>
      </c>
      <c r="N522" s="2" t="s">
        <v>212</v>
      </c>
      <c r="O522" s="2">
        <v>9</v>
      </c>
      <c r="P522" s="2">
        <v>9</v>
      </c>
      <c r="Q522" s="2">
        <v>10</v>
      </c>
      <c r="R522" s="2">
        <v>9</v>
      </c>
      <c r="S522" s="2">
        <v>10</v>
      </c>
      <c r="T522" s="2" t="s">
        <v>58</v>
      </c>
      <c r="U522" s="2" t="s">
        <v>700</v>
      </c>
      <c r="AK522" s="2" t="s">
        <v>60</v>
      </c>
      <c r="AL522" s="2" t="s">
        <v>75</v>
      </c>
      <c r="AM522" s="2" t="s">
        <v>141</v>
      </c>
      <c r="AN522" s="2" t="s">
        <v>90</v>
      </c>
      <c r="AO522" s="2">
        <v>7</v>
      </c>
      <c r="AP522" s="2" t="s">
        <v>53</v>
      </c>
      <c r="AQ522" s="2" t="s">
        <v>701</v>
      </c>
      <c r="AV522" s="2">
        <v>9</v>
      </c>
      <c r="AW522" s="2">
        <v>8</v>
      </c>
      <c r="AX522" s="2" t="s">
        <v>91</v>
      </c>
      <c r="AY522" s="2" t="s">
        <v>55</v>
      </c>
      <c r="BA522" s="2">
        <v>10</v>
      </c>
      <c r="BB522" s="2">
        <v>9</v>
      </c>
      <c r="BC522" s="2">
        <v>9</v>
      </c>
      <c r="BD522" s="2">
        <v>7</v>
      </c>
      <c r="BE522" s="2">
        <v>10</v>
      </c>
      <c r="BF522" s="2" t="s">
        <v>68</v>
      </c>
      <c r="BH522" s="2" t="s">
        <v>118</v>
      </c>
    </row>
    <row r="523" spans="1:60" ht="13" x14ac:dyDescent="0.15">
      <c r="A523">
        <v>522</v>
      </c>
      <c r="B523" s="3">
        <v>44000.975887916662</v>
      </c>
      <c r="C523" s="2">
        <v>23</v>
      </c>
      <c r="D523" s="2" t="s">
        <v>114</v>
      </c>
      <c r="E523" s="2" t="s">
        <v>50</v>
      </c>
      <c r="F523" s="2" t="s">
        <v>80</v>
      </c>
      <c r="G523" s="2" t="s">
        <v>52</v>
      </c>
      <c r="H523" s="2">
        <v>3</v>
      </c>
      <c r="I523" s="2" t="s">
        <v>53</v>
      </c>
      <c r="J523" s="2" t="s">
        <v>54</v>
      </c>
      <c r="K523" s="2">
        <v>2</v>
      </c>
      <c r="L523" s="2" t="s">
        <v>116</v>
      </c>
      <c r="M523" s="2" t="s">
        <v>200</v>
      </c>
      <c r="V523" s="2" t="s">
        <v>234</v>
      </c>
      <c r="W523" s="2" t="s">
        <v>53</v>
      </c>
      <c r="X523" s="2" t="s">
        <v>128</v>
      </c>
      <c r="AK523" s="2" t="s">
        <v>74</v>
      </c>
      <c r="AL523" s="2" t="s">
        <v>61</v>
      </c>
      <c r="AR523" s="2" t="s">
        <v>62</v>
      </c>
      <c r="AS523" s="2" t="s">
        <v>171</v>
      </c>
      <c r="AT523" s="2" t="s">
        <v>53</v>
      </c>
      <c r="AV523" s="2">
        <v>6</v>
      </c>
      <c r="AW523" s="2">
        <v>7</v>
      </c>
      <c r="AX523" s="2" t="s">
        <v>91</v>
      </c>
      <c r="AY523" s="2" t="s">
        <v>66</v>
      </c>
      <c r="BA523" s="2">
        <v>8</v>
      </c>
      <c r="BB523" s="2">
        <v>5</v>
      </c>
      <c r="BC523" s="2">
        <v>3</v>
      </c>
      <c r="BD523" s="2">
        <v>6</v>
      </c>
      <c r="BE523" s="2">
        <v>7</v>
      </c>
      <c r="BF523" s="2" t="s">
        <v>68</v>
      </c>
      <c r="BH523" s="2" t="s">
        <v>118</v>
      </c>
    </row>
    <row r="524" spans="1:60" ht="13" x14ac:dyDescent="0.15">
      <c r="A524">
        <v>523</v>
      </c>
      <c r="B524" s="3">
        <v>44000.976346226853</v>
      </c>
      <c r="C524" s="2">
        <v>23</v>
      </c>
      <c r="D524" s="2" t="s">
        <v>114</v>
      </c>
      <c r="E524" s="2" t="s">
        <v>50</v>
      </c>
      <c r="F524" s="2" t="s">
        <v>80</v>
      </c>
      <c r="G524" s="2" t="s">
        <v>52</v>
      </c>
      <c r="H524" s="2">
        <v>4</v>
      </c>
      <c r="I524" s="2" t="s">
        <v>72</v>
      </c>
      <c r="J524" s="2" t="s">
        <v>54</v>
      </c>
      <c r="K524" s="2">
        <v>1</v>
      </c>
      <c r="L524" s="2" t="s">
        <v>55</v>
      </c>
      <c r="M524" s="2" t="s">
        <v>56</v>
      </c>
      <c r="N524" s="2" t="s">
        <v>57</v>
      </c>
      <c r="O524" s="2">
        <v>7</v>
      </c>
      <c r="P524" s="2">
        <v>7</v>
      </c>
      <c r="Q524" s="2">
        <v>5</v>
      </c>
      <c r="R524" s="2">
        <v>8</v>
      </c>
      <c r="S524" s="2">
        <v>9</v>
      </c>
      <c r="T524" s="2" t="s">
        <v>58</v>
      </c>
      <c r="AK524" s="2" t="s">
        <v>111</v>
      </c>
      <c r="AL524" s="2" t="s">
        <v>75</v>
      </c>
      <c r="AM524" s="2" t="s">
        <v>104</v>
      </c>
      <c r="AN524" s="2" t="s">
        <v>112</v>
      </c>
      <c r="AO524" s="2">
        <v>3</v>
      </c>
      <c r="AP524" s="2" t="s">
        <v>53</v>
      </c>
      <c r="AQ524" s="2" t="s">
        <v>702</v>
      </c>
      <c r="AV524" s="2">
        <v>7</v>
      </c>
      <c r="AW524" s="2">
        <v>4</v>
      </c>
      <c r="AX524" s="2" t="s">
        <v>91</v>
      </c>
      <c r="AY524" s="2" t="s">
        <v>92</v>
      </c>
      <c r="BA524" s="2">
        <v>8</v>
      </c>
      <c r="BB524" s="2">
        <v>7</v>
      </c>
      <c r="BC524" s="2">
        <v>8</v>
      </c>
      <c r="BD524" s="2">
        <v>6</v>
      </c>
      <c r="BE524" s="2">
        <v>8</v>
      </c>
      <c r="BF524" s="2" t="s">
        <v>86</v>
      </c>
      <c r="BH524" s="2" t="s">
        <v>102</v>
      </c>
    </row>
    <row r="525" spans="1:60" ht="13" x14ac:dyDescent="0.15">
      <c r="A525">
        <v>524</v>
      </c>
      <c r="B525" s="3">
        <v>44000.979175347224</v>
      </c>
      <c r="C525" s="2">
        <v>20</v>
      </c>
      <c r="D525" s="2" t="s">
        <v>103</v>
      </c>
      <c r="E525" s="2" t="s">
        <v>79</v>
      </c>
      <c r="F525" s="2" t="s">
        <v>80</v>
      </c>
      <c r="G525" s="2" t="s">
        <v>52</v>
      </c>
      <c r="H525" s="2">
        <v>2</v>
      </c>
      <c r="I525" s="2" t="s">
        <v>72</v>
      </c>
      <c r="J525" s="2" t="s">
        <v>54</v>
      </c>
      <c r="K525" s="2">
        <v>2</v>
      </c>
      <c r="L525" s="2" t="s">
        <v>92</v>
      </c>
      <c r="M525" s="2" t="s">
        <v>200</v>
      </c>
      <c r="V525" s="2" t="s">
        <v>260</v>
      </c>
      <c r="W525" s="2" t="s">
        <v>53</v>
      </c>
      <c r="X525" s="2" t="s">
        <v>240</v>
      </c>
      <c r="Y525" s="2" t="s">
        <v>703</v>
      </c>
      <c r="AK525" s="2" t="s">
        <v>74</v>
      </c>
      <c r="AL525" s="2" t="s">
        <v>61</v>
      </c>
      <c r="AR525" s="2" t="s">
        <v>124</v>
      </c>
      <c r="AS525" s="2" t="s">
        <v>125</v>
      </c>
      <c r="AT525" s="2" t="s">
        <v>72</v>
      </c>
      <c r="AV525" s="2">
        <v>8</v>
      </c>
      <c r="AW525" s="2">
        <v>2</v>
      </c>
      <c r="AX525" s="2" t="s">
        <v>65</v>
      </c>
      <c r="AY525" s="2" t="s">
        <v>55</v>
      </c>
      <c r="BA525" s="2">
        <v>4</v>
      </c>
      <c r="BB525" s="2">
        <v>6</v>
      </c>
      <c r="BC525" s="2">
        <v>7</v>
      </c>
      <c r="BD525" s="2">
        <v>7</v>
      </c>
      <c r="BE525" s="2">
        <v>8</v>
      </c>
      <c r="BF525" s="2" t="s">
        <v>68</v>
      </c>
      <c r="BH525" s="2" t="s">
        <v>118</v>
      </c>
    </row>
    <row r="526" spans="1:60" ht="13" x14ac:dyDescent="0.15">
      <c r="A526">
        <v>525</v>
      </c>
      <c r="B526" s="3">
        <v>44000.981216805551</v>
      </c>
      <c r="C526" s="2">
        <v>25</v>
      </c>
      <c r="D526" s="2" t="s">
        <v>114</v>
      </c>
      <c r="E526" s="2" t="s">
        <v>50</v>
      </c>
      <c r="F526" s="2" t="s">
        <v>51</v>
      </c>
      <c r="G526" s="2" t="s">
        <v>52</v>
      </c>
      <c r="H526" s="2">
        <v>5</v>
      </c>
      <c r="I526" s="2" t="s">
        <v>53</v>
      </c>
      <c r="J526" s="2" t="s">
        <v>73</v>
      </c>
      <c r="AK526" s="2" t="s">
        <v>60</v>
      </c>
      <c r="AL526" s="2" t="s">
        <v>75</v>
      </c>
      <c r="AM526" s="2" t="s">
        <v>76</v>
      </c>
      <c r="AN526" s="2" t="s">
        <v>90</v>
      </c>
      <c r="AO526" s="2">
        <v>6</v>
      </c>
      <c r="AP526" s="2" t="s">
        <v>72</v>
      </c>
      <c r="AV526" s="2">
        <v>6</v>
      </c>
      <c r="AW526" s="2">
        <v>4</v>
      </c>
      <c r="AX526" s="2" t="s">
        <v>100</v>
      </c>
      <c r="AY526" s="2" t="s">
        <v>55</v>
      </c>
      <c r="BA526" s="2">
        <v>4</v>
      </c>
      <c r="BB526" s="2">
        <v>8</v>
      </c>
      <c r="BC526" s="2">
        <v>5</v>
      </c>
      <c r="BD526" s="2">
        <v>5</v>
      </c>
      <c r="BE526" s="2">
        <v>5</v>
      </c>
      <c r="BF526" s="2" t="s">
        <v>72</v>
      </c>
      <c r="BH526" s="2" t="s">
        <v>252</v>
      </c>
    </row>
    <row r="527" spans="1:60" ht="13" x14ac:dyDescent="0.15">
      <c r="A527">
        <v>526</v>
      </c>
      <c r="B527" s="3">
        <v>44000.981738113427</v>
      </c>
      <c r="C527" s="2">
        <v>20</v>
      </c>
      <c r="D527" s="2" t="s">
        <v>114</v>
      </c>
      <c r="E527" s="2" t="s">
        <v>50</v>
      </c>
      <c r="F527" s="2" t="s">
        <v>80</v>
      </c>
      <c r="G527" s="2" t="s">
        <v>52</v>
      </c>
      <c r="H527" s="2">
        <v>2</v>
      </c>
      <c r="I527" s="2" t="s">
        <v>72</v>
      </c>
      <c r="J527" s="2" t="s">
        <v>54</v>
      </c>
      <c r="K527" s="2">
        <v>2</v>
      </c>
      <c r="L527" s="2" t="s">
        <v>116</v>
      </c>
      <c r="M527" s="2" t="s">
        <v>83</v>
      </c>
      <c r="Z527" s="2" t="s">
        <v>191</v>
      </c>
      <c r="AA527" s="2">
        <v>7</v>
      </c>
      <c r="AB527" s="2">
        <v>7</v>
      </c>
      <c r="AC527" s="2">
        <v>7</v>
      </c>
      <c r="AD527" s="2">
        <v>8</v>
      </c>
      <c r="AE527" s="2">
        <v>5</v>
      </c>
      <c r="AF527" s="2" t="s">
        <v>121</v>
      </c>
      <c r="AG527" s="2" t="s">
        <v>53</v>
      </c>
      <c r="AH527" s="2" t="s">
        <v>147</v>
      </c>
      <c r="AI527" s="2" t="s">
        <v>266</v>
      </c>
      <c r="AK527" s="2" t="s">
        <v>74</v>
      </c>
      <c r="AL527" s="2" t="s">
        <v>75</v>
      </c>
      <c r="AM527" s="2" t="s">
        <v>104</v>
      </c>
      <c r="AN527" s="2" t="s">
        <v>90</v>
      </c>
      <c r="AO527" s="2">
        <v>7</v>
      </c>
      <c r="AP527" s="2" t="s">
        <v>53</v>
      </c>
      <c r="AV527" s="2">
        <v>8</v>
      </c>
      <c r="AW527" s="2">
        <v>5</v>
      </c>
      <c r="AX527" s="2" t="s">
        <v>91</v>
      </c>
      <c r="AY527" s="2" t="s">
        <v>66</v>
      </c>
      <c r="BA527" s="2">
        <v>4</v>
      </c>
      <c r="BB527" s="2">
        <v>5</v>
      </c>
      <c r="BC527" s="2">
        <v>5</v>
      </c>
      <c r="BD527" s="2">
        <v>3</v>
      </c>
      <c r="BE527" s="2">
        <v>6</v>
      </c>
      <c r="BF527" s="2" t="s">
        <v>68</v>
      </c>
      <c r="BH527" s="2" t="s">
        <v>252</v>
      </c>
    </row>
    <row r="528" spans="1:60" ht="13" x14ac:dyDescent="0.15">
      <c r="A528">
        <v>527</v>
      </c>
      <c r="B528" s="3">
        <v>44000.98416388889</v>
      </c>
      <c r="C528" s="2">
        <v>23</v>
      </c>
      <c r="D528" s="2" t="s">
        <v>103</v>
      </c>
      <c r="E528" s="2" t="s">
        <v>50</v>
      </c>
      <c r="F528" s="2" t="s">
        <v>80</v>
      </c>
      <c r="G528" s="2" t="s">
        <v>52</v>
      </c>
      <c r="H528" s="2">
        <v>2</v>
      </c>
      <c r="I528" s="2" t="s">
        <v>53</v>
      </c>
      <c r="J528" s="2" t="s">
        <v>73</v>
      </c>
      <c r="AK528" s="2" t="s">
        <v>98</v>
      </c>
      <c r="AL528" s="2" t="s">
        <v>75</v>
      </c>
      <c r="AM528" s="2" t="s">
        <v>99</v>
      </c>
      <c r="AN528" s="2" t="s">
        <v>77</v>
      </c>
      <c r="AO528" s="2">
        <v>8</v>
      </c>
      <c r="AP528" s="2" t="s">
        <v>72</v>
      </c>
      <c r="AV528" s="2">
        <v>3</v>
      </c>
      <c r="AW528" s="2">
        <v>8</v>
      </c>
      <c r="AX528" s="2" t="s">
        <v>91</v>
      </c>
      <c r="AY528" s="2" t="s">
        <v>92</v>
      </c>
      <c r="BA528" s="2">
        <v>8</v>
      </c>
      <c r="BB528" s="2">
        <v>5</v>
      </c>
      <c r="BC528" s="2">
        <v>6</v>
      </c>
      <c r="BD528" s="2">
        <v>4</v>
      </c>
      <c r="BE528" s="2">
        <v>7</v>
      </c>
      <c r="BF528" s="2" t="s">
        <v>72</v>
      </c>
      <c r="BH528" s="2" t="s">
        <v>167</v>
      </c>
    </row>
    <row r="529" spans="1:60" ht="13" x14ac:dyDescent="0.15">
      <c r="A529">
        <v>528</v>
      </c>
      <c r="B529" s="3">
        <v>44000.985029687501</v>
      </c>
      <c r="C529" s="2">
        <v>20</v>
      </c>
      <c r="D529" s="2" t="s">
        <v>114</v>
      </c>
      <c r="E529" s="2" t="s">
        <v>50</v>
      </c>
      <c r="F529" s="2" t="s">
        <v>80</v>
      </c>
      <c r="G529" s="2" t="s">
        <v>52</v>
      </c>
      <c r="H529" s="2">
        <v>1</v>
      </c>
      <c r="I529" s="2" t="s">
        <v>72</v>
      </c>
      <c r="J529" s="2" t="s">
        <v>54</v>
      </c>
      <c r="K529" s="2">
        <v>3</v>
      </c>
      <c r="L529" s="2" t="s">
        <v>116</v>
      </c>
      <c r="M529" s="2" t="s">
        <v>83</v>
      </c>
      <c r="Z529" s="2" t="s">
        <v>142</v>
      </c>
      <c r="AA529" s="2">
        <v>5</v>
      </c>
      <c r="AB529" s="2">
        <v>8</v>
      </c>
      <c r="AC529" s="2">
        <v>5</v>
      </c>
      <c r="AD529" s="2">
        <v>6</v>
      </c>
      <c r="AE529" s="2">
        <v>8</v>
      </c>
      <c r="AF529" s="2" t="s">
        <v>121</v>
      </c>
      <c r="AG529" s="2" t="s">
        <v>53</v>
      </c>
      <c r="AH529" s="2" t="s">
        <v>147</v>
      </c>
      <c r="AI529" s="2" t="s">
        <v>155</v>
      </c>
      <c r="AJ529" s="2" t="s">
        <v>704</v>
      </c>
      <c r="AK529" s="2" t="s">
        <v>89</v>
      </c>
      <c r="AL529" s="2" t="s">
        <v>75</v>
      </c>
      <c r="AM529" s="2" t="s">
        <v>104</v>
      </c>
      <c r="AN529" s="2" t="s">
        <v>77</v>
      </c>
      <c r="AO529" s="2">
        <v>7</v>
      </c>
      <c r="AP529" s="2" t="s">
        <v>53</v>
      </c>
      <c r="AV529" s="2">
        <v>6</v>
      </c>
      <c r="AW529" s="2">
        <v>5</v>
      </c>
      <c r="AX529" s="2" t="s">
        <v>65</v>
      </c>
      <c r="AY529" s="2" t="s">
        <v>116</v>
      </c>
      <c r="BA529" s="2">
        <v>6</v>
      </c>
      <c r="BB529" s="2">
        <v>6</v>
      </c>
      <c r="BC529" s="2">
        <v>5</v>
      </c>
      <c r="BD529" s="2">
        <v>5</v>
      </c>
      <c r="BE529" s="2">
        <v>7</v>
      </c>
      <c r="BF529" s="2" t="s">
        <v>68</v>
      </c>
      <c r="BH529" s="2" t="s">
        <v>126</v>
      </c>
    </row>
    <row r="530" spans="1:60" ht="13" x14ac:dyDescent="0.15">
      <c r="A530">
        <v>529</v>
      </c>
      <c r="B530" s="3">
        <v>44000.987423692131</v>
      </c>
      <c r="C530" s="2">
        <v>20</v>
      </c>
      <c r="D530" s="2" t="s">
        <v>114</v>
      </c>
      <c r="E530" s="2" t="s">
        <v>50</v>
      </c>
      <c r="F530" s="2" t="s">
        <v>80</v>
      </c>
      <c r="G530" s="2" t="s">
        <v>52</v>
      </c>
      <c r="H530" s="2">
        <v>2</v>
      </c>
      <c r="I530" s="2" t="s">
        <v>72</v>
      </c>
      <c r="J530" s="2" t="s">
        <v>54</v>
      </c>
      <c r="K530" s="2">
        <v>2</v>
      </c>
      <c r="L530" s="2" t="s">
        <v>55</v>
      </c>
      <c r="M530" s="2" t="s">
        <v>83</v>
      </c>
      <c r="Z530" s="2" t="s">
        <v>497</v>
      </c>
      <c r="AA530" s="2">
        <v>6</v>
      </c>
      <c r="AB530" s="2">
        <v>7</v>
      </c>
      <c r="AC530" s="2">
        <v>5</v>
      </c>
      <c r="AD530" s="2">
        <v>8</v>
      </c>
      <c r="AE530" s="2">
        <v>8</v>
      </c>
      <c r="AF530" s="2" t="s">
        <v>464</v>
      </c>
      <c r="AG530" s="2" t="s">
        <v>86</v>
      </c>
      <c r="AH530" s="2" t="s">
        <v>87</v>
      </c>
      <c r="AI530" s="2" t="s">
        <v>705</v>
      </c>
      <c r="AJ530" s="2" t="s">
        <v>706</v>
      </c>
      <c r="AK530" s="2" t="s">
        <v>98</v>
      </c>
      <c r="AL530" s="2" t="s">
        <v>75</v>
      </c>
      <c r="AM530" s="2" t="s">
        <v>683</v>
      </c>
      <c r="AN530" s="2" t="s">
        <v>77</v>
      </c>
      <c r="AO530" s="2">
        <v>6</v>
      </c>
      <c r="AP530" s="2" t="s">
        <v>72</v>
      </c>
      <c r="AQ530" s="2" t="s">
        <v>707</v>
      </c>
      <c r="AV530" s="2">
        <v>10</v>
      </c>
      <c r="AW530" s="2">
        <v>4</v>
      </c>
      <c r="AX530" s="2" t="s">
        <v>91</v>
      </c>
      <c r="AY530" s="2" t="s">
        <v>106</v>
      </c>
      <c r="BA530" s="2">
        <v>2</v>
      </c>
      <c r="BB530" s="2">
        <v>2</v>
      </c>
      <c r="BC530" s="2">
        <v>2</v>
      </c>
      <c r="BD530" s="2">
        <v>4</v>
      </c>
      <c r="BE530" s="2">
        <v>6</v>
      </c>
      <c r="BF530" s="2" t="s">
        <v>68</v>
      </c>
      <c r="BG530" s="2" t="s">
        <v>708</v>
      </c>
      <c r="BH530" s="2" t="s">
        <v>257</v>
      </c>
    </row>
    <row r="531" spans="1:60" ht="13" x14ac:dyDescent="0.15">
      <c r="A531">
        <v>530</v>
      </c>
      <c r="B531" s="3">
        <v>44000.988712430553</v>
      </c>
      <c r="C531" s="2">
        <v>24</v>
      </c>
      <c r="D531" s="2" t="s">
        <v>103</v>
      </c>
      <c r="E531" s="2" t="s">
        <v>50</v>
      </c>
      <c r="F531" s="2" t="s">
        <v>51</v>
      </c>
      <c r="G531" s="2" t="s">
        <v>52</v>
      </c>
      <c r="H531" s="2">
        <v>5</v>
      </c>
      <c r="I531" s="2" t="s">
        <v>53</v>
      </c>
      <c r="J531" s="2" t="s">
        <v>73</v>
      </c>
      <c r="AK531" s="2" t="s">
        <v>89</v>
      </c>
      <c r="AL531" s="2" t="s">
        <v>61</v>
      </c>
      <c r="AR531" s="2" t="s">
        <v>410</v>
      </c>
      <c r="AS531" s="2" t="s">
        <v>63</v>
      </c>
      <c r="AT531" s="2" t="s">
        <v>72</v>
      </c>
      <c r="AV531" s="2">
        <v>9</v>
      </c>
      <c r="AW531" s="2">
        <v>8</v>
      </c>
      <c r="AX531" s="2" t="s">
        <v>65</v>
      </c>
      <c r="AY531" s="2" t="s">
        <v>55</v>
      </c>
      <c r="AZ531" s="2" t="s">
        <v>709</v>
      </c>
      <c r="BA531" s="2">
        <v>5</v>
      </c>
      <c r="BB531" s="2">
        <v>7</v>
      </c>
      <c r="BC531" s="2">
        <v>2</v>
      </c>
      <c r="BD531" s="2">
        <v>6</v>
      </c>
      <c r="BE531" s="2">
        <v>5</v>
      </c>
      <c r="BF531" s="2" t="s">
        <v>86</v>
      </c>
      <c r="BH531" s="2" t="s">
        <v>190</v>
      </c>
    </row>
    <row r="532" spans="1:60" ht="13" x14ac:dyDescent="0.15">
      <c r="A532">
        <v>531</v>
      </c>
      <c r="B532" s="3">
        <v>44000.991651747681</v>
      </c>
      <c r="C532" s="2">
        <v>23</v>
      </c>
      <c r="D532" s="2" t="s">
        <v>103</v>
      </c>
      <c r="E532" s="2" t="s">
        <v>50</v>
      </c>
      <c r="F532" s="2" t="s">
        <v>51</v>
      </c>
      <c r="G532" s="2" t="s">
        <v>52</v>
      </c>
      <c r="H532" s="2">
        <v>5</v>
      </c>
      <c r="I532" s="2" t="s">
        <v>53</v>
      </c>
      <c r="J532" s="2" t="s">
        <v>73</v>
      </c>
      <c r="AK532" s="2" t="s">
        <v>89</v>
      </c>
      <c r="AL532" s="2" t="s">
        <v>75</v>
      </c>
      <c r="AM532" s="2" t="s">
        <v>76</v>
      </c>
      <c r="AN532" s="2" t="s">
        <v>90</v>
      </c>
      <c r="AO532" s="2">
        <v>4</v>
      </c>
      <c r="AP532" s="2" t="s">
        <v>86</v>
      </c>
      <c r="AV532" s="2">
        <v>6</v>
      </c>
      <c r="AW532" s="2">
        <v>3</v>
      </c>
      <c r="AX532" s="2" t="s">
        <v>91</v>
      </c>
      <c r="AY532" s="2" t="s">
        <v>66</v>
      </c>
      <c r="BA532" s="2">
        <v>3</v>
      </c>
      <c r="BB532" s="2">
        <v>2</v>
      </c>
      <c r="BC532" s="2">
        <v>2</v>
      </c>
      <c r="BD532" s="2">
        <v>2</v>
      </c>
      <c r="BE532" s="2">
        <v>2</v>
      </c>
      <c r="BF532" s="2" t="s">
        <v>68</v>
      </c>
      <c r="BH532" s="2" t="s">
        <v>193</v>
      </c>
    </row>
    <row r="533" spans="1:60" ht="13" x14ac:dyDescent="0.15">
      <c r="A533">
        <v>532</v>
      </c>
      <c r="B533" s="3">
        <v>44000.991663680557</v>
      </c>
      <c r="C533" s="2">
        <v>22</v>
      </c>
      <c r="D533" s="2" t="s">
        <v>114</v>
      </c>
      <c r="E533" s="2" t="s">
        <v>50</v>
      </c>
      <c r="F533" s="2" t="s">
        <v>80</v>
      </c>
      <c r="G533" s="2" t="s">
        <v>52</v>
      </c>
      <c r="H533" s="2">
        <v>1</v>
      </c>
      <c r="I533" s="2" t="s">
        <v>53</v>
      </c>
      <c r="J533" s="2" t="s">
        <v>54</v>
      </c>
      <c r="K533" s="2">
        <v>2</v>
      </c>
      <c r="L533" s="2" t="s">
        <v>55</v>
      </c>
      <c r="M533" s="2" t="s">
        <v>83</v>
      </c>
      <c r="Z533" s="2" t="s">
        <v>263</v>
      </c>
      <c r="AA533" s="2">
        <v>7</v>
      </c>
      <c r="AB533" s="2">
        <v>9</v>
      </c>
      <c r="AC533" s="2">
        <v>6</v>
      </c>
      <c r="AD533" s="2">
        <v>8</v>
      </c>
      <c r="AE533" s="2">
        <v>8</v>
      </c>
      <c r="AF533" s="2" t="s">
        <v>85</v>
      </c>
      <c r="AG533" s="2" t="s">
        <v>53</v>
      </c>
      <c r="AH533" s="2" t="s">
        <v>147</v>
      </c>
      <c r="AI533" s="2" t="s">
        <v>240</v>
      </c>
      <c r="AK533" s="2" t="s">
        <v>74</v>
      </c>
      <c r="AL533" s="2" t="s">
        <v>75</v>
      </c>
      <c r="AM533" s="2" t="s">
        <v>99</v>
      </c>
      <c r="AN533" s="2" t="s">
        <v>90</v>
      </c>
      <c r="AO533" s="2">
        <v>8</v>
      </c>
      <c r="AP533" s="2" t="s">
        <v>53</v>
      </c>
      <c r="AV533" s="2">
        <v>7</v>
      </c>
      <c r="AW533" s="2">
        <v>6</v>
      </c>
      <c r="AX533" s="2" t="s">
        <v>65</v>
      </c>
      <c r="AY533" s="2" t="s">
        <v>92</v>
      </c>
      <c r="BA533" s="2">
        <v>9</v>
      </c>
      <c r="BB533" s="2">
        <v>9</v>
      </c>
      <c r="BC533" s="2">
        <v>7</v>
      </c>
      <c r="BD533" s="2">
        <v>8</v>
      </c>
      <c r="BE533" s="2">
        <v>10</v>
      </c>
      <c r="BF533" s="2" t="s">
        <v>68</v>
      </c>
      <c r="BH533" s="2" t="s">
        <v>102</v>
      </c>
    </row>
    <row r="534" spans="1:60" ht="13" x14ac:dyDescent="0.15">
      <c r="A534">
        <v>533</v>
      </c>
      <c r="B534" s="3">
        <v>44000.992798344909</v>
      </c>
      <c r="C534" s="2">
        <v>24</v>
      </c>
      <c r="D534" s="2" t="s">
        <v>103</v>
      </c>
      <c r="E534" s="2" t="s">
        <v>50</v>
      </c>
      <c r="F534" s="2" t="s">
        <v>51</v>
      </c>
      <c r="G534" s="2" t="s">
        <v>52</v>
      </c>
      <c r="H534" s="2">
        <v>4</v>
      </c>
      <c r="I534" s="2" t="s">
        <v>53</v>
      </c>
      <c r="J534" s="2" t="s">
        <v>73</v>
      </c>
      <c r="AK534" s="2" t="s">
        <v>74</v>
      </c>
      <c r="AL534" s="2" t="s">
        <v>75</v>
      </c>
      <c r="AM534" s="2" t="s">
        <v>76</v>
      </c>
      <c r="AN534" s="2" t="s">
        <v>90</v>
      </c>
      <c r="AO534" s="2">
        <v>3</v>
      </c>
      <c r="AP534" s="2" t="s">
        <v>86</v>
      </c>
      <c r="AV534" s="2">
        <v>4</v>
      </c>
      <c r="AW534" s="2">
        <v>4</v>
      </c>
      <c r="AX534" s="2" t="s">
        <v>91</v>
      </c>
      <c r="AY534" s="2" t="s">
        <v>55</v>
      </c>
      <c r="BA534" s="2">
        <v>6</v>
      </c>
      <c r="BB534" s="2">
        <v>5</v>
      </c>
      <c r="BC534" s="2">
        <v>1</v>
      </c>
      <c r="BD534" s="2">
        <v>1</v>
      </c>
      <c r="BE534" s="2">
        <v>5</v>
      </c>
      <c r="BF534" s="2" t="s">
        <v>68</v>
      </c>
      <c r="BH534" s="2" t="s">
        <v>257</v>
      </c>
    </row>
    <row r="535" spans="1:60" ht="13" x14ac:dyDescent="0.15">
      <c r="A535">
        <v>534</v>
      </c>
      <c r="B535" s="3">
        <v>44000.993994652774</v>
      </c>
      <c r="C535" s="2">
        <v>23</v>
      </c>
      <c r="D535" s="2" t="s">
        <v>114</v>
      </c>
      <c r="E535" s="2" t="s">
        <v>50</v>
      </c>
      <c r="F535" s="2" t="s">
        <v>51</v>
      </c>
      <c r="G535" s="2" t="s">
        <v>52</v>
      </c>
      <c r="H535" s="2">
        <v>3</v>
      </c>
      <c r="I535" s="2" t="s">
        <v>72</v>
      </c>
      <c r="J535" s="2" t="s">
        <v>73</v>
      </c>
      <c r="AK535" s="2" t="s">
        <v>98</v>
      </c>
      <c r="AL535" s="2" t="s">
        <v>61</v>
      </c>
      <c r="AR535" s="2" t="s">
        <v>124</v>
      </c>
      <c r="AS535" s="2" t="s">
        <v>125</v>
      </c>
      <c r="AT535" s="2" t="s">
        <v>72</v>
      </c>
      <c r="AV535" s="2">
        <v>8</v>
      </c>
      <c r="AW535" s="2">
        <v>8</v>
      </c>
      <c r="AX535" s="2" t="s">
        <v>100</v>
      </c>
      <c r="AY535" s="2" t="s">
        <v>106</v>
      </c>
      <c r="BA535" s="2">
        <v>9</v>
      </c>
      <c r="BB535" s="2">
        <v>8</v>
      </c>
      <c r="BC535" s="2">
        <v>8</v>
      </c>
      <c r="BD535" s="2">
        <v>8</v>
      </c>
      <c r="BE535" s="2">
        <v>7</v>
      </c>
      <c r="BF535" s="2" t="s">
        <v>86</v>
      </c>
      <c r="BH535" s="2" t="s">
        <v>126</v>
      </c>
    </row>
    <row r="536" spans="1:60" ht="13" x14ac:dyDescent="0.15">
      <c r="A536">
        <v>535</v>
      </c>
      <c r="B536" s="3">
        <v>44000.994187824079</v>
      </c>
      <c r="C536" s="2">
        <v>24</v>
      </c>
      <c r="D536" s="2" t="s">
        <v>103</v>
      </c>
      <c r="E536" s="2" t="s">
        <v>50</v>
      </c>
      <c r="F536" s="2" t="s">
        <v>51</v>
      </c>
      <c r="G536" s="2" t="s">
        <v>52</v>
      </c>
      <c r="H536" s="2">
        <v>5</v>
      </c>
      <c r="I536" s="2" t="s">
        <v>53</v>
      </c>
      <c r="J536" s="2" t="s">
        <v>73</v>
      </c>
      <c r="AK536" s="2" t="s">
        <v>123</v>
      </c>
      <c r="AL536" s="2" t="s">
        <v>61</v>
      </c>
      <c r="AR536" s="2" t="s">
        <v>62</v>
      </c>
      <c r="AS536" s="2" t="s">
        <v>63</v>
      </c>
      <c r="AT536" s="2" t="s">
        <v>53</v>
      </c>
      <c r="AV536" s="2">
        <v>4</v>
      </c>
      <c r="AW536" s="2">
        <v>4</v>
      </c>
      <c r="AX536" s="2" t="s">
        <v>91</v>
      </c>
      <c r="AY536" s="2" t="s">
        <v>92</v>
      </c>
      <c r="BA536" s="2">
        <v>5</v>
      </c>
      <c r="BB536" s="2">
        <v>6</v>
      </c>
      <c r="BC536" s="2">
        <v>6</v>
      </c>
      <c r="BD536" s="2">
        <v>4</v>
      </c>
      <c r="BE536" s="2">
        <v>5</v>
      </c>
      <c r="BF536" s="2" t="s">
        <v>68</v>
      </c>
      <c r="BH536" s="2" t="s">
        <v>102</v>
      </c>
    </row>
    <row r="537" spans="1:60" ht="13" x14ac:dyDescent="0.15">
      <c r="A537">
        <v>536</v>
      </c>
      <c r="B537" s="3">
        <v>44000.994665763894</v>
      </c>
      <c r="C537" s="2">
        <v>54</v>
      </c>
      <c r="D537" s="2" t="s">
        <v>93</v>
      </c>
      <c r="E537" s="2" t="s">
        <v>50</v>
      </c>
      <c r="F537" s="2" t="s">
        <v>80</v>
      </c>
      <c r="G537" s="2" t="s">
        <v>81</v>
      </c>
      <c r="J537" s="2" t="s">
        <v>54</v>
      </c>
      <c r="K537" s="2">
        <v>4</v>
      </c>
      <c r="L537" s="2" t="s">
        <v>116</v>
      </c>
      <c r="M537" s="2" t="s">
        <v>83</v>
      </c>
      <c r="Z537" s="2" t="s">
        <v>176</v>
      </c>
      <c r="AA537" s="2">
        <v>4</v>
      </c>
      <c r="AB537" s="2">
        <v>4</v>
      </c>
      <c r="AC537" s="2">
        <v>5</v>
      </c>
      <c r="AD537" s="2">
        <v>6</v>
      </c>
      <c r="AE537" s="2">
        <v>6</v>
      </c>
      <c r="AF537" s="2" t="s">
        <v>121</v>
      </c>
      <c r="AG537" s="2" t="s">
        <v>53</v>
      </c>
      <c r="AH537" s="2" t="s">
        <v>132</v>
      </c>
      <c r="AI537" s="2" t="s">
        <v>456</v>
      </c>
      <c r="AJ537" s="2" t="s">
        <v>710</v>
      </c>
      <c r="AK537" s="2" t="s">
        <v>74</v>
      </c>
      <c r="AL537" s="2" t="s">
        <v>61</v>
      </c>
      <c r="AR537" s="2" t="s">
        <v>62</v>
      </c>
      <c r="AS537" s="2" t="s">
        <v>171</v>
      </c>
      <c r="AT537" s="2" t="s">
        <v>53</v>
      </c>
      <c r="AV537" s="2">
        <v>4</v>
      </c>
      <c r="AW537" s="2">
        <v>4</v>
      </c>
      <c r="AX537" s="2" t="s">
        <v>65</v>
      </c>
      <c r="AY537" s="2" t="s">
        <v>66</v>
      </c>
      <c r="BA537" s="2">
        <v>5</v>
      </c>
      <c r="BB537" s="2">
        <v>5</v>
      </c>
      <c r="BC537" s="2">
        <v>5</v>
      </c>
      <c r="BD537" s="2">
        <v>4</v>
      </c>
      <c r="BE537" s="2">
        <v>5</v>
      </c>
      <c r="BF537" s="2" t="s">
        <v>68</v>
      </c>
    </row>
    <row r="538" spans="1:60" ht="13" x14ac:dyDescent="0.15">
      <c r="A538">
        <v>537</v>
      </c>
      <c r="B538" s="3">
        <v>44000.99631884259</v>
      </c>
      <c r="C538" s="2">
        <v>24</v>
      </c>
      <c r="D538" s="2" t="s">
        <v>103</v>
      </c>
      <c r="E538" s="2" t="s">
        <v>50</v>
      </c>
      <c r="F538" s="2" t="s">
        <v>51</v>
      </c>
      <c r="G538" s="2" t="s">
        <v>52</v>
      </c>
      <c r="H538" s="2">
        <v>5</v>
      </c>
      <c r="I538" s="2" t="s">
        <v>53</v>
      </c>
      <c r="J538" s="2" t="s">
        <v>73</v>
      </c>
      <c r="AK538" s="2" t="s">
        <v>123</v>
      </c>
      <c r="AL538" s="2" t="s">
        <v>61</v>
      </c>
      <c r="AR538" s="2" t="s">
        <v>62</v>
      </c>
      <c r="AS538" s="2" t="s">
        <v>63</v>
      </c>
      <c r="AT538" s="2" t="s">
        <v>53</v>
      </c>
      <c r="AV538" s="2">
        <v>4</v>
      </c>
      <c r="AW538" s="2">
        <v>4</v>
      </c>
      <c r="AX538" s="2" t="s">
        <v>91</v>
      </c>
      <c r="AY538" s="2" t="s">
        <v>92</v>
      </c>
      <c r="BA538" s="2">
        <v>5</v>
      </c>
      <c r="BB538" s="2">
        <v>6</v>
      </c>
      <c r="BC538" s="2">
        <v>6</v>
      </c>
      <c r="BD538" s="2">
        <v>4</v>
      </c>
      <c r="BE538" s="2">
        <v>5</v>
      </c>
      <c r="BF538" s="2" t="s">
        <v>68</v>
      </c>
      <c r="BH538" s="2" t="s">
        <v>102</v>
      </c>
    </row>
    <row r="539" spans="1:60" ht="13" x14ac:dyDescent="0.15">
      <c r="A539">
        <v>538</v>
      </c>
      <c r="B539" s="3">
        <v>44000.998178472219</v>
      </c>
      <c r="C539" s="2">
        <v>24</v>
      </c>
      <c r="D539" s="2" t="s">
        <v>103</v>
      </c>
      <c r="E539" s="2" t="s">
        <v>50</v>
      </c>
      <c r="F539" s="2" t="s">
        <v>51</v>
      </c>
      <c r="G539" s="2" t="s">
        <v>52</v>
      </c>
      <c r="H539" s="2">
        <v>5</v>
      </c>
      <c r="I539" s="2" t="s">
        <v>53</v>
      </c>
      <c r="J539" s="2" t="s">
        <v>73</v>
      </c>
      <c r="AK539" s="2" t="s">
        <v>89</v>
      </c>
      <c r="AL539" s="2" t="s">
        <v>61</v>
      </c>
      <c r="AR539" s="2" t="s">
        <v>410</v>
      </c>
      <c r="AS539" s="2" t="s">
        <v>63</v>
      </c>
      <c r="AT539" s="2" t="s">
        <v>72</v>
      </c>
      <c r="AV539" s="2">
        <v>9</v>
      </c>
      <c r="AW539" s="2">
        <v>8</v>
      </c>
      <c r="AX539" s="2" t="s">
        <v>65</v>
      </c>
      <c r="AY539" s="2" t="s">
        <v>55</v>
      </c>
      <c r="AZ539" s="2" t="s">
        <v>709</v>
      </c>
      <c r="BA539" s="2">
        <v>5</v>
      </c>
      <c r="BB539" s="2">
        <v>7</v>
      </c>
      <c r="BC539" s="2">
        <v>2</v>
      </c>
      <c r="BD539" s="2">
        <v>6</v>
      </c>
      <c r="BE539" s="2">
        <v>5</v>
      </c>
      <c r="BF539" s="2" t="s">
        <v>86</v>
      </c>
      <c r="BH539" s="2" t="s">
        <v>190</v>
      </c>
    </row>
    <row r="540" spans="1:60" ht="13" x14ac:dyDescent="0.15">
      <c r="A540">
        <v>539</v>
      </c>
      <c r="B540" s="3">
        <v>44001.000514016203</v>
      </c>
      <c r="C540" s="2">
        <v>21</v>
      </c>
      <c r="D540" s="2" t="s">
        <v>103</v>
      </c>
      <c r="E540" s="2" t="s">
        <v>50</v>
      </c>
      <c r="F540" s="2" t="s">
        <v>80</v>
      </c>
      <c r="G540" s="2" t="s">
        <v>52</v>
      </c>
      <c r="H540" s="2">
        <v>1</v>
      </c>
      <c r="I540" s="2" t="s">
        <v>72</v>
      </c>
      <c r="J540" s="2" t="s">
        <v>54</v>
      </c>
      <c r="K540" s="2">
        <v>2</v>
      </c>
      <c r="L540" s="2" t="s">
        <v>55</v>
      </c>
      <c r="M540" s="2" t="s">
        <v>83</v>
      </c>
      <c r="Z540" s="2" t="s">
        <v>120</v>
      </c>
      <c r="AA540" s="2">
        <v>5</v>
      </c>
      <c r="AB540" s="2">
        <v>5</v>
      </c>
      <c r="AC540" s="2">
        <v>4</v>
      </c>
      <c r="AD540" s="2">
        <v>6</v>
      </c>
      <c r="AE540" s="2">
        <v>6</v>
      </c>
      <c r="AF540" s="2" t="s">
        <v>85</v>
      </c>
      <c r="AG540" s="2" t="s">
        <v>86</v>
      </c>
      <c r="AH540" s="2" t="s">
        <v>132</v>
      </c>
      <c r="AI540" s="2" t="s">
        <v>254</v>
      </c>
      <c r="AK540" s="2" t="s">
        <v>60</v>
      </c>
      <c r="AL540" s="2" t="s">
        <v>61</v>
      </c>
      <c r="AR540" s="2" t="s">
        <v>711</v>
      </c>
      <c r="AS540" s="2" t="s">
        <v>171</v>
      </c>
      <c r="AT540" s="2" t="s">
        <v>53</v>
      </c>
      <c r="AV540" s="2">
        <v>5</v>
      </c>
      <c r="AW540" s="2">
        <v>5</v>
      </c>
      <c r="AX540" s="2" t="s">
        <v>100</v>
      </c>
      <c r="AY540" s="2" t="s">
        <v>66</v>
      </c>
      <c r="BA540" s="2">
        <v>6</v>
      </c>
      <c r="BB540" s="2">
        <v>6</v>
      </c>
      <c r="BC540" s="2">
        <v>5</v>
      </c>
      <c r="BD540" s="2">
        <v>4</v>
      </c>
      <c r="BE540" s="2">
        <v>5</v>
      </c>
      <c r="BF540" s="2" t="s">
        <v>68</v>
      </c>
      <c r="BH540" s="2" t="s">
        <v>102</v>
      </c>
    </row>
    <row r="541" spans="1:60" ht="13" x14ac:dyDescent="0.15">
      <c r="A541">
        <v>540</v>
      </c>
      <c r="B541" s="3">
        <v>44001.002051944444</v>
      </c>
      <c r="C541" s="2">
        <v>21</v>
      </c>
      <c r="D541" s="2" t="s">
        <v>114</v>
      </c>
      <c r="E541" s="2" t="s">
        <v>50</v>
      </c>
      <c r="F541" s="2" t="s">
        <v>80</v>
      </c>
      <c r="G541" s="2" t="s">
        <v>52</v>
      </c>
      <c r="H541" s="2">
        <v>1</v>
      </c>
      <c r="I541" s="2" t="s">
        <v>53</v>
      </c>
      <c r="J541" s="2" t="s">
        <v>54</v>
      </c>
      <c r="K541" s="2">
        <v>2</v>
      </c>
      <c r="L541" s="2" t="s">
        <v>116</v>
      </c>
      <c r="M541" s="2" t="s">
        <v>83</v>
      </c>
      <c r="Z541" s="2" t="s">
        <v>712</v>
      </c>
      <c r="AA541" s="2">
        <v>6</v>
      </c>
      <c r="AB541" s="2">
        <v>8</v>
      </c>
      <c r="AC541" s="2">
        <v>7</v>
      </c>
      <c r="AD541" s="2">
        <v>7</v>
      </c>
      <c r="AE541" s="2">
        <v>7</v>
      </c>
      <c r="AF541" s="2" t="s">
        <v>85</v>
      </c>
      <c r="AG541" s="2" t="s">
        <v>86</v>
      </c>
      <c r="AH541" s="2" t="s">
        <v>87</v>
      </c>
      <c r="AI541" s="2" t="s">
        <v>633</v>
      </c>
      <c r="AJ541" s="2" t="s">
        <v>713</v>
      </c>
      <c r="AK541" s="2" t="s">
        <v>74</v>
      </c>
      <c r="AL541" s="2" t="s">
        <v>75</v>
      </c>
      <c r="AM541" s="2" t="s">
        <v>99</v>
      </c>
      <c r="AN541" s="2" t="s">
        <v>90</v>
      </c>
      <c r="AO541" s="2">
        <v>8</v>
      </c>
      <c r="AP541" s="2" t="s">
        <v>53</v>
      </c>
      <c r="AV541" s="2">
        <v>9</v>
      </c>
      <c r="AW541" s="2">
        <v>7</v>
      </c>
      <c r="AX541" s="2" t="s">
        <v>100</v>
      </c>
      <c r="AY541" s="2" t="s">
        <v>66</v>
      </c>
      <c r="BA541" s="2">
        <v>9</v>
      </c>
      <c r="BB541" s="2">
        <v>9</v>
      </c>
      <c r="BC541" s="2">
        <v>8</v>
      </c>
      <c r="BD541" s="2">
        <v>7</v>
      </c>
      <c r="BE541" s="2">
        <v>8</v>
      </c>
      <c r="BF541" s="2" t="s">
        <v>86</v>
      </c>
      <c r="BH541" s="2" t="s">
        <v>252</v>
      </c>
    </row>
    <row r="542" spans="1:60" ht="13" x14ac:dyDescent="0.15">
      <c r="A542">
        <v>541</v>
      </c>
      <c r="B542" s="3">
        <v>44001.002523657407</v>
      </c>
      <c r="C542" s="2">
        <v>20</v>
      </c>
      <c r="D542" s="2" t="s">
        <v>114</v>
      </c>
      <c r="E542" s="2" t="s">
        <v>50</v>
      </c>
      <c r="F542" s="2" t="s">
        <v>80</v>
      </c>
      <c r="G542" s="2" t="s">
        <v>52</v>
      </c>
      <c r="H542" s="2">
        <v>2</v>
      </c>
      <c r="I542" s="2" t="s">
        <v>72</v>
      </c>
      <c r="J542" s="2" t="s">
        <v>54</v>
      </c>
      <c r="K542" s="2">
        <v>1</v>
      </c>
      <c r="L542" s="2" t="s">
        <v>55</v>
      </c>
      <c r="M542" s="2" t="s">
        <v>56</v>
      </c>
      <c r="N542" s="2" t="s">
        <v>186</v>
      </c>
      <c r="O542" s="2">
        <v>7</v>
      </c>
      <c r="P542" s="2">
        <v>8</v>
      </c>
      <c r="Q542" s="2">
        <v>6</v>
      </c>
      <c r="R542" s="2">
        <v>8</v>
      </c>
      <c r="S542" s="2">
        <v>8</v>
      </c>
      <c r="T542" s="2" t="s">
        <v>58</v>
      </c>
      <c r="AK542" s="2" t="s">
        <v>60</v>
      </c>
      <c r="AL542" s="2" t="s">
        <v>75</v>
      </c>
      <c r="AM542" s="2" t="s">
        <v>141</v>
      </c>
      <c r="AN542" s="2" t="s">
        <v>90</v>
      </c>
      <c r="AO542" s="2">
        <v>6</v>
      </c>
      <c r="AP542" s="2" t="s">
        <v>86</v>
      </c>
      <c r="AV542" s="2">
        <v>6</v>
      </c>
      <c r="AW542" s="2">
        <v>5</v>
      </c>
      <c r="AX542" s="2" t="s">
        <v>91</v>
      </c>
      <c r="AY542" s="2" t="s">
        <v>92</v>
      </c>
      <c r="BA542" s="2">
        <v>9</v>
      </c>
      <c r="BB542" s="2">
        <v>5</v>
      </c>
      <c r="BC542" s="2">
        <v>5</v>
      </c>
      <c r="BD542" s="2">
        <v>6</v>
      </c>
      <c r="BE542" s="2">
        <v>7</v>
      </c>
      <c r="BF542" s="2" t="s">
        <v>86</v>
      </c>
      <c r="BH542" s="2" t="s">
        <v>145</v>
      </c>
    </row>
    <row r="543" spans="1:60" ht="13" x14ac:dyDescent="0.15">
      <c r="A543">
        <v>542</v>
      </c>
      <c r="B543" s="3">
        <v>44001.006407083332</v>
      </c>
      <c r="C543" s="2">
        <v>22</v>
      </c>
      <c r="D543" s="2" t="s">
        <v>114</v>
      </c>
      <c r="E543" s="2" t="s">
        <v>50</v>
      </c>
      <c r="F543" s="2" t="s">
        <v>80</v>
      </c>
      <c r="G543" s="2" t="s">
        <v>52</v>
      </c>
      <c r="H543" s="2">
        <v>2</v>
      </c>
      <c r="I543" s="2" t="s">
        <v>72</v>
      </c>
      <c r="J543" s="2" t="s">
        <v>54</v>
      </c>
      <c r="K543" s="2">
        <v>3</v>
      </c>
      <c r="L543" s="2" t="s">
        <v>92</v>
      </c>
      <c r="M543" s="2" t="s">
        <v>83</v>
      </c>
      <c r="Z543" s="2" t="s">
        <v>156</v>
      </c>
      <c r="AA543" s="2">
        <v>4</v>
      </c>
      <c r="AB543" s="2">
        <v>5</v>
      </c>
      <c r="AC543" s="2">
        <v>4</v>
      </c>
      <c r="AD543" s="2">
        <v>5</v>
      </c>
      <c r="AE543" s="2">
        <v>5</v>
      </c>
      <c r="AF543" s="2" t="s">
        <v>121</v>
      </c>
      <c r="AG543" s="2" t="s">
        <v>53</v>
      </c>
      <c r="AH543" s="2" t="s">
        <v>132</v>
      </c>
      <c r="AI543" s="2" t="s">
        <v>296</v>
      </c>
      <c r="AK543" s="2" t="s">
        <v>111</v>
      </c>
      <c r="AL543" s="2" t="s">
        <v>75</v>
      </c>
      <c r="AM543" s="2" t="s">
        <v>76</v>
      </c>
      <c r="AN543" s="2" t="s">
        <v>90</v>
      </c>
      <c r="AO543" s="2">
        <v>5</v>
      </c>
      <c r="AP543" s="2" t="s">
        <v>53</v>
      </c>
      <c r="AV543" s="2">
        <v>7</v>
      </c>
      <c r="AW543" s="2">
        <v>3</v>
      </c>
      <c r="AX543" s="2" t="s">
        <v>91</v>
      </c>
      <c r="AY543" s="2" t="s">
        <v>66</v>
      </c>
      <c r="BA543" s="2">
        <v>4</v>
      </c>
      <c r="BB543" s="2">
        <v>5</v>
      </c>
      <c r="BC543" s="2">
        <v>5</v>
      </c>
      <c r="BD543" s="2">
        <v>2</v>
      </c>
      <c r="BE543" s="2">
        <v>6</v>
      </c>
      <c r="BF543" s="2" t="s">
        <v>68</v>
      </c>
      <c r="BH543" s="2" t="s">
        <v>126</v>
      </c>
    </row>
    <row r="544" spans="1:60" ht="13" x14ac:dyDescent="0.15">
      <c r="A544">
        <v>543</v>
      </c>
      <c r="B544" s="3">
        <v>44001.006718634264</v>
      </c>
      <c r="C544" s="2">
        <v>22</v>
      </c>
      <c r="D544" s="2" t="s">
        <v>103</v>
      </c>
      <c r="E544" s="2" t="s">
        <v>50</v>
      </c>
      <c r="F544" s="2" t="s">
        <v>51</v>
      </c>
      <c r="G544" s="2" t="s">
        <v>52</v>
      </c>
      <c r="H544" s="2">
        <v>4</v>
      </c>
      <c r="I544" s="2" t="s">
        <v>72</v>
      </c>
      <c r="J544" s="2" t="s">
        <v>73</v>
      </c>
      <c r="AK544" s="2" t="s">
        <v>74</v>
      </c>
      <c r="AL544" s="2" t="s">
        <v>61</v>
      </c>
      <c r="AR544" s="2" t="s">
        <v>185</v>
      </c>
      <c r="AS544" s="2" t="s">
        <v>125</v>
      </c>
      <c r="AT544" s="2" t="s">
        <v>53</v>
      </c>
      <c r="AV544" s="2">
        <v>8</v>
      </c>
      <c r="AW544" s="2">
        <v>9</v>
      </c>
      <c r="AX544" s="2" t="s">
        <v>91</v>
      </c>
      <c r="AY544" s="2" t="s">
        <v>116</v>
      </c>
      <c r="BA544" s="2">
        <v>7</v>
      </c>
      <c r="BB544" s="2">
        <v>8</v>
      </c>
      <c r="BC544" s="2">
        <v>8</v>
      </c>
      <c r="BD544" s="2">
        <v>8</v>
      </c>
      <c r="BE544" s="2">
        <v>6</v>
      </c>
      <c r="BF544" s="2" t="s">
        <v>68</v>
      </c>
      <c r="BH544" s="2" t="s">
        <v>257</v>
      </c>
    </row>
    <row r="545" spans="1:60" ht="13" x14ac:dyDescent="0.15">
      <c r="A545">
        <v>544</v>
      </c>
      <c r="B545" s="3">
        <v>44001.009560254628</v>
      </c>
      <c r="C545" s="2">
        <v>45</v>
      </c>
      <c r="D545" s="2" t="s">
        <v>70</v>
      </c>
      <c r="E545" s="2" t="s">
        <v>50</v>
      </c>
      <c r="F545" s="2" t="s">
        <v>51</v>
      </c>
      <c r="G545" s="2" t="s">
        <v>81</v>
      </c>
      <c r="J545" s="2" t="s">
        <v>73</v>
      </c>
      <c r="AK545" s="2" t="s">
        <v>74</v>
      </c>
      <c r="AL545" s="2" t="s">
        <v>61</v>
      </c>
      <c r="AR545" s="2" t="s">
        <v>185</v>
      </c>
      <c r="AS545" s="2" t="s">
        <v>63</v>
      </c>
      <c r="AT545" s="2" t="s">
        <v>53</v>
      </c>
      <c r="AV545" s="2">
        <v>6</v>
      </c>
      <c r="AW545" s="2">
        <v>6</v>
      </c>
      <c r="AX545" s="2" t="s">
        <v>100</v>
      </c>
      <c r="AY545" s="2" t="s">
        <v>106</v>
      </c>
      <c r="BA545" s="2">
        <v>5</v>
      </c>
      <c r="BB545" s="2">
        <v>5</v>
      </c>
      <c r="BC545" s="2">
        <v>5</v>
      </c>
      <c r="BD545" s="2">
        <v>5</v>
      </c>
      <c r="BE545" s="2">
        <v>6</v>
      </c>
      <c r="BF545" s="2" t="s">
        <v>68</v>
      </c>
    </row>
    <row r="546" spans="1:60" ht="13" x14ac:dyDescent="0.15">
      <c r="A546">
        <v>545</v>
      </c>
      <c r="B546" s="3">
        <v>44001.010952581019</v>
      </c>
      <c r="C546" s="2">
        <v>24</v>
      </c>
      <c r="D546" s="2" t="s">
        <v>103</v>
      </c>
      <c r="E546" s="2" t="s">
        <v>50</v>
      </c>
      <c r="F546" s="2" t="s">
        <v>51</v>
      </c>
      <c r="G546" s="2" t="s">
        <v>52</v>
      </c>
      <c r="H546" s="2">
        <v>5</v>
      </c>
      <c r="I546" s="2" t="s">
        <v>53</v>
      </c>
      <c r="J546" s="2" t="s">
        <v>73</v>
      </c>
      <c r="AK546" s="2" t="s">
        <v>89</v>
      </c>
      <c r="AL546" s="2" t="s">
        <v>75</v>
      </c>
      <c r="AM546" s="2" t="s">
        <v>104</v>
      </c>
      <c r="AN546" s="2" t="s">
        <v>90</v>
      </c>
      <c r="AO546" s="2">
        <v>5</v>
      </c>
      <c r="AP546" s="2" t="s">
        <v>86</v>
      </c>
      <c r="AQ546" s="2" t="s">
        <v>714</v>
      </c>
      <c r="AV546" s="2">
        <v>8</v>
      </c>
      <c r="AW546" s="2">
        <v>7</v>
      </c>
      <c r="AX546" s="2" t="s">
        <v>100</v>
      </c>
      <c r="AY546" s="2" t="s">
        <v>66</v>
      </c>
      <c r="AZ546" s="2" t="s">
        <v>357</v>
      </c>
      <c r="BA546" s="2">
        <v>4</v>
      </c>
      <c r="BB546" s="2">
        <v>4</v>
      </c>
      <c r="BC546" s="2">
        <v>2</v>
      </c>
      <c r="BD546" s="2">
        <v>4</v>
      </c>
      <c r="BE546" s="2">
        <v>2</v>
      </c>
      <c r="BF546" s="2" t="s">
        <v>86</v>
      </c>
      <c r="BG546" s="2" t="s">
        <v>715</v>
      </c>
      <c r="BH546" s="2" t="s">
        <v>175</v>
      </c>
    </row>
    <row r="547" spans="1:60" ht="13" x14ac:dyDescent="0.15">
      <c r="A547">
        <v>546</v>
      </c>
      <c r="B547" s="3">
        <v>44001.011170879632</v>
      </c>
      <c r="C547" s="2">
        <v>45</v>
      </c>
      <c r="D547" s="2" t="s">
        <v>70</v>
      </c>
      <c r="E547" s="2" t="s">
        <v>50</v>
      </c>
      <c r="F547" s="2" t="s">
        <v>51</v>
      </c>
      <c r="G547" s="2" t="s">
        <v>81</v>
      </c>
      <c r="J547" s="2" t="s">
        <v>73</v>
      </c>
      <c r="AK547" s="2" t="s">
        <v>111</v>
      </c>
      <c r="AL547" s="2" t="s">
        <v>61</v>
      </c>
      <c r="AR547" s="2" t="s">
        <v>185</v>
      </c>
      <c r="AS547" s="2" t="s">
        <v>63</v>
      </c>
      <c r="AT547" s="2" t="s">
        <v>53</v>
      </c>
      <c r="AV547" s="2">
        <v>9</v>
      </c>
      <c r="AW547" s="2">
        <v>9</v>
      </c>
      <c r="AX547" s="2" t="s">
        <v>100</v>
      </c>
      <c r="AY547" s="2" t="s">
        <v>92</v>
      </c>
      <c r="BA547" s="2">
        <v>3</v>
      </c>
      <c r="BB547" s="2">
        <v>4</v>
      </c>
      <c r="BC547" s="2">
        <v>3</v>
      </c>
      <c r="BD547" s="2">
        <v>4</v>
      </c>
      <c r="BE547" s="2">
        <v>5</v>
      </c>
      <c r="BF547" s="2" t="s">
        <v>86</v>
      </c>
    </row>
    <row r="548" spans="1:60" ht="13" x14ac:dyDescent="0.15">
      <c r="A548">
        <v>547</v>
      </c>
      <c r="B548" s="3">
        <v>44001.011491736106</v>
      </c>
      <c r="C548" s="2">
        <v>24</v>
      </c>
      <c r="D548" s="2" t="s">
        <v>114</v>
      </c>
      <c r="E548" s="2" t="s">
        <v>50</v>
      </c>
      <c r="F548" s="2" t="s">
        <v>51</v>
      </c>
      <c r="G548" s="2" t="s">
        <v>52</v>
      </c>
      <c r="H548" s="2">
        <v>5</v>
      </c>
      <c r="I548" s="2" t="s">
        <v>53</v>
      </c>
      <c r="J548" s="2" t="s">
        <v>73</v>
      </c>
      <c r="AK548" s="2" t="s">
        <v>74</v>
      </c>
      <c r="AL548" s="2" t="s">
        <v>75</v>
      </c>
      <c r="AM548" s="2" t="s">
        <v>76</v>
      </c>
      <c r="AN548" s="2" t="s">
        <v>90</v>
      </c>
      <c r="AO548" s="2">
        <v>2</v>
      </c>
      <c r="AP548" s="2" t="s">
        <v>86</v>
      </c>
      <c r="AV548" s="2">
        <v>5</v>
      </c>
      <c r="AW548" s="2">
        <v>6</v>
      </c>
      <c r="AX548" s="2" t="s">
        <v>91</v>
      </c>
      <c r="AY548" s="2" t="s">
        <v>66</v>
      </c>
      <c r="BA548" s="2">
        <v>6</v>
      </c>
      <c r="BB548" s="2">
        <v>4</v>
      </c>
      <c r="BC548" s="2">
        <v>2</v>
      </c>
      <c r="BD548" s="2">
        <v>4</v>
      </c>
      <c r="BE548" s="2">
        <v>3</v>
      </c>
      <c r="BF548" s="2" t="s">
        <v>68</v>
      </c>
      <c r="BH548" s="2" t="s">
        <v>126</v>
      </c>
    </row>
    <row r="549" spans="1:60" ht="13" x14ac:dyDescent="0.15">
      <c r="A549">
        <v>548</v>
      </c>
      <c r="B549" s="3">
        <v>44001.014055798616</v>
      </c>
      <c r="C549" s="2">
        <v>20</v>
      </c>
      <c r="D549" s="2" t="s">
        <v>93</v>
      </c>
      <c r="E549" s="2" t="s">
        <v>50</v>
      </c>
      <c r="F549" s="2" t="s">
        <v>51</v>
      </c>
      <c r="G549" s="2" t="s">
        <v>52</v>
      </c>
      <c r="H549" s="2">
        <v>2</v>
      </c>
      <c r="I549" s="2" t="s">
        <v>72</v>
      </c>
      <c r="J549" s="2" t="s">
        <v>54</v>
      </c>
      <c r="K549" s="2">
        <v>2</v>
      </c>
      <c r="L549" s="2" t="s">
        <v>92</v>
      </c>
      <c r="M549" s="2" t="s">
        <v>83</v>
      </c>
      <c r="Z549" s="2" t="s">
        <v>716</v>
      </c>
      <c r="AA549" s="2">
        <v>6</v>
      </c>
      <c r="AB549" s="2">
        <v>6</v>
      </c>
      <c r="AC549" s="2">
        <v>4</v>
      </c>
      <c r="AD549" s="2">
        <v>8</v>
      </c>
      <c r="AE549" s="2">
        <v>5</v>
      </c>
      <c r="AF549" s="2" t="s">
        <v>139</v>
      </c>
      <c r="AG549" s="2" t="s">
        <v>53</v>
      </c>
      <c r="AH549" s="2" t="s">
        <v>147</v>
      </c>
      <c r="AI549" s="2" t="s">
        <v>233</v>
      </c>
      <c r="AK549" s="2" t="s">
        <v>60</v>
      </c>
      <c r="AL549" s="2" t="s">
        <v>75</v>
      </c>
      <c r="AM549" s="2" t="s">
        <v>76</v>
      </c>
      <c r="AN549" s="2" t="s">
        <v>90</v>
      </c>
      <c r="AO549" s="2">
        <v>8</v>
      </c>
      <c r="AP549" s="2" t="s">
        <v>53</v>
      </c>
      <c r="AV549" s="2">
        <v>7</v>
      </c>
      <c r="AW549" s="2">
        <v>4</v>
      </c>
      <c r="AX549" s="2" t="s">
        <v>91</v>
      </c>
      <c r="AY549" s="2" t="s">
        <v>55</v>
      </c>
      <c r="BA549" s="2">
        <v>5</v>
      </c>
      <c r="BB549" s="2">
        <v>5</v>
      </c>
      <c r="BC549" s="2">
        <v>3</v>
      </c>
      <c r="BD549" s="2">
        <v>1</v>
      </c>
      <c r="BE549" s="2">
        <v>7</v>
      </c>
      <c r="BF549" s="2" t="s">
        <v>68</v>
      </c>
      <c r="BH549" s="2" t="s">
        <v>193</v>
      </c>
    </row>
    <row r="550" spans="1:60" ht="13" x14ac:dyDescent="0.15">
      <c r="A550">
        <v>549</v>
      </c>
      <c r="B550" s="3">
        <v>44001.0147300463</v>
      </c>
      <c r="C550" s="2">
        <v>23</v>
      </c>
      <c r="D550" s="2" t="s">
        <v>103</v>
      </c>
      <c r="E550" s="2" t="s">
        <v>50</v>
      </c>
      <c r="F550" s="2" t="s">
        <v>51</v>
      </c>
      <c r="G550" s="2" t="s">
        <v>52</v>
      </c>
      <c r="H550" s="2">
        <v>5</v>
      </c>
      <c r="I550" s="2" t="s">
        <v>72</v>
      </c>
      <c r="J550" s="2" t="s">
        <v>73</v>
      </c>
      <c r="AK550" s="2" t="s">
        <v>74</v>
      </c>
      <c r="AL550" s="2" t="s">
        <v>61</v>
      </c>
      <c r="AR550" s="2" t="s">
        <v>62</v>
      </c>
      <c r="AS550" s="2" t="s">
        <v>125</v>
      </c>
      <c r="AT550" s="2" t="s">
        <v>53</v>
      </c>
      <c r="AV550" s="2">
        <v>4</v>
      </c>
      <c r="AW550" s="2">
        <v>4</v>
      </c>
      <c r="AX550" s="2" t="s">
        <v>65</v>
      </c>
      <c r="AY550" s="2" t="s">
        <v>66</v>
      </c>
      <c r="BA550" s="2">
        <v>2</v>
      </c>
      <c r="BB550" s="2">
        <v>6</v>
      </c>
      <c r="BC550" s="2">
        <v>2</v>
      </c>
      <c r="BD550" s="2">
        <v>6</v>
      </c>
      <c r="BE550" s="2">
        <v>4</v>
      </c>
      <c r="BF550" s="2" t="s">
        <v>68</v>
      </c>
      <c r="BH550" s="2" t="s">
        <v>190</v>
      </c>
    </row>
    <row r="551" spans="1:60" ht="13" x14ac:dyDescent="0.15">
      <c r="A551">
        <v>550</v>
      </c>
      <c r="B551" s="3">
        <v>44001.017596041667</v>
      </c>
      <c r="C551" s="2">
        <v>22</v>
      </c>
      <c r="D551" s="2" t="s">
        <v>114</v>
      </c>
      <c r="E551" s="2" t="s">
        <v>50</v>
      </c>
      <c r="F551" s="2" t="s">
        <v>51</v>
      </c>
      <c r="G551" s="2" t="s">
        <v>52</v>
      </c>
      <c r="H551" s="2">
        <v>4</v>
      </c>
      <c r="I551" s="2" t="s">
        <v>53</v>
      </c>
      <c r="J551" s="2" t="s">
        <v>73</v>
      </c>
      <c r="AK551" s="2" t="s">
        <v>89</v>
      </c>
      <c r="AL551" s="2" t="s">
        <v>75</v>
      </c>
      <c r="AM551" s="2" t="s">
        <v>104</v>
      </c>
      <c r="AN551" s="2" t="s">
        <v>90</v>
      </c>
      <c r="AO551" s="2">
        <v>6</v>
      </c>
      <c r="AP551" s="2" t="s">
        <v>53</v>
      </c>
      <c r="AV551" s="2">
        <v>6</v>
      </c>
      <c r="AW551" s="2">
        <v>6</v>
      </c>
      <c r="AX551" s="2" t="s">
        <v>100</v>
      </c>
      <c r="AY551" s="2" t="s">
        <v>66</v>
      </c>
      <c r="BA551" s="2">
        <v>4</v>
      </c>
      <c r="BB551" s="2">
        <v>4</v>
      </c>
      <c r="BC551" s="2">
        <v>5</v>
      </c>
      <c r="BD551" s="2">
        <v>6</v>
      </c>
      <c r="BE551" s="2">
        <v>6</v>
      </c>
      <c r="BF551" s="2" t="s">
        <v>68</v>
      </c>
      <c r="BH551" s="2" t="s">
        <v>118</v>
      </c>
    </row>
    <row r="552" spans="1:60" ht="13" x14ac:dyDescent="0.15">
      <c r="A552">
        <v>551</v>
      </c>
      <c r="B552" s="3">
        <v>44001.019116782409</v>
      </c>
      <c r="C552" s="2">
        <v>23</v>
      </c>
      <c r="D552" s="2" t="s">
        <v>49</v>
      </c>
      <c r="E552" s="2" t="s">
        <v>50</v>
      </c>
      <c r="F552" s="2" t="s">
        <v>80</v>
      </c>
      <c r="G552" s="2" t="s">
        <v>52</v>
      </c>
      <c r="H552" s="2">
        <v>1</v>
      </c>
      <c r="I552" s="2" t="s">
        <v>72</v>
      </c>
      <c r="J552" s="2" t="s">
        <v>54</v>
      </c>
      <c r="K552" s="2">
        <v>4</v>
      </c>
      <c r="L552" s="2" t="s">
        <v>55</v>
      </c>
      <c r="M552" s="2" t="s">
        <v>56</v>
      </c>
      <c r="N552" s="2" t="s">
        <v>518</v>
      </c>
      <c r="O552" s="2">
        <v>4</v>
      </c>
      <c r="P552" s="2">
        <v>3</v>
      </c>
      <c r="Q552" s="2">
        <v>2</v>
      </c>
      <c r="R552" s="2">
        <v>6</v>
      </c>
      <c r="S552" s="2">
        <v>8</v>
      </c>
      <c r="T552" s="2" t="s">
        <v>58</v>
      </c>
      <c r="U552" s="2" t="s">
        <v>717</v>
      </c>
      <c r="AK552" s="2" t="s">
        <v>98</v>
      </c>
      <c r="AL552" s="2" t="s">
        <v>61</v>
      </c>
      <c r="AR552" s="2" t="s">
        <v>124</v>
      </c>
      <c r="AS552" s="2" t="s">
        <v>125</v>
      </c>
      <c r="AT552" s="2" t="s">
        <v>53</v>
      </c>
      <c r="AU552" s="2" t="s">
        <v>718</v>
      </c>
      <c r="AV552" s="2">
        <v>7</v>
      </c>
      <c r="AW552" s="2">
        <v>7</v>
      </c>
      <c r="AX552" s="2" t="s">
        <v>100</v>
      </c>
      <c r="AY552" s="2" t="s">
        <v>66</v>
      </c>
      <c r="BA552" s="2">
        <v>8</v>
      </c>
      <c r="BB552" s="2">
        <v>7</v>
      </c>
      <c r="BC552" s="2">
        <v>7</v>
      </c>
      <c r="BD552" s="2">
        <v>6</v>
      </c>
      <c r="BE552" s="2">
        <v>9</v>
      </c>
      <c r="BF552" s="2" t="s">
        <v>86</v>
      </c>
      <c r="BH552" s="2" t="s">
        <v>118</v>
      </c>
    </row>
    <row r="553" spans="1:60" ht="13" x14ac:dyDescent="0.15">
      <c r="A553">
        <v>552</v>
      </c>
      <c r="B553" s="3">
        <v>44001.019884409718</v>
      </c>
      <c r="C553" s="2">
        <v>65</v>
      </c>
      <c r="D553" s="2" t="s">
        <v>114</v>
      </c>
      <c r="E553" s="2" t="s">
        <v>719</v>
      </c>
      <c r="F553" s="2" t="s">
        <v>80</v>
      </c>
      <c r="G553" s="2" t="s">
        <v>81</v>
      </c>
      <c r="J553" s="2" t="s">
        <v>73</v>
      </c>
      <c r="AK553" s="2" t="s">
        <v>123</v>
      </c>
      <c r="AL553" s="2" t="s">
        <v>61</v>
      </c>
      <c r="AR553" s="2" t="s">
        <v>720</v>
      </c>
      <c r="AS553" s="2" t="s">
        <v>63</v>
      </c>
      <c r="AT553" s="2" t="s">
        <v>53</v>
      </c>
      <c r="AU553" s="2" t="s">
        <v>721</v>
      </c>
      <c r="AV553" s="2">
        <v>6</v>
      </c>
      <c r="AW553" s="2">
        <v>6</v>
      </c>
      <c r="AX553" s="2" t="s">
        <v>91</v>
      </c>
      <c r="AY553" s="2" t="s">
        <v>116</v>
      </c>
      <c r="AZ553" s="2" t="s">
        <v>722</v>
      </c>
      <c r="BA553" s="2">
        <v>6</v>
      </c>
      <c r="BB553" s="2">
        <v>6</v>
      </c>
      <c r="BC553" s="2">
        <v>6</v>
      </c>
      <c r="BD553" s="2">
        <v>5</v>
      </c>
      <c r="BE553" s="2">
        <v>6</v>
      </c>
      <c r="BF553" s="2" t="s">
        <v>68</v>
      </c>
    </row>
    <row r="554" spans="1:60" ht="13" x14ac:dyDescent="0.15">
      <c r="A554">
        <v>553</v>
      </c>
      <c r="B554" s="3">
        <v>44001.020141805551</v>
      </c>
      <c r="C554" s="2">
        <v>23</v>
      </c>
      <c r="D554" s="2" t="s">
        <v>70</v>
      </c>
      <c r="E554" s="2" t="s">
        <v>452</v>
      </c>
      <c r="F554" s="2" t="s">
        <v>51</v>
      </c>
      <c r="G554" s="2" t="s">
        <v>52</v>
      </c>
      <c r="H554" s="2">
        <v>4</v>
      </c>
      <c r="I554" s="2" t="s">
        <v>53</v>
      </c>
      <c r="J554" s="2" t="s">
        <v>73</v>
      </c>
      <c r="AK554" s="2" t="s">
        <v>111</v>
      </c>
      <c r="AL554" s="2" t="s">
        <v>61</v>
      </c>
      <c r="AR554" s="2" t="s">
        <v>380</v>
      </c>
      <c r="AS554" s="2" t="s">
        <v>63</v>
      </c>
      <c r="AT554" s="2" t="s">
        <v>53</v>
      </c>
      <c r="AU554" s="2" t="s">
        <v>723</v>
      </c>
      <c r="AV554" s="2">
        <v>6</v>
      </c>
      <c r="AW554" s="2">
        <v>4</v>
      </c>
      <c r="AX554" s="2" t="s">
        <v>91</v>
      </c>
      <c r="AY554" s="2" t="s">
        <v>66</v>
      </c>
      <c r="AZ554" s="2" t="s">
        <v>724</v>
      </c>
      <c r="BA554" s="2">
        <v>6</v>
      </c>
      <c r="BB554" s="2">
        <v>7</v>
      </c>
      <c r="BC554" s="2">
        <v>2</v>
      </c>
      <c r="BD554" s="2">
        <v>6</v>
      </c>
      <c r="BE554" s="2">
        <v>8</v>
      </c>
      <c r="BF554" s="2" t="s">
        <v>68</v>
      </c>
      <c r="BG554" s="2" t="s">
        <v>725</v>
      </c>
      <c r="BH554" s="2" t="s">
        <v>145</v>
      </c>
    </row>
    <row r="555" spans="1:60" ht="13" x14ac:dyDescent="0.15">
      <c r="A555">
        <v>554</v>
      </c>
      <c r="B555" s="3">
        <v>44001.023203923614</v>
      </c>
      <c r="C555" s="2">
        <v>22</v>
      </c>
      <c r="D555" s="2" t="s">
        <v>114</v>
      </c>
      <c r="E555" s="2" t="s">
        <v>50</v>
      </c>
      <c r="F555" s="2" t="s">
        <v>51</v>
      </c>
      <c r="G555" s="2" t="s">
        <v>52</v>
      </c>
      <c r="H555" s="2">
        <v>4</v>
      </c>
      <c r="I555" s="2" t="s">
        <v>72</v>
      </c>
      <c r="J555" s="2" t="s">
        <v>73</v>
      </c>
      <c r="AK555" s="2" t="s">
        <v>98</v>
      </c>
      <c r="AL555" s="2" t="s">
        <v>75</v>
      </c>
      <c r="AM555" s="2" t="s">
        <v>141</v>
      </c>
      <c r="AN555" s="2" t="s">
        <v>90</v>
      </c>
      <c r="AO555" s="2">
        <v>6</v>
      </c>
      <c r="AP555" s="2" t="s">
        <v>86</v>
      </c>
      <c r="AV555" s="2">
        <v>8</v>
      </c>
      <c r="AW555" s="2">
        <v>7</v>
      </c>
      <c r="AX555" s="2" t="s">
        <v>91</v>
      </c>
      <c r="AY555" s="2" t="s">
        <v>66</v>
      </c>
      <c r="BA555" s="2">
        <v>4</v>
      </c>
      <c r="BB555" s="2">
        <v>6</v>
      </c>
      <c r="BC555" s="2">
        <v>5</v>
      </c>
      <c r="BD555" s="2">
        <v>4</v>
      </c>
      <c r="BE555" s="2">
        <v>4</v>
      </c>
      <c r="BF555" s="2" t="s">
        <v>68</v>
      </c>
      <c r="BH555" s="2" t="s">
        <v>145</v>
      </c>
    </row>
    <row r="556" spans="1:60" ht="13" x14ac:dyDescent="0.15">
      <c r="A556">
        <v>555</v>
      </c>
      <c r="B556" s="3">
        <v>44001.024456076389</v>
      </c>
      <c r="C556" s="2">
        <v>25</v>
      </c>
      <c r="D556" s="2" t="s">
        <v>70</v>
      </c>
      <c r="E556" s="2" t="s">
        <v>50</v>
      </c>
      <c r="F556" s="2" t="s">
        <v>51</v>
      </c>
      <c r="G556" s="2" t="s">
        <v>52</v>
      </c>
      <c r="H556" s="2">
        <v>5</v>
      </c>
      <c r="I556" s="2" t="s">
        <v>72</v>
      </c>
      <c r="J556" s="2" t="s">
        <v>73</v>
      </c>
      <c r="AK556" s="2" t="s">
        <v>111</v>
      </c>
      <c r="AL556" s="2" t="s">
        <v>61</v>
      </c>
      <c r="AR556" s="2" t="s">
        <v>124</v>
      </c>
      <c r="AS556" s="2" t="s">
        <v>125</v>
      </c>
      <c r="AT556" s="2" t="s">
        <v>72</v>
      </c>
      <c r="AV556" s="2">
        <v>8</v>
      </c>
      <c r="AW556" s="2">
        <v>7</v>
      </c>
      <c r="AX556" s="2" t="s">
        <v>91</v>
      </c>
      <c r="AY556" s="2" t="s">
        <v>55</v>
      </c>
      <c r="BA556" s="2">
        <v>6</v>
      </c>
      <c r="BB556" s="2">
        <v>4</v>
      </c>
      <c r="BC556" s="2">
        <v>4</v>
      </c>
      <c r="BD556" s="2">
        <v>2</v>
      </c>
      <c r="BE556" s="2">
        <v>4</v>
      </c>
      <c r="BF556" s="2" t="s">
        <v>68</v>
      </c>
      <c r="BH556" s="2" t="s">
        <v>230</v>
      </c>
    </row>
    <row r="557" spans="1:60" ht="13" x14ac:dyDescent="0.15">
      <c r="A557">
        <v>556</v>
      </c>
      <c r="B557" s="3">
        <v>44001.024464467591</v>
      </c>
      <c r="C557" s="2">
        <v>20</v>
      </c>
      <c r="D557" s="2" t="s">
        <v>93</v>
      </c>
      <c r="E557" s="2" t="s">
        <v>50</v>
      </c>
      <c r="F557" s="2" t="s">
        <v>80</v>
      </c>
      <c r="G557" s="2" t="s">
        <v>52</v>
      </c>
      <c r="H557" s="2">
        <v>2</v>
      </c>
      <c r="I557" s="2" t="s">
        <v>72</v>
      </c>
      <c r="J557" s="2" t="s">
        <v>54</v>
      </c>
      <c r="K557" s="2">
        <v>2</v>
      </c>
      <c r="L557" s="2" t="s">
        <v>82</v>
      </c>
      <c r="M557" s="2" t="s">
        <v>83</v>
      </c>
      <c r="Z557" s="2" t="s">
        <v>127</v>
      </c>
      <c r="AA557" s="2">
        <v>7</v>
      </c>
      <c r="AB557" s="2">
        <v>6</v>
      </c>
      <c r="AC557" s="2">
        <v>5</v>
      </c>
      <c r="AD557" s="2">
        <v>8</v>
      </c>
      <c r="AE557" s="2">
        <v>5</v>
      </c>
      <c r="AF557" s="2" t="s">
        <v>121</v>
      </c>
      <c r="AG557" s="2" t="s">
        <v>53</v>
      </c>
      <c r="AH557" s="2" t="s">
        <v>87</v>
      </c>
      <c r="AI557" s="2" t="s">
        <v>148</v>
      </c>
      <c r="AJ557" s="2" t="s">
        <v>726</v>
      </c>
      <c r="AK557" s="2" t="s">
        <v>74</v>
      </c>
      <c r="AL557" s="2" t="s">
        <v>61</v>
      </c>
      <c r="AR557" s="2" t="s">
        <v>124</v>
      </c>
      <c r="AS557" s="2" t="s">
        <v>125</v>
      </c>
      <c r="AT557" s="2" t="s">
        <v>72</v>
      </c>
      <c r="AV557" s="2">
        <v>10</v>
      </c>
      <c r="AW557" s="2">
        <v>3</v>
      </c>
      <c r="AX557" s="2" t="s">
        <v>91</v>
      </c>
      <c r="AY557" s="2" t="s">
        <v>55</v>
      </c>
      <c r="AZ557" s="2" t="s">
        <v>727</v>
      </c>
      <c r="BA557" s="2">
        <v>4</v>
      </c>
      <c r="BB557" s="2">
        <v>1</v>
      </c>
      <c r="BC557" s="2">
        <v>2</v>
      </c>
      <c r="BD557" s="2">
        <v>5</v>
      </c>
      <c r="BE557" s="2">
        <v>5</v>
      </c>
      <c r="BF557" s="2" t="s">
        <v>68</v>
      </c>
      <c r="BG557" s="2" t="s">
        <v>728</v>
      </c>
      <c r="BH557" s="2" t="s">
        <v>252</v>
      </c>
    </row>
    <row r="558" spans="1:60" ht="13" x14ac:dyDescent="0.15">
      <c r="A558">
        <v>557</v>
      </c>
      <c r="B558" s="3">
        <v>44001.025099537037</v>
      </c>
      <c r="C558" s="2">
        <v>20</v>
      </c>
      <c r="D558" s="2" t="s">
        <v>114</v>
      </c>
      <c r="E558" s="2" t="s">
        <v>50</v>
      </c>
      <c r="F558" s="2" t="s">
        <v>51</v>
      </c>
      <c r="G558" s="2" t="s">
        <v>52</v>
      </c>
      <c r="H558" s="2">
        <v>2</v>
      </c>
      <c r="I558" s="2" t="s">
        <v>72</v>
      </c>
      <c r="J558" s="2" t="s">
        <v>54</v>
      </c>
      <c r="K558" s="2">
        <v>3</v>
      </c>
      <c r="L558" s="2" t="s">
        <v>92</v>
      </c>
      <c r="M558" s="2" t="s">
        <v>83</v>
      </c>
      <c r="Z558" s="2" t="s">
        <v>169</v>
      </c>
      <c r="AA558" s="2">
        <v>6</v>
      </c>
      <c r="AB558" s="2">
        <v>7</v>
      </c>
      <c r="AC558" s="2">
        <v>7</v>
      </c>
      <c r="AD558" s="2">
        <v>8</v>
      </c>
      <c r="AE558" s="2">
        <v>9</v>
      </c>
      <c r="AF558" s="2" t="s">
        <v>121</v>
      </c>
      <c r="AG558" s="2" t="s">
        <v>53</v>
      </c>
      <c r="AH558" s="2" t="s">
        <v>87</v>
      </c>
      <c r="AI558" s="2" t="s">
        <v>729</v>
      </c>
      <c r="AK558" s="2" t="s">
        <v>60</v>
      </c>
      <c r="AL558" s="2" t="s">
        <v>61</v>
      </c>
      <c r="AR558" s="2" t="s">
        <v>185</v>
      </c>
      <c r="AS558" s="2" t="s">
        <v>171</v>
      </c>
      <c r="AT558" s="2" t="s">
        <v>53</v>
      </c>
      <c r="AV558" s="2">
        <v>7</v>
      </c>
      <c r="AW558" s="2">
        <v>7</v>
      </c>
      <c r="AX558" s="2" t="s">
        <v>100</v>
      </c>
      <c r="AY558" s="2" t="s">
        <v>55</v>
      </c>
      <c r="BA558" s="2">
        <v>6</v>
      </c>
      <c r="BB558" s="2">
        <v>7</v>
      </c>
      <c r="BC558" s="2">
        <v>7</v>
      </c>
      <c r="BD558" s="2">
        <v>5</v>
      </c>
      <c r="BE558" s="2">
        <v>6</v>
      </c>
      <c r="BF558" s="2" t="s">
        <v>68</v>
      </c>
      <c r="BH558" s="2" t="s">
        <v>126</v>
      </c>
    </row>
    <row r="559" spans="1:60" ht="13" x14ac:dyDescent="0.15">
      <c r="A559">
        <v>558</v>
      </c>
      <c r="B559" s="3">
        <v>44001.025915706021</v>
      </c>
      <c r="C559" s="2">
        <v>22</v>
      </c>
      <c r="D559" s="2" t="s">
        <v>114</v>
      </c>
      <c r="E559" s="2" t="s">
        <v>50</v>
      </c>
      <c r="F559" s="2" t="s">
        <v>51</v>
      </c>
      <c r="G559" s="2" t="s">
        <v>52</v>
      </c>
      <c r="H559" s="2">
        <v>4</v>
      </c>
      <c r="I559" s="2" t="s">
        <v>72</v>
      </c>
      <c r="J559" s="2" t="s">
        <v>73</v>
      </c>
      <c r="AK559" s="2" t="s">
        <v>98</v>
      </c>
      <c r="AL559" s="2" t="s">
        <v>75</v>
      </c>
      <c r="AM559" s="2" t="s">
        <v>104</v>
      </c>
      <c r="AN559" s="2" t="s">
        <v>77</v>
      </c>
      <c r="AO559" s="2">
        <v>6</v>
      </c>
      <c r="AP559" s="2" t="s">
        <v>53</v>
      </c>
      <c r="AV559" s="2">
        <v>8</v>
      </c>
      <c r="AW559" s="2">
        <v>7</v>
      </c>
      <c r="AX559" s="2" t="s">
        <v>100</v>
      </c>
      <c r="AY559" s="2" t="s">
        <v>66</v>
      </c>
      <c r="BA559" s="2">
        <v>9</v>
      </c>
      <c r="BB559" s="2">
        <v>9</v>
      </c>
      <c r="BC559" s="2">
        <v>9</v>
      </c>
      <c r="BD559" s="2">
        <v>6</v>
      </c>
      <c r="BE559" s="2">
        <v>9</v>
      </c>
      <c r="BF559" s="2" t="s">
        <v>68</v>
      </c>
      <c r="BH559" s="2" t="s">
        <v>252</v>
      </c>
    </row>
    <row r="560" spans="1:60" ht="13" x14ac:dyDescent="0.15">
      <c r="A560">
        <v>559</v>
      </c>
      <c r="B560" s="3">
        <v>44001.026837557874</v>
      </c>
      <c r="C560" s="2">
        <v>19</v>
      </c>
      <c r="D560" s="2" t="s">
        <v>93</v>
      </c>
      <c r="E560" s="2" t="s">
        <v>50</v>
      </c>
      <c r="F560" s="2" t="s">
        <v>80</v>
      </c>
      <c r="G560" s="2" t="s">
        <v>52</v>
      </c>
      <c r="H560" s="2">
        <v>2</v>
      </c>
      <c r="I560" s="2" t="s">
        <v>72</v>
      </c>
      <c r="J560" s="2" t="s">
        <v>54</v>
      </c>
      <c r="K560" s="2">
        <v>4</v>
      </c>
      <c r="L560" s="2" t="s">
        <v>116</v>
      </c>
      <c r="M560" s="2" t="s">
        <v>83</v>
      </c>
      <c r="Z560" s="2" t="s">
        <v>120</v>
      </c>
      <c r="AA560" s="2">
        <v>8</v>
      </c>
      <c r="AB560" s="2">
        <v>6</v>
      </c>
      <c r="AC560" s="2">
        <v>7</v>
      </c>
      <c r="AD560" s="2">
        <v>8</v>
      </c>
      <c r="AE560" s="2">
        <v>9</v>
      </c>
      <c r="AF560" s="2" t="s">
        <v>85</v>
      </c>
      <c r="AG560" s="2" t="s">
        <v>72</v>
      </c>
      <c r="AH560" s="2" t="s">
        <v>147</v>
      </c>
      <c r="AI560" s="2" t="s">
        <v>667</v>
      </c>
      <c r="AK560" s="2" t="s">
        <v>89</v>
      </c>
      <c r="AL560" s="2" t="s">
        <v>75</v>
      </c>
      <c r="AM560" s="2" t="s">
        <v>76</v>
      </c>
      <c r="AN560" s="2" t="s">
        <v>112</v>
      </c>
      <c r="AO560" s="2">
        <v>6</v>
      </c>
      <c r="AP560" s="2" t="s">
        <v>86</v>
      </c>
      <c r="AV560" s="2">
        <v>7</v>
      </c>
      <c r="AW560" s="2">
        <v>7</v>
      </c>
      <c r="AX560" s="2" t="s">
        <v>100</v>
      </c>
      <c r="AY560" s="2" t="s">
        <v>116</v>
      </c>
      <c r="BA560" s="2">
        <v>6</v>
      </c>
      <c r="BB560" s="2">
        <v>6</v>
      </c>
      <c r="BC560" s="2">
        <v>6</v>
      </c>
      <c r="BD560" s="2">
        <v>4</v>
      </c>
      <c r="BE560" s="2">
        <v>7</v>
      </c>
      <c r="BF560" s="2" t="s">
        <v>86</v>
      </c>
      <c r="BH560" s="2" t="s">
        <v>102</v>
      </c>
    </row>
    <row r="561" spans="1:60" ht="13" x14ac:dyDescent="0.15">
      <c r="A561">
        <v>560</v>
      </c>
      <c r="B561" s="3">
        <v>44001.026982777781</v>
      </c>
      <c r="C561" s="2">
        <v>22</v>
      </c>
      <c r="D561" s="2" t="s">
        <v>114</v>
      </c>
      <c r="E561" s="2" t="s">
        <v>50</v>
      </c>
      <c r="F561" s="2" t="s">
        <v>80</v>
      </c>
      <c r="G561" s="2" t="s">
        <v>52</v>
      </c>
      <c r="H561" s="2">
        <v>2</v>
      </c>
      <c r="I561" s="2" t="s">
        <v>72</v>
      </c>
      <c r="J561" s="2" t="s">
        <v>54</v>
      </c>
      <c r="K561" s="2">
        <v>3</v>
      </c>
      <c r="L561" s="2" t="s">
        <v>92</v>
      </c>
      <c r="M561" s="2" t="s">
        <v>83</v>
      </c>
      <c r="Z561" s="2" t="s">
        <v>156</v>
      </c>
      <c r="AA561" s="2">
        <v>4</v>
      </c>
      <c r="AB561" s="2">
        <v>4</v>
      </c>
      <c r="AC561" s="2">
        <v>3</v>
      </c>
      <c r="AD561" s="2">
        <v>3</v>
      </c>
      <c r="AE561" s="2">
        <v>6</v>
      </c>
      <c r="AF561" s="2" t="s">
        <v>85</v>
      </c>
      <c r="AG561" s="2" t="s">
        <v>53</v>
      </c>
      <c r="AH561" s="2" t="s">
        <v>147</v>
      </c>
      <c r="AI561" s="2" t="s">
        <v>148</v>
      </c>
      <c r="AJ561" s="2" t="s">
        <v>730</v>
      </c>
      <c r="AK561" s="2" t="s">
        <v>74</v>
      </c>
      <c r="AL561" s="2" t="s">
        <v>75</v>
      </c>
      <c r="AM561" s="2" t="s">
        <v>76</v>
      </c>
      <c r="AN561" s="2" t="s">
        <v>90</v>
      </c>
      <c r="AO561" s="2">
        <v>6</v>
      </c>
      <c r="AP561" s="2" t="s">
        <v>53</v>
      </c>
      <c r="AV561" s="2">
        <v>5</v>
      </c>
      <c r="AW561" s="2">
        <v>4</v>
      </c>
      <c r="AX561" s="2" t="s">
        <v>65</v>
      </c>
      <c r="AY561" s="2" t="s">
        <v>66</v>
      </c>
      <c r="BA561" s="2">
        <v>7</v>
      </c>
      <c r="BB561" s="2">
        <v>5</v>
      </c>
      <c r="BC561" s="2">
        <v>5</v>
      </c>
      <c r="BD561" s="2">
        <v>6</v>
      </c>
      <c r="BE561" s="2">
        <v>6</v>
      </c>
      <c r="BF561" s="2" t="s">
        <v>68</v>
      </c>
      <c r="BH561" s="2" t="s">
        <v>126</v>
      </c>
    </row>
    <row r="562" spans="1:60" ht="13" x14ac:dyDescent="0.15">
      <c r="A562">
        <v>561</v>
      </c>
      <c r="B562" s="3">
        <v>44001.030246354167</v>
      </c>
      <c r="C562" s="2">
        <v>26</v>
      </c>
      <c r="D562" s="2" t="s">
        <v>114</v>
      </c>
      <c r="E562" s="2" t="s">
        <v>50</v>
      </c>
      <c r="F562" s="2" t="s">
        <v>80</v>
      </c>
      <c r="G562" s="2" t="s">
        <v>52</v>
      </c>
      <c r="H562" s="2">
        <v>3</v>
      </c>
      <c r="I562" s="2" t="s">
        <v>53</v>
      </c>
      <c r="J562" s="2" t="s">
        <v>54</v>
      </c>
      <c r="K562" s="2">
        <v>3</v>
      </c>
      <c r="L562" s="2" t="s">
        <v>55</v>
      </c>
      <c r="M562" s="2" t="s">
        <v>56</v>
      </c>
      <c r="N562" s="2" t="s">
        <v>184</v>
      </c>
      <c r="O562" s="2">
        <v>7</v>
      </c>
      <c r="P562" s="2">
        <v>5</v>
      </c>
      <c r="Q562" s="2">
        <v>5</v>
      </c>
      <c r="R562" s="2">
        <v>7</v>
      </c>
      <c r="S562" s="2">
        <v>7</v>
      </c>
      <c r="T562" s="2" t="s">
        <v>58</v>
      </c>
      <c r="AK562" s="2" t="s">
        <v>60</v>
      </c>
      <c r="AL562" s="2" t="s">
        <v>75</v>
      </c>
      <c r="AM562" s="2" t="s">
        <v>99</v>
      </c>
      <c r="AN562" s="2" t="s">
        <v>77</v>
      </c>
      <c r="AO562" s="2">
        <v>7</v>
      </c>
      <c r="AP562" s="2" t="s">
        <v>53</v>
      </c>
      <c r="AQ562" s="2" t="s">
        <v>731</v>
      </c>
      <c r="AV562" s="2">
        <v>7</v>
      </c>
      <c r="AW562" s="2">
        <v>7</v>
      </c>
      <c r="AX562" s="2" t="s">
        <v>65</v>
      </c>
      <c r="AY562" s="2" t="s">
        <v>92</v>
      </c>
      <c r="BA562" s="2">
        <v>3</v>
      </c>
      <c r="BB562" s="2">
        <v>6</v>
      </c>
      <c r="BC562" s="2">
        <v>5</v>
      </c>
      <c r="BD562" s="2">
        <v>2</v>
      </c>
      <c r="BE562" s="2">
        <v>7</v>
      </c>
      <c r="BF562" s="2" t="s">
        <v>68</v>
      </c>
      <c r="BG562" s="2" t="s">
        <v>732</v>
      </c>
      <c r="BH562" s="2" t="s">
        <v>137</v>
      </c>
    </row>
    <row r="563" spans="1:60" ht="13" x14ac:dyDescent="0.15">
      <c r="A563">
        <v>562</v>
      </c>
      <c r="B563" s="3">
        <v>44001.034611782408</v>
      </c>
      <c r="C563" s="2">
        <v>23</v>
      </c>
      <c r="D563" s="2" t="s">
        <v>93</v>
      </c>
      <c r="E563" s="2" t="s">
        <v>50</v>
      </c>
      <c r="F563" s="2" t="s">
        <v>51</v>
      </c>
      <c r="G563" s="2" t="s">
        <v>52</v>
      </c>
      <c r="H563" s="2">
        <v>4</v>
      </c>
      <c r="I563" s="2" t="s">
        <v>53</v>
      </c>
      <c r="J563" s="2" t="s">
        <v>54</v>
      </c>
      <c r="K563" s="2">
        <v>4</v>
      </c>
      <c r="L563" s="2" t="s">
        <v>92</v>
      </c>
      <c r="M563" s="2" t="s">
        <v>56</v>
      </c>
      <c r="N563" s="2" t="s">
        <v>212</v>
      </c>
      <c r="O563" s="2">
        <v>7</v>
      </c>
      <c r="P563" s="2">
        <v>7</v>
      </c>
      <c r="Q563" s="2">
        <v>3</v>
      </c>
      <c r="R563" s="2">
        <v>7</v>
      </c>
      <c r="S563" s="2">
        <v>6</v>
      </c>
      <c r="T563" s="2" t="s">
        <v>58</v>
      </c>
      <c r="U563" s="2" t="s">
        <v>733</v>
      </c>
      <c r="AK563" s="2" t="s">
        <v>60</v>
      </c>
      <c r="AL563" s="2" t="s">
        <v>75</v>
      </c>
      <c r="AM563" s="2" t="s">
        <v>104</v>
      </c>
      <c r="AN563" s="2" t="s">
        <v>112</v>
      </c>
      <c r="AO563" s="2">
        <v>6</v>
      </c>
      <c r="AP563" s="2" t="s">
        <v>53</v>
      </c>
      <c r="AQ563" s="2" t="s">
        <v>734</v>
      </c>
      <c r="AV563" s="2">
        <v>7</v>
      </c>
      <c r="AW563" s="2">
        <v>3</v>
      </c>
      <c r="AX563" s="2" t="s">
        <v>65</v>
      </c>
      <c r="AY563" s="2" t="s">
        <v>92</v>
      </c>
      <c r="AZ563" s="2" t="s">
        <v>735</v>
      </c>
      <c r="BA563" s="2">
        <v>7</v>
      </c>
      <c r="BB563" s="2">
        <v>6</v>
      </c>
      <c r="BC563" s="2">
        <v>6</v>
      </c>
      <c r="BD563" s="2">
        <v>3</v>
      </c>
      <c r="BE563" s="2">
        <v>3</v>
      </c>
      <c r="BF563" s="2" t="s">
        <v>68</v>
      </c>
      <c r="BG563" s="2" t="s">
        <v>736</v>
      </c>
      <c r="BH563" s="2" t="s">
        <v>167</v>
      </c>
    </row>
    <row r="564" spans="1:60" ht="13" x14ac:dyDescent="0.15">
      <c r="A564">
        <v>563</v>
      </c>
      <c r="B564" s="3">
        <v>44001.036278425927</v>
      </c>
      <c r="C564" s="2">
        <v>22</v>
      </c>
      <c r="D564" s="2" t="s">
        <v>114</v>
      </c>
      <c r="E564" s="2" t="s">
        <v>50</v>
      </c>
      <c r="F564" s="2" t="s">
        <v>80</v>
      </c>
      <c r="G564" s="2" t="s">
        <v>52</v>
      </c>
      <c r="H564" s="2">
        <v>4</v>
      </c>
      <c r="I564" s="2" t="s">
        <v>72</v>
      </c>
      <c r="J564" s="2" t="s">
        <v>73</v>
      </c>
      <c r="AK564" s="2" t="s">
        <v>123</v>
      </c>
      <c r="AL564" s="2" t="s">
        <v>75</v>
      </c>
      <c r="AM564" s="2" t="s">
        <v>76</v>
      </c>
      <c r="AN564" s="2" t="s">
        <v>90</v>
      </c>
      <c r="AO564" s="2">
        <v>5</v>
      </c>
      <c r="AP564" s="2" t="s">
        <v>72</v>
      </c>
      <c r="AQ564" s="2" t="s">
        <v>72</v>
      </c>
      <c r="AV564" s="2">
        <v>6</v>
      </c>
      <c r="AW564" s="2">
        <v>6</v>
      </c>
      <c r="AX564" s="2" t="s">
        <v>91</v>
      </c>
      <c r="AY564" s="2" t="s">
        <v>55</v>
      </c>
      <c r="BA564" s="2">
        <v>3</v>
      </c>
      <c r="BB564" s="2">
        <v>6</v>
      </c>
      <c r="BC564" s="2">
        <v>3</v>
      </c>
      <c r="BD564" s="2">
        <v>3</v>
      </c>
      <c r="BE564" s="2">
        <v>1</v>
      </c>
      <c r="BF564" s="2" t="s">
        <v>72</v>
      </c>
      <c r="BH564" s="2" t="s">
        <v>190</v>
      </c>
    </row>
    <row r="565" spans="1:60" ht="13" x14ac:dyDescent="0.15">
      <c r="A565">
        <v>564</v>
      </c>
      <c r="B565" s="3">
        <v>44001.037766319445</v>
      </c>
      <c r="C565" s="2">
        <v>22</v>
      </c>
      <c r="D565" s="2" t="s">
        <v>114</v>
      </c>
      <c r="E565" s="2" t="s">
        <v>50</v>
      </c>
      <c r="F565" s="2" t="s">
        <v>51</v>
      </c>
      <c r="G565" s="2" t="s">
        <v>52</v>
      </c>
      <c r="H565" s="2">
        <v>4</v>
      </c>
      <c r="I565" s="2" t="s">
        <v>53</v>
      </c>
      <c r="J565" s="2" t="s">
        <v>54</v>
      </c>
      <c r="K565" s="2">
        <v>1</v>
      </c>
      <c r="L565" s="2" t="s">
        <v>116</v>
      </c>
      <c r="M565" s="2" t="s">
        <v>83</v>
      </c>
      <c r="Z565" s="2" t="s">
        <v>737</v>
      </c>
      <c r="AA565" s="2">
        <v>6</v>
      </c>
      <c r="AB565" s="2">
        <v>8</v>
      </c>
      <c r="AC565" s="2">
        <v>7</v>
      </c>
      <c r="AD565" s="2">
        <v>10</v>
      </c>
      <c r="AE565" s="2">
        <v>10</v>
      </c>
      <c r="AF565" s="2" t="s">
        <v>85</v>
      </c>
      <c r="AG565" s="2" t="s">
        <v>53</v>
      </c>
      <c r="AH565" s="2" t="s">
        <v>132</v>
      </c>
      <c r="AI565" s="2" t="s">
        <v>738</v>
      </c>
      <c r="AJ565" s="2" t="s">
        <v>739</v>
      </c>
      <c r="AK565" s="2" t="s">
        <v>111</v>
      </c>
      <c r="AL565" s="2" t="s">
        <v>61</v>
      </c>
      <c r="AR565" s="2" t="s">
        <v>124</v>
      </c>
      <c r="AS565" s="2" t="s">
        <v>125</v>
      </c>
      <c r="AT565" s="2" t="s">
        <v>72</v>
      </c>
      <c r="AV565" s="2">
        <v>7</v>
      </c>
      <c r="AW565" s="2">
        <v>6</v>
      </c>
      <c r="AX565" s="2" t="s">
        <v>65</v>
      </c>
      <c r="AY565" s="2" t="s">
        <v>55</v>
      </c>
      <c r="BA565" s="2">
        <v>5</v>
      </c>
      <c r="BB565" s="2">
        <v>8</v>
      </c>
      <c r="BC565" s="2">
        <v>4</v>
      </c>
      <c r="BD565" s="2">
        <v>4</v>
      </c>
      <c r="BE565" s="2">
        <v>5</v>
      </c>
      <c r="BF565" s="2" t="s">
        <v>68</v>
      </c>
      <c r="BG565" s="2" t="s">
        <v>740</v>
      </c>
      <c r="BH565" s="2" t="s">
        <v>230</v>
      </c>
    </row>
    <row r="566" spans="1:60" ht="13" x14ac:dyDescent="0.15">
      <c r="A566">
        <v>565</v>
      </c>
      <c r="B566" s="3">
        <v>44001.040751782406</v>
      </c>
      <c r="C566" s="2">
        <v>25</v>
      </c>
      <c r="D566" s="2" t="s">
        <v>114</v>
      </c>
      <c r="E566" s="2" t="s">
        <v>50</v>
      </c>
      <c r="F566" s="2" t="s">
        <v>51</v>
      </c>
      <c r="G566" s="2" t="s">
        <v>81</v>
      </c>
      <c r="J566" s="2" t="s">
        <v>54</v>
      </c>
      <c r="K566" s="2">
        <v>1</v>
      </c>
      <c r="L566" s="2" t="s">
        <v>55</v>
      </c>
      <c r="M566" s="2" t="s">
        <v>83</v>
      </c>
      <c r="Z566" s="2" t="s">
        <v>228</v>
      </c>
      <c r="AA566" s="2">
        <v>2</v>
      </c>
      <c r="AB566" s="2">
        <v>5</v>
      </c>
      <c r="AC566" s="2">
        <v>4</v>
      </c>
      <c r="AD566" s="2">
        <v>7</v>
      </c>
      <c r="AE566" s="2">
        <v>6</v>
      </c>
      <c r="AF566" s="2" t="s">
        <v>121</v>
      </c>
      <c r="AG566" s="2" t="s">
        <v>53</v>
      </c>
      <c r="AH566" s="2" t="s">
        <v>87</v>
      </c>
      <c r="AI566" s="2" t="s">
        <v>281</v>
      </c>
      <c r="AK566" s="2" t="s">
        <v>98</v>
      </c>
      <c r="AL566" s="2" t="s">
        <v>61</v>
      </c>
      <c r="AR566" s="2" t="s">
        <v>124</v>
      </c>
      <c r="AS566" s="2" t="s">
        <v>125</v>
      </c>
      <c r="AT566" s="2" t="s">
        <v>72</v>
      </c>
      <c r="AV566" s="2">
        <v>8</v>
      </c>
      <c r="AW566" s="2">
        <v>5</v>
      </c>
      <c r="AX566" s="2" t="s">
        <v>91</v>
      </c>
      <c r="AY566" s="2" t="s">
        <v>66</v>
      </c>
      <c r="BA566" s="2">
        <v>8</v>
      </c>
      <c r="BB566" s="2">
        <v>6</v>
      </c>
      <c r="BC566" s="2">
        <v>6</v>
      </c>
      <c r="BD566" s="2">
        <v>3</v>
      </c>
      <c r="BE566" s="2">
        <v>7</v>
      </c>
      <c r="BF566" s="2" t="s">
        <v>68</v>
      </c>
    </row>
    <row r="567" spans="1:60" ht="13" x14ac:dyDescent="0.15">
      <c r="A567">
        <v>566</v>
      </c>
      <c r="B567" s="3">
        <v>44001.041254340278</v>
      </c>
      <c r="C567" s="2">
        <v>20</v>
      </c>
      <c r="D567" s="2" t="s">
        <v>93</v>
      </c>
      <c r="E567" s="2" t="s">
        <v>50</v>
      </c>
      <c r="F567" s="2" t="s">
        <v>80</v>
      </c>
      <c r="G567" s="2" t="s">
        <v>52</v>
      </c>
      <c r="H567" s="2">
        <v>3</v>
      </c>
      <c r="I567" s="2" t="s">
        <v>72</v>
      </c>
      <c r="J567" s="2" t="s">
        <v>54</v>
      </c>
      <c r="K567" s="2">
        <v>5</v>
      </c>
      <c r="L567" s="2" t="s">
        <v>66</v>
      </c>
      <c r="M567" s="2" t="s">
        <v>83</v>
      </c>
      <c r="Z567" s="2" t="s">
        <v>169</v>
      </c>
      <c r="AA567" s="2">
        <v>5</v>
      </c>
      <c r="AB567" s="2">
        <v>8</v>
      </c>
      <c r="AC567" s="2">
        <v>9</v>
      </c>
      <c r="AD567" s="2">
        <v>6</v>
      </c>
      <c r="AE567" s="2">
        <v>9</v>
      </c>
      <c r="AF567" s="2" t="s">
        <v>109</v>
      </c>
      <c r="AG567" s="2" t="s">
        <v>53</v>
      </c>
      <c r="AH567" s="2" t="s">
        <v>132</v>
      </c>
      <c r="AI567" s="2" t="s">
        <v>668</v>
      </c>
      <c r="AK567" s="2" t="s">
        <v>98</v>
      </c>
      <c r="AL567" s="2" t="s">
        <v>75</v>
      </c>
      <c r="AM567" s="2" t="s">
        <v>141</v>
      </c>
      <c r="AN567" s="2" t="s">
        <v>90</v>
      </c>
      <c r="AO567" s="2">
        <v>6</v>
      </c>
      <c r="AP567" s="2" t="s">
        <v>72</v>
      </c>
      <c r="AV567" s="2">
        <v>6</v>
      </c>
      <c r="AW567" s="2">
        <v>5</v>
      </c>
      <c r="AX567" s="2" t="s">
        <v>65</v>
      </c>
      <c r="AY567" s="2" t="s">
        <v>66</v>
      </c>
      <c r="BA567" s="2">
        <v>10</v>
      </c>
      <c r="BB567" s="2">
        <v>10</v>
      </c>
      <c r="BC567" s="2">
        <v>10</v>
      </c>
      <c r="BD567" s="2">
        <v>8</v>
      </c>
      <c r="BE567" s="2">
        <v>8</v>
      </c>
      <c r="BF567" s="2" t="s">
        <v>68</v>
      </c>
      <c r="BH567" s="2" t="s">
        <v>118</v>
      </c>
    </row>
    <row r="568" spans="1:60" ht="13" x14ac:dyDescent="0.15">
      <c r="A568">
        <v>567</v>
      </c>
      <c r="B568" s="3">
        <v>44001.042558356479</v>
      </c>
      <c r="C568" s="2">
        <v>24</v>
      </c>
      <c r="D568" s="2" t="s">
        <v>49</v>
      </c>
      <c r="E568" s="2" t="s">
        <v>50</v>
      </c>
      <c r="F568" s="2" t="s">
        <v>80</v>
      </c>
      <c r="G568" s="2" t="s">
        <v>52</v>
      </c>
      <c r="H568" s="2">
        <v>1</v>
      </c>
      <c r="I568" s="2" t="s">
        <v>72</v>
      </c>
      <c r="J568" s="2" t="s">
        <v>54</v>
      </c>
      <c r="K568" s="2">
        <v>4</v>
      </c>
      <c r="L568" s="2" t="s">
        <v>55</v>
      </c>
      <c r="M568" s="2" t="s">
        <v>56</v>
      </c>
      <c r="N568" s="2" t="s">
        <v>57</v>
      </c>
      <c r="O568" s="2">
        <v>4</v>
      </c>
      <c r="P568" s="2">
        <v>4</v>
      </c>
      <c r="Q568" s="2">
        <v>4</v>
      </c>
      <c r="R568" s="2">
        <v>6</v>
      </c>
      <c r="S568" s="2">
        <v>6</v>
      </c>
      <c r="T568" s="2" t="s">
        <v>58</v>
      </c>
      <c r="U568" s="2" t="s">
        <v>741</v>
      </c>
      <c r="AK568" s="2" t="s">
        <v>98</v>
      </c>
      <c r="AL568" s="2" t="s">
        <v>61</v>
      </c>
      <c r="AR568" s="2" t="s">
        <v>124</v>
      </c>
      <c r="AS568" s="2" t="s">
        <v>125</v>
      </c>
      <c r="AT568" s="2" t="s">
        <v>53</v>
      </c>
      <c r="AV568" s="2">
        <v>8</v>
      </c>
      <c r="AW568" s="2">
        <v>4</v>
      </c>
      <c r="AX568" s="2" t="s">
        <v>65</v>
      </c>
      <c r="AY568" s="2" t="s">
        <v>106</v>
      </c>
      <c r="BA568" s="2">
        <v>7</v>
      </c>
      <c r="BB568" s="2">
        <v>7</v>
      </c>
      <c r="BC568" s="2">
        <v>5</v>
      </c>
      <c r="BD568" s="2">
        <v>3</v>
      </c>
      <c r="BE568" s="2">
        <v>7</v>
      </c>
      <c r="BF568" s="2" t="s">
        <v>68</v>
      </c>
      <c r="BH568" s="2" t="s">
        <v>102</v>
      </c>
    </row>
    <row r="569" spans="1:60" ht="13" x14ac:dyDescent="0.15">
      <c r="A569">
        <v>568</v>
      </c>
      <c r="B569" s="3">
        <v>44001.049931469912</v>
      </c>
      <c r="C569" s="2">
        <v>21</v>
      </c>
      <c r="D569" s="2" t="s">
        <v>103</v>
      </c>
      <c r="E569" s="2" t="s">
        <v>50</v>
      </c>
      <c r="F569" s="2" t="s">
        <v>80</v>
      </c>
      <c r="G569" s="2" t="s">
        <v>52</v>
      </c>
      <c r="H569" s="2">
        <v>2</v>
      </c>
      <c r="I569" s="2" t="s">
        <v>53</v>
      </c>
      <c r="J569" s="2" t="s">
        <v>54</v>
      </c>
      <c r="K569" s="2">
        <v>2</v>
      </c>
      <c r="L569" s="2" t="s">
        <v>55</v>
      </c>
      <c r="M569" s="2" t="s">
        <v>83</v>
      </c>
      <c r="Z569" s="2" t="s">
        <v>742</v>
      </c>
      <c r="AA569" s="2">
        <v>8</v>
      </c>
      <c r="AB569" s="2">
        <v>8</v>
      </c>
      <c r="AC569" s="2">
        <v>7</v>
      </c>
      <c r="AD569" s="2">
        <v>7</v>
      </c>
      <c r="AE569" s="2">
        <v>7</v>
      </c>
      <c r="AF569" s="2" t="s">
        <v>85</v>
      </c>
      <c r="AG569" s="2" t="s">
        <v>53</v>
      </c>
      <c r="AH569" s="2" t="s">
        <v>132</v>
      </c>
      <c r="AI569" s="2" t="s">
        <v>266</v>
      </c>
      <c r="AK569" s="2" t="s">
        <v>74</v>
      </c>
      <c r="AL569" s="2" t="s">
        <v>75</v>
      </c>
      <c r="AM569" s="2" t="s">
        <v>144</v>
      </c>
      <c r="AN569" s="2" t="s">
        <v>90</v>
      </c>
      <c r="AO569" s="2">
        <v>5</v>
      </c>
      <c r="AP569" s="2" t="s">
        <v>53</v>
      </c>
      <c r="AV569" s="2">
        <v>7</v>
      </c>
      <c r="AW569" s="2">
        <v>5</v>
      </c>
      <c r="AX569" s="2" t="s">
        <v>91</v>
      </c>
      <c r="AY569" s="2" t="s">
        <v>66</v>
      </c>
      <c r="BA569" s="2">
        <v>7</v>
      </c>
      <c r="BB569" s="2">
        <v>4</v>
      </c>
      <c r="BC569" s="2">
        <v>2</v>
      </c>
      <c r="BD569" s="2">
        <v>2</v>
      </c>
      <c r="BE569" s="2">
        <v>5</v>
      </c>
      <c r="BF569" s="2" t="s">
        <v>68</v>
      </c>
      <c r="BH569" s="2" t="s">
        <v>102</v>
      </c>
    </row>
    <row r="570" spans="1:60" ht="13" x14ac:dyDescent="0.15">
      <c r="A570">
        <v>569</v>
      </c>
      <c r="B570" s="3">
        <v>44001.051602175925</v>
      </c>
      <c r="C570" s="2">
        <v>25</v>
      </c>
      <c r="D570" s="2" t="s">
        <v>114</v>
      </c>
      <c r="E570" s="2" t="s">
        <v>50</v>
      </c>
      <c r="F570" s="2" t="s">
        <v>51</v>
      </c>
      <c r="G570" s="2" t="s">
        <v>52</v>
      </c>
      <c r="H570" s="2">
        <v>5</v>
      </c>
      <c r="I570" s="2" t="s">
        <v>72</v>
      </c>
      <c r="J570" s="2" t="s">
        <v>73</v>
      </c>
      <c r="AK570" s="2" t="s">
        <v>60</v>
      </c>
      <c r="AL570" s="2" t="s">
        <v>61</v>
      </c>
      <c r="AR570" s="2" t="s">
        <v>124</v>
      </c>
      <c r="AS570" s="2" t="s">
        <v>125</v>
      </c>
      <c r="AT570" s="2" t="s">
        <v>72</v>
      </c>
      <c r="AV570" s="2">
        <v>7</v>
      </c>
      <c r="AW570" s="2">
        <v>6</v>
      </c>
      <c r="AX570" s="2" t="s">
        <v>100</v>
      </c>
      <c r="AY570" s="2" t="s">
        <v>66</v>
      </c>
      <c r="BA570" s="2">
        <v>5</v>
      </c>
      <c r="BB570" s="2">
        <v>6</v>
      </c>
      <c r="BC570" s="2">
        <v>3</v>
      </c>
      <c r="BD570" s="2">
        <v>6</v>
      </c>
      <c r="BE570" s="2">
        <v>6</v>
      </c>
      <c r="BF570" s="2" t="s">
        <v>68</v>
      </c>
      <c r="BH570" s="2" t="s">
        <v>257</v>
      </c>
    </row>
    <row r="571" spans="1:60" ht="13" x14ac:dyDescent="0.15">
      <c r="A571">
        <v>570</v>
      </c>
      <c r="B571" s="3">
        <v>44001.054076712964</v>
      </c>
      <c r="C571" s="2">
        <v>25</v>
      </c>
      <c r="D571" s="2" t="s">
        <v>114</v>
      </c>
      <c r="E571" s="2" t="s">
        <v>50</v>
      </c>
      <c r="F571" s="2" t="s">
        <v>51</v>
      </c>
      <c r="G571" s="2" t="s">
        <v>52</v>
      </c>
      <c r="H571" s="2">
        <v>5</v>
      </c>
      <c r="I571" s="2" t="s">
        <v>53</v>
      </c>
      <c r="J571" s="2" t="s">
        <v>73</v>
      </c>
      <c r="AK571" s="2" t="s">
        <v>60</v>
      </c>
      <c r="AL571" s="2" t="s">
        <v>61</v>
      </c>
      <c r="AR571" s="2" t="s">
        <v>124</v>
      </c>
      <c r="AS571" s="2" t="s">
        <v>125</v>
      </c>
      <c r="AT571" s="2" t="s">
        <v>72</v>
      </c>
      <c r="AV571" s="2">
        <v>4</v>
      </c>
      <c r="AW571" s="2">
        <v>1</v>
      </c>
      <c r="AX571" s="2" t="s">
        <v>91</v>
      </c>
      <c r="AY571" s="2" t="s">
        <v>55</v>
      </c>
      <c r="BA571" s="2">
        <v>3</v>
      </c>
      <c r="BB571" s="2">
        <v>3</v>
      </c>
      <c r="BC571" s="2">
        <v>1</v>
      </c>
      <c r="BD571" s="2">
        <v>1</v>
      </c>
      <c r="BE571" s="2">
        <v>2</v>
      </c>
      <c r="BF571" s="2" t="s">
        <v>86</v>
      </c>
      <c r="BH571" s="2" t="s">
        <v>145</v>
      </c>
    </row>
    <row r="572" spans="1:60" ht="13" x14ac:dyDescent="0.15">
      <c r="A572">
        <v>571</v>
      </c>
      <c r="B572" s="3">
        <v>44001.056165636575</v>
      </c>
      <c r="C572" s="2">
        <v>26</v>
      </c>
      <c r="D572" s="2" t="s">
        <v>93</v>
      </c>
      <c r="E572" s="2" t="s">
        <v>50</v>
      </c>
      <c r="F572" s="2" t="s">
        <v>80</v>
      </c>
      <c r="G572" s="2" t="s">
        <v>52</v>
      </c>
      <c r="H572" s="2">
        <v>1</v>
      </c>
      <c r="I572" s="2" t="s">
        <v>53</v>
      </c>
      <c r="J572" s="2" t="s">
        <v>54</v>
      </c>
      <c r="K572" s="2">
        <v>4</v>
      </c>
      <c r="L572" s="2" t="s">
        <v>66</v>
      </c>
      <c r="M572" s="2" t="s">
        <v>56</v>
      </c>
      <c r="N572" s="2" t="s">
        <v>135</v>
      </c>
      <c r="O572" s="2">
        <v>5</v>
      </c>
      <c r="P572" s="2">
        <v>6</v>
      </c>
      <c r="Q572" s="2">
        <v>2</v>
      </c>
      <c r="R572" s="2">
        <v>6</v>
      </c>
      <c r="S572" s="2">
        <v>9</v>
      </c>
      <c r="T572" s="2" t="s">
        <v>109</v>
      </c>
      <c r="U572" s="2" t="s">
        <v>743</v>
      </c>
      <c r="AK572" s="2" t="s">
        <v>98</v>
      </c>
      <c r="AL572" s="2" t="s">
        <v>75</v>
      </c>
      <c r="AM572" s="2" t="s">
        <v>141</v>
      </c>
      <c r="AN572" s="2" t="s">
        <v>77</v>
      </c>
      <c r="AO572" s="2">
        <v>4</v>
      </c>
      <c r="AP572" s="2" t="s">
        <v>53</v>
      </c>
      <c r="AQ572" s="2" t="s">
        <v>744</v>
      </c>
      <c r="AV572" s="2">
        <v>6</v>
      </c>
      <c r="AW572" s="2">
        <v>6</v>
      </c>
      <c r="AX572" s="2" t="s">
        <v>91</v>
      </c>
      <c r="AY572" s="2" t="s">
        <v>66</v>
      </c>
      <c r="AZ572" s="2" t="s">
        <v>745</v>
      </c>
      <c r="BA572" s="2">
        <v>8</v>
      </c>
      <c r="BB572" s="2">
        <v>8</v>
      </c>
      <c r="BC572" s="2">
        <v>8</v>
      </c>
      <c r="BD572" s="2">
        <v>8</v>
      </c>
      <c r="BE572" s="2">
        <v>6</v>
      </c>
      <c r="BF572" s="2" t="s">
        <v>68</v>
      </c>
      <c r="BG572" s="2" t="s">
        <v>746</v>
      </c>
      <c r="BH572" s="2" t="s">
        <v>102</v>
      </c>
    </row>
    <row r="573" spans="1:60" ht="13" x14ac:dyDescent="0.15">
      <c r="A573">
        <v>572</v>
      </c>
      <c r="B573" s="3">
        <v>44001.056304513884</v>
      </c>
      <c r="C573" s="2">
        <v>21</v>
      </c>
      <c r="D573" s="2" t="s">
        <v>103</v>
      </c>
      <c r="E573" s="2" t="s">
        <v>50</v>
      </c>
      <c r="F573" s="2" t="s">
        <v>80</v>
      </c>
      <c r="G573" s="2" t="s">
        <v>52</v>
      </c>
      <c r="H573" s="2">
        <v>1</v>
      </c>
      <c r="I573" s="2" t="s">
        <v>72</v>
      </c>
      <c r="J573" s="2" t="s">
        <v>73</v>
      </c>
      <c r="AK573" s="2" t="s">
        <v>74</v>
      </c>
      <c r="AL573" s="2" t="s">
        <v>61</v>
      </c>
      <c r="AR573" s="2" t="s">
        <v>185</v>
      </c>
      <c r="AS573" s="2" t="s">
        <v>125</v>
      </c>
      <c r="AT573" s="2" t="s">
        <v>72</v>
      </c>
      <c r="AV573" s="2">
        <v>4</v>
      </c>
      <c r="AW573" s="2">
        <v>4</v>
      </c>
      <c r="AX573" s="2" t="s">
        <v>100</v>
      </c>
      <c r="AY573" s="2" t="s">
        <v>116</v>
      </c>
      <c r="BA573" s="2">
        <v>4</v>
      </c>
      <c r="BB573" s="2">
        <v>4</v>
      </c>
      <c r="BC573" s="2">
        <v>2</v>
      </c>
      <c r="BD573" s="2">
        <v>6</v>
      </c>
      <c r="BE573" s="2">
        <v>6</v>
      </c>
      <c r="BF573" s="2" t="s">
        <v>72</v>
      </c>
      <c r="BH573" s="2" t="s">
        <v>118</v>
      </c>
    </row>
    <row r="574" spans="1:60" ht="13" x14ac:dyDescent="0.15">
      <c r="A574">
        <v>573</v>
      </c>
      <c r="B574" s="3">
        <v>44001.061405034721</v>
      </c>
      <c r="C574" s="2">
        <v>21</v>
      </c>
      <c r="D574" s="2" t="s">
        <v>93</v>
      </c>
      <c r="E574" s="2" t="s">
        <v>50</v>
      </c>
      <c r="F574" s="2" t="s">
        <v>80</v>
      </c>
      <c r="G574" s="2" t="s">
        <v>52</v>
      </c>
      <c r="H574" s="2">
        <v>3</v>
      </c>
      <c r="I574" s="2" t="s">
        <v>72</v>
      </c>
      <c r="J574" s="2" t="s">
        <v>54</v>
      </c>
      <c r="K574" s="2">
        <v>3</v>
      </c>
      <c r="L574" s="2" t="s">
        <v>92</v>
      </c>
      <c r="M574" s="2" t="s">
        <v>83</v>
      </c>
      <c r="Z574" s="2" t="s">
        <v>138</v>
      </c>
      <c r="AA574" s="2">
        <v>6</v>
      </c>
      <c r="AB574" s="2">
        <v>10</v>
      </c>
      <c r="AC574" s="2">
        <v>7</v>
      </c>
      <c r="AD574" s="2">
        <v>8</v>
      </c>
      <c r="AE574" s="2">
        <v>5</v>
      </c>
      <c r="AF574" s="2" t="s">
        <v>85</v>
      </c>
      <c r="AG574" s="2" t="s">
        <v>86</v>
      </c>
      <c r="AH574" s="2" t="s">
        <v>140</v>
      </c>
      <c r="AI574" s="2" t="s">
        <v>240</v>
      </c>
      <c r="AK574" s="2" t="s">
        <v>60</v>
      </c>
      <c r="AL574" s="2" t="s">
        <v>61</v>
      </c>
      <c r="AR574" s="2" t="s">
        <v>185</v>
      </c>
      <c r="AS574" s="2" t="s">
        <v>63</v>
      </c>
      <c r="AT574" s="2" t="s">
        <v>72</v>
      </c>
      <c r="AV574" s="2">
        <v>7</v>
      </c>
      <c r="AW574" s="2">
        <v>4</v>
      </c>
      <c r="AX574" s="2" t="s">
        <v>100</v>
      </c>
      <c r="AY574" s="2" t="s">
        <v>66</v>
      </c>
      <c r="BA574" s="2">
        <v>6</v>
      </c>
      <c r="BB574" s="2">
        <v>5</v>
      </c>
      <c r="BC574" s="2">
        <v>7</v>
      </c>
      <c r="BD574" s="2">
        <v>6</v>
      </c>
      <c r="BE574" s="2">
        <v>8</v>
      </c>
      <c r="BF574" s="2" t="s">
        <v>86</v>
      </c>
      <c r="BH574" s="2" t="s">
        <v>252</v>
      </c>
    </row>
    <row r="575" spans="1:60" ht="13" x14ac:dyDescent="0.15">
      <c r="A575">
        <v>574</v>
      </c>
      <c r="B575" s="3">
        <v>44001.064391018517</v>
      </c>
      <c r="C575" s="2">
        <v>21</v>
      </c>
      <c r="D575" s="2" t="s">
        <v>114</v>
      </c>
      <c r="E575" s="2" t="s">
        <v>50</v>
      </c>
      <c r="F575" s="2" t="s">
        <v>80</v>
      </c>
      <c r="G575" s="2" t="s">
        <v>52</v>
      </c>
      <c r="H575" s="2">
        <v>2</v>
      </c>
      <c r="I575" s="2" t="s">
        <v>72</v>
      </c>
      <c r="J575" s="2" t="s">
        <v>54</v>
      </c>
      <c r="K575" s="2">
        <v>4</v>
      </c>
      <c r="L575" s="2" t="s">
        <v>92</v>
      </c>
      <c r="M575" s="2" t="s">
        <v>56</v>
      </c>
      <c r="N575" s="2" t="s">
        <v>135</v>
      </c>
      <c r="O575" s="2">
        <v>6</v>
      </c>
      <c r="P575" s="2">
        <v>7</v>
      </c>
      <c r="Q575" s="2">
        <v>7</v>
      </c>
      <c r="R575" s="2">
        <v>8</v>
      </c>
      <c r="S575" s="2">
        <v>8</v>
      </c>
      <c r="T575" s="2" t="s">
        <v>161</v>
      </c>
      <c r="U575" s="2" t="s">
        <v>747</v>
      </c>
      <c r="AK575" s="2" t="s">
        <v>60</v>
      </c>
      <c r="AL575" s="2" t="s">
        <v>61</v>
      </c>
      <c r="AR575" s="2" t="s">
        <v>748</v>
      </c>
      <c r="AS575" s="2" t="s">
        <v>171</v>
      </c>
      <c r="AT575" s="2" t="s">
        <v>53</v>
      </c>
      <c r="AV575" s="2">
        <v>8</v>
      </c>
      <c r="AW575" s="2">
        <v>5</v>
      </c>
      <c r="AX575" s="2" t="s">
        <v>91</v>
      </c>
      <c r="AY575" s="2" t="s">
        <v>66</v>
      </c>
      <c r="BA575" s="2">
        <v>8</v>
      </c>
      <c r="BB575" s="2">
        <v>7</v>
      </c>
      <c r="BC575" s="2">
        <v>7</v>
      </c>
      <c r="BD575" s="2">
        <v>6</v>
      </c>
      <c r="BE575" s="2">
        <v>8</v>
      </c>
      <c r="BF575" s="2" t="s">
        <v>68</v>
      </c>
      <c r="BH575" s="2" t="s">
        <v>252</v>
      </c>
    </row>
    <row r="576" spans="1:60" ht="13" x14ac:dyDescent="0.15">
      <c r="A576">
        <v>575</v>
      </c>
      <c r="B576" s="3">
        <v>44001.078133240742</v>
      </c>
      <c r="C576" s="2">
        <v>22</v>
      </c>
      <c r="D576" s="2" t="s">
        <v>49</v>
      </c>
      <c r="E576" s="2" t="s">
        <v>50</v>
      </c>
      <c r="F576" s="2" t="s">
        <v>80</v>
      </c>
      <c r="G576" s="2" t="s">
        <v>52</v>
      </c>
      <c r="H576" s="2">
        <v>3</v>
      </c>
      <c r="I576" s="2" t="s">
        <v>53</v>
      </c>
      <c r="J576" s="2" t="s">
        <v>54</v>
      </c>
      <c r="K576" s="2">
        <v>4</v>
      </c>
      <c r="L576" s="2" t="s">
        <v>116</v>
      </c>
      <c r="M576" s="2" t="s">
        <v>83</v>
      </c>
      <c r="Z576" s="2" t="s">
        <v>749</v>
      </c>
      <c r="AA576" s="2">
        <v>1</v>
      </c>
      <c r="AB576" s="2">
        <v>2</v>
      </c>
      <c r="AC576" s="2">
        <v>1</v>
      </c>
      <c r="AD576" s="2">
        <v>3</v>
      </c>
      <c r="AE576" s="2">
        <v>1</v>
      </c>
      <c r="AF576" s="2" t="s">
        <v>121</v>
      </c>
      <c r="AG576" s="2" t="s">
        <v>53</v>
      </c>
      <c r="AH576" s="2" t="s">
        <v>95</v>
      </c>
      <c r="AI576" s="2" t="s">
        <v>233</v>
      </c>
      <c r="AK576" s="2" t="s">
        <v>74</v>
      </c>
      <c r="AL576" s="2" t="s">
        <v>75</v>
      </c>
      <c r="AM576" s="2" t="s">
        <v>76</v>
      </c>
      <c r="AN576" s="2" t="s">
        <v>90</v>
      </c>
      <c r="AO576" s="2">
        <v>1</v>
      </c>
      <c r="AP576" s="2" t="s">
        <v>53</v>
      </c>
      <c r="AQ576" s="2" t="s">
        <v>750</v>
      </c>
      <c r="AV576" s="2">
        <v>3</v>
      </c>
      <c r="AW576" s="2">
        <v>1</v>
      </c>
      <c r="AX576" s="2" t="s">
        <v>65</v>
      </c>
      <c r="AY576" s="2" t="s">
        <v>55</v>
      </c>
      <c r="BA576" s="2">
        <v>5</v>
      </c>
      <c r="BB576" s="2">
        <v>8</v>
      </c>
      <c r="BC576" s="2">
        <v>1</v>
      </c>
      <c r="BD576" s="2">
        <v>1</v>
      </c>
      <c r="BE576" s="2">
        <v>3</v>
      </c>
      <c r="BF576" s="2" t="s">
        <v>68</v>
      </c>
      <c r="BH576" s="2" t="s">
        <v>190</v>
      </c>
    </row>
    <row r="577" spans="1:60" ht="13" x14ac:dyDescent="0.15">
      <c r="A577">
        <v>576</v>
      </c>
      <c r="B577" s="3">
        <v>44001.082948263887</v>
      </c>
      <c r="C577" s="2">
        <v>21</v>
      </c>
      <c r="D577" s="2" t="s">
        <v>49</v>
      </c>
      <c r="E577" s="2" t="s">
        <v>50</v>
      </c>
      <c r="F577" s="2" t="s">
        <v>51</v>
      </c>
      <c r="G577" s="2" t="s">
        <v>52</v>
      </c>
      <c r="H577" s="2">
        <v>3</v>
      </c>
      <c r="I577" s="2" t="s">
        <v>72</v>
      </c>
      <c r="J577" s="2" t="s">
        <v>54</v>
      </c>
      <c r="K577" s="2">
        <v>4</v>
      </c>
      <c r="L577" s="2" t="s">
        <v>92</v>
      </c>
      <c r="M577" s="2" t="s">
        <v>56</v>
      </c>
      <c r="N577" s="2" t="s">
        <v>57</v>
      </c>
      <c r="O577" s="2">
        <v>6</v>
      </c>
      <c r="P577" s="2">
        <v>5</v>
      </c>
      <c r="Q577" s="2">
        <v>6</v>
      </c>
      <c r="R577" s="2">
        <v>9</v>
      </c>
      <c r="S577" s="2">
        <v>10</v>
      </c>
      <c r="T577" s="2" t="s">
        <v>58</v>
      </c>
      <c r="U577" s="2" t="s">
        <v>751</v>
      </c>
      <c r="AK577" s="2" t="s">
        <v>123</v>
      </c>
      <c r="AL577" s="2" t="s">
        <v>75</v>
      </c>
      <c r="AM577" s="2" t="s">
        <v>141</v>
      </c>
      <c r="AN577" s="2" t="s">
        <v>112</v>
      </c>
      <c r="AO577" s="2">
        <v>3</v>
      </c>
      <c r="AP577" s="2" t="s">
        <v>53</v>
      </c>
      <c r="AV577" s="2">
        <v>6</v>
      </c>
      <c r="AW577" s="2">
        <v>7</v>
      </c>
      <c r="AX577" s="2" t="s">
        <v>91</v>
      </c>
      <c r="AY577" s="2" t="s">
        <v>55</v>
      </c>
      <c r="BA577" s="2">
        <v>10</v>
      </c>
      <c r="BB577" s="2">
        <v>6</v>
      </c>
      <c r="BC577" s="2">
        <v>4</v>
      </c>
      <c r="BD577" s="2">
        <v>7</v>
      </c>
      <c r="BE577" s="2">
        <v>9</v>
      </c>
      <c r="BF577" s="2" t="s">
        <v>68</v>
      </c>
      <c r="BG577" s="2" t="s">
        <v>752</v>
      </c>
      <c r="BH577" s="2" t="s">
        <v>126</v>
      </c>
    </row>
    <row r="578" spans="1:60" ht="13" x14ac:dyDescent="0.15">
      <c r="A578">
        <v>577</v>
      </c>
      <c r="B578" s="3">
        <v>44001.087004918983</v>
      </c>
      <c r="C578" s="2">
        <v>24</v>
      </c>
      <c r="D578" s="2" t="s">
        <v>114</v>
      </c>
      <c r="E578" s="2" t="s">
        <v>50</v>
      </c>
      <c r="F578" s="2" t="s">
        <v>80</v>
      </c>
      <c r="G578" s="2" t="s">
        <v>52</v>
      </c>
      <c r="H578" s="2">
        <v>5</v>
      </c>
      <c r="I578" s="2" t="s">
        <v>72</v>
      </c>
      <c r="J578" s="2" t="s">
        <v>54</v>
      </c>
      <c r="K578" s="2">
        <v>3</v>
      </c>
      <c r="L578" s="2" t="s">
        <v>92</v>
      </c>
      <c r="M578" s="2" t="s">
        <v>83</v>
      </c>
      <c r="Z578" s="2" t="s">
        <v>374</v>
      </c>
      <c r="AA578" s="2">
        <v>3</v>
      </c>
      <c r="AB578" s="2">
        <v>4</v>
      </c>
      <c r="AC578" s="2">
        <v>4</v>
      </c>
      <c r="AD578" s="2">
        <v>6</v>
      </c>
      <c r="AE578" s="2">
        <v>7</v>
      </c>
      <c r="AF578" s="2" t="s">
        <v>121</v>
      </c>
      <c r="AG578" s="2" t="s">
        <v>53</v>
      </c>
      <c r="AH578" s="2" t="s">
        <v>95</v>
      </c>
      <c r="AI578" s="2" t="s">
        <v>148</v>
      </c>
      <c r="AK578" s="2" t="s">
        <v>74</v>
      </c>
      <c r="AL578" s="2" t="s">
        <v>61</v>
      </c>
      <c r="AR578" s="2" t="s">
        <v>124</v>
      </c>
      <c r="AS578" s="2" t="s">
        <v>125</v>
      </c>
      <c r="AT578" s="2" t="s">
        <v>53</v>
      </c>
      <c r="AV578" s="2">
        <v>5</v>
      </c>
      <c r="AW578" s="2">
        <v>4</v>
      </c>
      <c r="AX578" s="2" t="s">
        <v>100</v>
      </c>
      <c r="AY578" s="2" t="s">
        <v>66</v>
      </c>
      <c r="BA578" s="2">
        <v>8</v>
      </c>
      <c r="BB578" s="2">
        <v>8</v>
      </c>
      <c r="BC578" s="2">
        <v>5</v>
      </c>
      <c r="BD578" s="2">
        <v>8</v>
      </c>
      <c r="BE578" s="2">
        <v>8</v>
      </c>
      <c r="BF578" s="2" t="s">
        <v>68</v>
      </c>
      <c r="BH578" s="2" t="s">
        <v>126</v>
      </c>
    </row>
    <row r="579" spans="1:60" ht="13" x14ac:dyDescent="0.15">
      <c r="A579">
        <v>578</v>
      </c>
      <c r="B579" s="3">
        <v>44001.087316550926</v>
      </c>
      <c r="C579" s="2">
        <v>25</v>
      </c>
      <c r="D579" s="2" t="s">
        <v>70</v>
      </c>
      <c r="E579" s="2" t="s">
        <v>50</v>
      </c>
      <c r="F579" s="2" t="s">
        <v>51</v>
      </c>
      <c r="G579" s="2" t="s">
        <v>81</v>
      </c>
      <c r="J579" s="2" t="s">
        <v>73</v>
      </c>
      <c r="AK579" s="2" t="s">
        <v>74</v>
      </c>
      <c r="AL579" s="2" t="s">
        <v>75</v>
      </c>
      <c r="AM579" s="2" t="s">
        <v>76</v>
      </c>
      <c r="AN579" s="2" t="s">
        <v>90</v>
      </c>
      <c r="AO579" s="2">
        <v>5</v>
      </c>
      <c r="AP579" s="2" t="s">
        <v>86</v>
      </c>
      <c r="AV579" s="2">
        <v>6</v>
      </c>
      <c r="AW579" s="2">
        <v>3</v>
      </c>
      <c r="AX579" s="2" t="s">
        <v>65</v>
      </c>
      <c r="AY579" s="2" t="s">
        <v>82</v>
      </c>
      <c r="BA579" s="2">
        <v>6</v>
      </c>
      <c r="BB579" s="2">
        <v>7</v>
      </c>
      <c r="BC579" s="2">
        <v>5</v>
      </c>
      <c r="BD579" s="2">
        <v>6</v>
      </c>
      <c r="BE579" s="2">
        <v>4</v>
      </c>
      <c r="BF579" s="2" t="s">
        <v>68</v>
      </c>
    </row>
    <row r="580" spans="1:60" ht="13" x14ac:dyDescent="0.15">
      <c r="A580">
        <v>579</v>
      </c>
      <c r="B580" s="3">
        <v>44001.092211400464</v>
      </c>
      <c r="C580" s="2">
        <v>21</v>
      </c>
      <c r="D580" s="2" t="s">
        <v>114</v>
      </c>
      <c r="E580" s="2" t="s">
        <v>50</v>
      </c>
      <c r="F580" s="2" t="s">
        <v>80</v>
      </c>
      <c r="G580" s="2" t="s">
        <v>52</v>
      </c>
      <c r="H580" s="2">
        <v>2</v>
      </c>
      <c r="I580" s="2" t="s">
        <v>72</v>
      </c>
      <c r="J580" s="2" t="s">
        <v>54</v>
      </c>
      <c r="K580" s="2">
        <v>2</v>
      </c>
      <c r="L580" s="2" t="s">
        <v>92</v>
      </c>
      <c r="M580" s="2" t="s">
        <v>200</v>
      </c>
      <c r="V580" s="2" t="s">
        <v>753</v>
      </c>
      <c r="W580" s="2" t="s">
        <v>53</v>
      </c>
      <c r="X580" s="2" t="s">
        <v>240</v>
      </c>
      <c r="AK580" s="2" t="s">
        <v>74</v>
      </c>
      <c r="AL580" s="2" t="s">
        <v>61</v>
      </c>
      <c r="AR580" s="2" t="s">
        <v>185</v>
      </c>
      <c r="AS580" s="2" t="s">
        <v>63</v>
      </c>
      <c r="AT580" s="2" t="s">
        <v>53</v>
      </c>
      <c r="AV580" s="2">
        <v>7</v>
      </c>
      <c r="AW580" s="2">
        <v>4</v>
      </c>
      <c r="AX580" s="2" t="s">
        <v>100</v>
      </c>
      <c r="AY580" s="2" t="s">
        <v>66</v>
      </c>
      <c r="BA580" s="2">
        <v>3</v>
      </c>
      <c r="BB580" s="2">
        <v>3</v>
      </c>
      <c r="BC580" s="2">
        <v>2</v>
      </c>
      <c r="BD580" s="2">
        <v>1</v>
      </c>
      <c r="BE580" s="2">
        <v>6</v>
      </c>
      <c r="BF580" s="2" t="s">
        <v>68</v>
      </c>
      <c r="BH580" s="2" t="s">
        <v>126</v>
      </c>
    </row>
    <row r="581" spans="1:60" ht="13" x14ac:dyDescent="0.15">
      <c r="A581">
        <v>580</v>
      </c>
      <c r="B581" s="3">
        <v>44001.092966388889</v>
      </c>
      <c r="C581" s="2">
        <v>20</v>
      </c>
      <c r="D581" s="2" t="s">
        <v>93</v>
      </c>
      <c r="E581" s="2" t="s">
        <v>50</v>
      </c>
      <c r="F581" s="2" t="s">
        <v>80</v>
      </c>
      <c r="G581" s="2" t="s">
        <v>52</v>
      </c>
      <c r="H581" s="2">
        <v>1</v>
      </c>
      <c r="I581" s="2" t="s">
        <v>72</v>
      </c>
      <c r="J581" s="2" t="s">
        <v>54</v>
      </c>
      <c r="K581" s="2">
        <v>4</v>
      </c>
      <c r="L581" s="2" t="s">
        <v>55</v>
      </c>
      <c r="M581" s="2" t="s">
        <v>200</v>
      </c>
      <c r="V581" s="2" t="s">
        <v>670</v>
      </c>
      <c r="W581" s="2" t="s">
        <v>72</v>
      </c>
      <c r="X581" s="2" t="s">
        <v>148</v>
      </c>
      <c r="AK581" s="2" t="s">
        <v>98</v>
      </c>
      <c r="AL581" s="2" t="s">
        <v>61</v>
      </c>
      <c r="AR581" s="2" t="s">
        <v>185</v>
      </c>
      <c r="AS581" s="2" t="s">
        <v>413</v>
      </c>
      <c r="AT581" s="2" t="s">
        <v>53</v>
      </c>
      <c r="AV581" s="2">
        <v>9</v>
      </c>
      <c r="AW581" s="2">
        <v>5</v>
      </c>
      <c r="AX581" s="2" t="s">
        <v>91</v>
      </c>
      <c r="AY581" s="2" t="s">
        <v>55</v>
      </c>
      <c r="BA581" s="2">
        <v>9</v>
      </c>
      <c r="BB581" s="2">
        <v>10</v>
      </c>
      <c r="BC581" s="2">
        <v>3</v>
      </c>
      <c r="BD581" s="2">
        <v>7</v>
      </c>
      <c r="BE581" s="2">
        <v>8</v>
      </c>
      <c r="BF581" s="2" t="s">
        <v>86</v>
      </c>
      <c r="BH581" s="2" t="s">
        <v>118</v>
      </c>
    </row>
    <row r="582" spans="1:60" ht="13" x14ac:dyDescent="0.15">
      <c r="A582">
        <v>581</v>
      </c>
      <c r="B582" s="3">
        <v>44001.103111597222</v>
      </c>
      <c r="C582" s="2">
        <v>25</v>
      </c>
      <c r="D582" s="2" t="s">
        <v>103</v>
      </c>
      <c r="E582" s="2" t="s">
        <v>50</v>
      </c>
      <c r="F582" s="2" t="s">
        <v>51</v>
      </c>
      <c r="G582" s="2" t="s">
        <v>52</v>
      </c>
      <c r="H582" s="2">
        <v>4</v>
      </c>
      <c r="I582" s="2" t="s">
        <v>72</v>
      </c>
      <c r="J582" s="2" t="s">
        <v>73</v>
      </c>
      <c r="AK582" s="2" t="s">
        <v>98</v>
      </c>
      <c r="AL582" s="2" t="s">
        <v>75</v>
      </c>
      <c r="AM582" s="2" t="s">
        <v>104</v>
      </c>
      <c r="AN582" s="2" t="s">
        <v>90</v>
      </c>
      <c r="AO582" s="2">
        <v>5</v>
      </c>
      <c r="AP582" s="2" t="s">
        <v>86</v>
      </c>
      <c r="AV582" s="2">
        <v>4</v>
      </c>
      <c r="AW582" s="2">
        <v>2</v>
      </c>
      <c r="AX582" s="2" t="s">
        <v>65</v>
      </c>
      <c r="AY582" s="2" t="s">
        <v>66</v>
      </c>
      <c r="BA582" s="2">
        <v>7</v>
      </c>
      <c r="BB582" s="2">
        <v>9</v>
      </c>
      <c r="BC582" s="2">
        <v>6</v>
      </c>
      <c r="BD582" s="2">
        <v>9</v>
      </c>
      <c r="BE582" s="2">
        <v>8</v>
      </c>
      <c r="BF582" s="2" t="s">
        <v>72</v>
      </c>
      <c r="BH582" s="2" t="s">
        <v>252</v>
      </c>
    </row>
    <row r="583" spans="1:60" ht="13" x14ac:dyDescent="0.15">
      <c r="A583">
        <v>582</v>
      </c>
      <c r="B583" s="3">
        <v>44001.1051596412</v>
      </c>
      <c r="C583" s="2">
        <v>24</v>
      </c>
      <c r="D583" s="2" t="s">
        <v>103</v>
      </c>
      <c r="E583" s="2" t="s">
        <v>50</v>
      </c>
      <c r="F583" s="2" t="s">
        <v>51</v>
      </c>
      <c r="G583" s="2" t="s">
        <v>52</v>
      </c>
      <c r="H583" s="2">
        <v>5</v>
      </c>
      <c r="I583" s="2" t="s">
        <v>53</v>
      </c>
      <c r="J583" s="2" t="s">
        <v>73</v>
      </c>
      <c r="AK583" s="2" t="s">
        <v>98</v>
      </c>
      <c r="AL583" s="2" t="s">
        <v>61</v>
      </c>
      <c r="AR583" s="2" t="s">
        <v>754</v>
      </c>
      <c r="AS583" s="2" t="s">
        <v>125</v>
      </c>
      <c r="AT583" s="2" t="s">
        <v>72</v>
      </c>
      <c r="AV583" s="2">
        <v>7</v>
      </c>
      <c r="AW583" s="2">
        <v>8</v>
      </c>
      <c r="AX583" s="2" t="s">
        <v>91</v>
      </c>
      <c r="AY583" s="2" t="s">
        <v>55</v>
      </c>
      <c r="BA583" s="2">
        <v>4</v>
      </c>
      <c r="BB583" s="2">
        <v>6</v>
      </c>
      <c r="BC583" s="2">
        <v>6</v>
      </c>
      <c r="BD583" s="2">
        <v>4</v>
      </c>
      <c r="BE583" s="2">
        <v>6</v>
      </c>
      <c r="BF583" s="2" t="s">
        <v>86</v>
      </c>
      <c r="BH583" s="2" t="s">
        <v>102</v>
      </c>
    </row>
    <row r="584" spans="1:60" ht="13" x14ac:dyDescent="0.15">
      <c r="A584">
        <v>583</v>
      </c>
      <c r="B584" s="3">
        <v>44001.116947118055</v>
      </c>
      <c r="C584" s="2">
        <v>22</v>
      </c>
      <c r="D584" s="2" t="s">
        <v>114</v>
      </c>
      <c r="E584" s="2" t="s">
        <v>50</v>
      </c>
      <c r="F584" s="2" t="s">
        <v>51</v>
      </c>
      <c r="G584" s="2" t="s">
        <v>52</v>
      </c>
      <c r="H584" s="2">
        <v>4</v>
      </c>
      <c r="I584" s="2" t="s">
        <v>72</v>
      </c>
      <c r="J584" s="2" t="s">
        <v>54</v>
      </c>
      <c r="K584" s="2">
        <v>1</v>
      </c>
      <c r="L584" s="2" t="s">
        <v>66</v>
      </c>
      <c r="M584" s="2" t="s">
        <v>56</v>
      </c>
      <c r="N584" s="2" t="s">
        <v>304</v>
      </c>
      <c r="O584" s="2">
        <v>8</v>
      </c>
      <c r="P584" s="2">
        <v>7</v>
      </c>
      <c r="Q584" s="2">
        <v>7</v>
      </c>
      <c r="R584" s="2">
        <v>9</v>
      </c>
      <c r="S584" s="2">
        <v>9</v>
      </c>
      <c r="T584" s="2" t="s">
        <v>58</v>
      </c>
      <c r="AK584" s="2" t="s">
        <v>60</v>
      </c>
      <c r="AL584" s="2" t="s">
        <v>75</v>
      </c>
      <c r="AM584" s="2" t="s">
        <v>104</v>
      </c>
      <c r="AN584" s="2" t="s">
        <v>90</v>
      </c>
      <c r="AO584" s="2">
        <v>8</v>
      </c>
      <c r="AP584" s="2" t="s">
        <v>72</v>
      </c>
      <c r="AV584" s="2">
        <v>9</v>
      </c>
      <c r="AW584" s="2">
        <v>9</v>
      </c>
      <c r="AX584" s="2" t="s">
        <v>91</v>
      </c>
      <c r="AY584" s="2" t="s">
        <v>66</v>
      </c>
      <c r="BA584" s="2">
        <v>8</v>
      </c>
      <c r="BB584" s="2">
        <v>7</v>
      </c>
      <c r="BC584" s="2">
        <v>8</v>
      </c>
      <c r="BD584" s="2">
        <v>7</v>
      </c>
      <c r="BE584" s="2">
        <v>8</v>
      </c>
      <c r="BF584" s="2" t="s">
        <v>72</v>
      </c>
      <c r="BH584" s="2" t="s">
        <v>102</v>
      </c>
    </row>
    <row r="585" spans="1:60" ht="13" x14ac:dyDescent="0.15">
      <c r="A585">
        <v>584</v>
      </c>
      <c r="B585" s="3">
        <v>44001.121196145832</v>
      </c>
      <c r="C585" s="2">
        <v>21</v>
      </c>
      <c r="D585" s="2" t="s">
        <v>103</v>
      </c>
      <c r="E585" s="2" t="s">
        <v>50</v>
      </c>
      <c r="F585" s="2" t="s">
        <v>80</v>
      </c>
      <c r="G585" s="2" t="s">
        <v>52</v>
      </c>
      <c r="H585" s="2">
        <v>1</v>
      </c>
      <c r="I585" s="2" t="s">
        <v>72</v>
      </c>
      <c r="J585" s="2" t="s">
        <v>73</v>
      </c>
      <c r="AK585" s="2" t="s">
        <v>74</v>
      </c>
      <c r="AL585" s="2" t="s">
        <v>75</v>
      </c>
      <c r="AM585" s="2" t="s">
        <v>76</v>
      </c>
      <c r="AN585" s="2" t="s">
        <v>90</v>
      </c>
      <c r="AO585" s="2">
        <v>6</v>
      </c>
      <c r="AP585" s="2" t="s">
        <v>53</v>
      </c>
      <c r="AV585" s="2">
        <v>7</v>
      </c>
      <c r="AW585" s="2">
        <v>7</v>
      </c>
      <c r="AX585" s="2" t="s">
        <v>100</v>
      </c>
      <c r="AY585" s="2" t="s">
        <v>55</v>
      </c>
      <c r="BA585" s="2">
        <v>8</v>
      </c>
      <c r="BB585" s="2">
        <v>7</v>
      </c>
      <c r="BC585" s="2">
        <v>5</v>
      </c>
      <c r="BD585" s="2">
        <v>5</v>
      </c>
      <c r="BE585" s="2">
        <v>7</v>
      </c>
      <c r="BF585" s="2" t="s">
        <v>86</v>
      </c>
      <c r="BH585" s="2" t="s">
        <v>257</v>
      </c>
    </row>
    <row r="586" spans="1:60" ht="13" x14ac:dyDescent="0.15">
      <c r="A586">
        <v>585</v>
      </c>
      <c r="B586" s="3">
        <v>44001.124573425928</v>
      </c>
      <c r="C586" s="2">
        <v>25</v>
      </c>
      <c r="D586" s="2" t="s">
        <v>114</v>
      </c>
      <c r="E586" s="2" t="s">
        <v>50</v>
      </c>
      <c r="F586" s="2" t="s">
        <v>51</v>
      </c>
      <c r="G586" s="2" t="s">
        <v>52</v>
      </c>
      <c r="H586" s="2">
        <v>5</v>
      </c>
      <c r="I586" s="2" t="s">
        <v>72</v>
      </c>
      <c r="J586" s="2" t="s">
        <v>73</v>
      </c>
      <c r="AK586" s="2" t="s">
        <v>98</v>
      </c>
      <c r="AL586" s="2" t="s">
        <v>75</v>
      </c>
      <c r="AM586" s="2" t="s">
        <v>104</v>
      </c>
      <c r="AN586" s="2" t="s">
        <v>112</v>
      </c>
      <c r="AO586" s="2">
        <v>6</v>
      </c>
      <c r="AP586" s="2" t="s">
        <v>86</v>
      </c>
      <c r="AV586" s="2">
        <v>4</v>
      </c>
      <c r="AW586" s="2">
        <v>4</v>
      </c>
      <c r="AX586" s="2" t="s">
        <v>91</v>
      </c>
      <c r="AY586" s="2" t="s">
        <v>66</v>
      </c>
      <c r="BA586" s="2">
        <v>6</v>
      </c>
      <c r="BB586" s="2">
        <v>6</v>
      </c>
      <c r="BC586" s="2">
        <v>5</v>
      </c>
      <c r="BD586" s="2">
        <v>4</v>
      </c>
      <c r="BE586" s="2">
        <v>5</v>
      </c>
      <c r="BF586" s="2" t="s">
        <v>86</v>
      </c>
      <c r="BH586" s="2" t="s">
        <v>102</v>
      </c>
    </row>
    <row r="587" spans="1:60" ht="13" x14ac:dyDescent="0.15">
      <c r="A587">
        <v>586</v>
      </c>
      <c r="B587" s="3">
        <v>44001.125122048616</v>
      </c>
      <c r="C587" s="2">
        <v>22</v>
      </c>
      <c r="D587" s="2" t="s">
        <v>114</v>
      </c>
      <c r="E587" s="2" t="s">
        <v>50</v>
      </c>
      <c r="F587" s="2" t="s">
        <v>80</v>
      </c>
      <c r="G587" s="2" t="s">
        <v>52</v>
      </c>
      <c r="H587" s="2">
        <v>3</v>
      </c>
      <c r="I587" s="2" t="s">
        <v>53</v>
      </c>
      <c r="J587" s="2" t="s">
        <v>54</v>
      </c>
      <c r="K587" s="2">
        <v>2</v>
      </c>
      <c r="L587" s="2" t="s">
        <v>116</v>
      </c>
      <c r="M587" s="2" t="s">
        <v>83</v>
      </c>
      <c r="Z587" s="2" t="s">
        <v>274</v>
      </c>
      <c r="AA587" s="2">
        <v>3</v>
      </c>
      <c r="AB587" s="2">
        <v>5</v>
      </c>
      <c r="AC587" s="2">
        <v>4</v>
      </c>
      <c r="AD587" s="2">
        <v>8</v>
      </c>
      <c r="AE587" s="2">
        <v>6</v>
      </c>
      <c r="AF587" s="2" t="s">
        <v>121</v>
      </c>
      <c r="AG587" s="2" t="s">
        <v>53</v>
      </c>
      <c r="AH587" s="2" t="s">
        <v>87</v>
      </c>
      <c r="AI587" s="2" t="s">
        <v>429</v>
      </c>
      <c r="AK587" s="2" t="s">
        <v>60</v>
      </c>
      <c r="AL587" s="2" t="s">
        <v>75</v>
      </c>
      <c r="AM587" s="2" t="s">
        <v>104</v>
      </c>
      <c r="AN587" s="2" t="s">
        <v>77</v>
      </c>
      <c r="AO587" s="2">
        <v>2</v>
      </c>
      <c r="AP587" s="2" t="s">
        <v>53</v>
      </c>
      <c r="AQ587" s="2" t="s">
        <v>755</v>
      </c>
      <c r="AV587" s="2">
        <v>6</v>
      </c>
      <c r="AW587" s="2">
        <v>2</v>
      </c>
      <c r="AX587" s="2" t="s">
        <v>65</v>
      </c>
      <c r="AY587" s="2" t="s">
        <v>66</v>
      </c>
      <c r="BA587" s="2">
        <v>6</v>
      </c>
      <c r="BB587" s="2">
        <v>4</v>
      </c>
      <c r="BC587" s="2">
        <v>1</v>
      </c>
      <c r="BD587" s="2">
        <v>1</v>
      </c>
      <c r="BE587" s="2">
        <v>3</v>
      </c>
      <c r="BF587" s="2" t="s">
        <v>68</v>
      </c>
      <c r="BH587" s="2" t="s">
        <v>190</v>
      </c>
    </row>
    <row r="588" spans="1:60" ht="13" x14ac:dyDescent="0.15">
      <c r="A588">
        <v>587</v>
      </c>
      <c r="B588" s="3">
        <v>44001.13535084491</v>
      </c>
      <c r="C588" s="2">
        <v>21</v>
      </c>
      <c r="D588" s="2" t="s">
        <v>103</v>
      </c>
      <c r="E588" s="2" t="s">
        <v>50</v>
      </c>
      <c r="F588" s="2" t="s">
        <v>80</v>
      </c>
      <c r="G588" s="2" t="s">
        <v>52</v>
      </c>
      <c r="H588" s="2">
        <v>1</v>
      </c>
      <c r="I588" s="2" t="s">
        <v>72</v>
      </c>
      <c r="J588" s="2" t="s">
        <v>54</v>
      </c>
      <c r="K588" s="2">
        <v>2</v>
      </c>
      <c r="L588" s="2" t="s">
        <v>82</v>
      </c>
      <c r="M588" s="2" t="s">
        <v>83</v>
      </c>
      <c r="Z588" s="2" t="s">
        <v>756</v>
      </c>
      <c r="AA588" s="2">
        <v>8</v>
      </c>
      <c r="AB588" s="2">
        <v>4</v>
      </c>
      <c r="AC588" s="2">
        <v>7</v>
      </c>
      <c r="AD588" s="2">
        <v>9</v>
      </c>
      <c r="AE588" s="2">
        <v>8</v>
      </c>
      <c r="AF588" s="2" t="s">
        <v>85</v>
      </c>
      <c r="AG588" s="2" t="s">
        <v>53</v>
      </c>
      <c r="AH588" s="2" t="s">
        <v>132</v>
      </c>
      <c r="AI588" s="2" t="s">
        <v>627</v>
      </c>
      <c r="AK588" s="2" t="s">
        <v>89</v>
      </c>
      <c r="AL588" s="2" t="s">
        <v>75</v>
      </c>
      <c r="AM588" s="2" t="s">
        <v>99</v>
      </c>
      <c r="AN588" s="2" t="s">
        <v>112</v>
      </c>
      <c r="AO588" s="2">
        <v>8</v>
      </c>
      <c r="AP588" s="2" t="s">
        <v>86</v>
      </c>
      <c r="AQ588" s="2" t="s">
        <v>757</v>
      </c>
      <c r="AV588" s="2">
        <v>10</v>
      </c>
      <c r="AW588" s="2">
        <v>8</v>
      </c>
      <c r="AX588" s="2" t="s">
        <v>91</v>
      </c>
      <c r="AY588" s="2" t="s">
        <v>92</v>
      </c>
      <c r="BA588" s="2">
        <v>6</v>
      </c>
      <c r="BB588" s="2">
        <v>7</v>
      </c>
      <c r="BC588" s="2">
        <v>2</v>
      </c>
      <c r="BD588" s="2">
        <v>7</v>
      </c>
      <c r="BE588" s="2">
        <v>9</v>
      </c>
      <c r="BF588" s="2" t="s">
        <v>86</v>
      </c>
      <c r="BH588" s="2" t="s">
        <v>102</v>
      </c>
    </row>
    <row r="589" spans="1:60" ht="13" x14ac:dyDescent="0.15">
      <c r="A589">
        <v>588</v>
      </c>
      <c r="B589" s="3">
        <v>44001.148707881948</v>
      </c>
      <c r="C589" s="2">
        <v>21</v>
      </c>
      <c r="D589" s="2" t="s">
        <v>93</v>
      </c>
      <c r="E589" s="2" t="s">
        <v>50</v>
      </c>
      <c r="F589" s="2" t="s">
        <v>80</v>
      </c>
      <c r="G589" s="2" t="s">
        <v>52</v>
      </c>
      <c r="H589" s="2">
        <v>3</v>
      </c>
      <c r="I589" s="2" t="s">
        <v>72</v>
      </c>
      <c r="J589" s="2" t="s">
        <v>54</v>
      </c>
      <c r="K589" s="2">
        <v>3</v>
      </c>
      <c r="L589" s="2" t="s">
        <v>82</v>
      </c>
      <c r="M589" s="2" t="s">
        <v>83</v>
      </c>
      <c r="Z589" s="2" t="s">
        <v>120</v>
      </c>
      <c r="AA589" s="2">
        <v>7</v>
      </c>
      <c r="AB589" s="2">
        <v>8</v>
      </c>
      <c r="AC589" s="2">
        <v>5</v>
      </c>
      <c r="AD589" s="2">
        <v>9</v>
      </c>
      <c r="AE589" s="2">
        <v>9</v>
      </c>
      <c r="AF589" s="2" t="s">
        <v>109</v>
      </c>
      <c r="AG589" s="2" t="s">
        <v>86</v>
      </c>
      <c r="AH589" s="2" t="s">
        <v>132</v>
      </c>
      <c r="AI589" s="2" t="s">
        <v>254</v>
      </c>
      <c r="AK589" s="2" t="s">
        <v>60</v>
      </c>
      <c r="AL589" s="2" t="s">
        <v>75</v>
      </c>
      <c r="AM589" s="2" t="s">
        <v>136</v>
      </c>
      <c r="AN589" s="2" t="s">
        <v>90</v>
      </c>
      <c r="AO589" s="2">
        <v>4</v>
      </c>
      <c r="AP589" s="2" t="s">
        <v>53</v>
      </c>
      <c r="AV589" s="2">
        <v>7</v>
      </c>
      <c r="AW589" s="2">
        <v>4</v>
      </c>
      <c r="AX589" s="2" t="s">
        <v>100</v>
      </c>
      <c r="AY589" s="2" t="s">
        <v>55</v>
      </c>
      <c r="BA589" s="2">
        <v>9</v>
      </c>
      <c r="BB589" s="2">
        <v>8</v>
      </c>
      <c r="BC589" s="2">
        <v>6</v>
      </c>
      <c r="BD589" s="2">
        <v>7</v>
      </c>
      <c r="BE589" s="2">
        <v>7</v>
      </c>
      <c r="BF589" s="2" t="s">
        <v>86</v>
      </c>
      <c r="BH589" s="2" t="s">
        <v>230</v>
      </c>
    </row>
    <row r="590" spans="1:60" ht="13" x14ac:dyDescent="0.15">
      <c r="A590">
        <v>589</v>
      </c>
      <c r="B590" s="3">
        <v>44001.165737175921</v>
      </c>
      <c r="C590" s="2">
        <v>21</v>
      </c>
      <c r="D590" s="2" t="s">
        <v>114</v>
      </c>
      <c r="E590" s="2" t="s">
        <v>50</v>
      </c>
      <c r="F590" s="2" t="s">
        <v>80</v>
      </c>
      <c r="G590" s="2" t="s">
        <v>52</v>
      </c>
      <c r="H590" s="2">
        <v>2</v>
      </c>
      <c r="I590" s="2" t="s">
        <v>72</v>
      </c>
      <c r="J590" s="2" t="s">
        <v>54</v>
      </c>
      <c r="K590" s="2">
        <v>3</v>
      </c>
      <c r="L590" s="2" t="s">
        <v>55</v>
      </c>
      <c r="M590" s="2" t="s">
        <v>56</v>
      </c>
      <c r="N590" s="2" t="s">
        <v>304</v>
      </c>
      <c r="O590" s="2">
        <v>7</v>
      </c>
      <c r="P590" s="2">
        <v>8</v>
      </c>
      <c r="Q590" s="2">
        <v>9</v>
      </c>
      <c r="R590" s="2">
        <v>8</v>
      </c>
      <c r="S590" s="2">
        <v>6</v>
      </c>
      <c r="T590" s="2" t="s">
        <v>58</v>
      </c>
      <c r="AK590" s="2" t="s">
        <v>60</v>
      </c>
      <c r="AL590" s="2" t="s">
        <v>75</v>
      </c>
      <c r="AM590" s="2" t="s">
        <v>104</v>
      </c>
      <c r="AN590" s="2" t="s">
        <v>90</v>
      </c>
      <c r="AO590" s="2">
        <v>5</v>
      </c>
      <c r="AP590" s="2" t="s">
        <v>53</v>
      </c>
      <c r="AV590" s="2">
        <v>7</v>
      </c>
      <c r="AW590" s="2">
        <v>7</v>
      </c>
      <c r="AX590" s="2" t="s">
        <v>91</v>
      </c>
      <c r="AY590" s="2" t="s">
        <v>66</v>
      </c>
      <c r="BA590" s="2">
        <v>6</v>
      </c>
      <c r="BB590" s="2">
        <v>10</v>
      </c>
      <c r="BC590" s="2">
        <v>6</v>
      </c>
      <c r="BD590" s="2">
        <v>8</v>
      </c>
      <c r="BE590" s="2">
        <v>6</v>
      </c>
      <c r="BF590" s="2" t="s">
        <v>68</v>
      </c>
      <c r="BH590" s="2" t="s">
        <v>118</v>
      </c>
    </row>
    <row r="591" spans="1:60" ht="13" x14ac:dyDescent="0.15">
      <c r="A591">
        <v>590</v>
      </c>
      <c r="B591" s="3">
        <v>44001.358336215279</v>
      </c>
      <c r="C591" s="2">
        <v>20</v>
      </c>
      <c r="D591" s="2" t="s">
        <v>114</v>
      </c>
      <c r="E591" s="2" t="s">
        <v>50</v>
      </c>
      <c r="F591" s="2" t="s">
        <v>80</v>
      </c>
      <c r="G591" s="2" t="s">
        <v>52</v>
      </c>
      <c r="H591" s="2">
        <v>2</v>
      </c>
      <c r="I591" s="2" t="s">
        <v>72</v>
      </c>
      <c r="J591" s="2" t="s">
        <v>54</v>
      </c>
      <c r="K591" s="2">
        <v>1</v>
      </c>
      <c r="L591" s="2" t="s">
        <v>116</v>
      </c>
      <c r="M591" s="2" t="s">
        <v>83</v>
      </c>
      <c r="Z591" s="2" t="s">
        <v>156</v>
      </c>
      <c r="AA591" s="2">
        <v>3</v>
      </c>
      <c r="AB591" s="2">
        <v>4</v>
      </c>
      <c r="AC591" s="2">
        <v>4</v>
      </c>
      <c r="AD591" s="2">
        <v>5</v>
      </c>
      <c r="AE591" s="2">
        <v>3</v>
      </c>
      <c r="AF591" s="2" t="s">
        <v>85</v>
      </c>
      <c r="AG591" s="2" t="s">
        <v>53</v>
      </c>
      <c r="AH591" s="2" t="s">
        <v>95</v>
      </c>
      <c r="AI591" s="2" t="s">
        <v>148</v>
      </c>
      <c r="AK591" s="2" t="s">
        <v>74</v>
      </c>
      <c r="AL591" s="2" t="s">
        <v>61</v>
      </c>
      <c r="AR591" s="2" t="s">
        <v>62</v>
      </c>
      <c r="AS591" s="2" t="s">
        <v>125</v>
      </c>
      <c r="AT591" s="2" t="s">
        <v>53</v>
      </c>
      <c r="AV591" s="2">
        <v>4</v>
      </c>
      <c r="AW591" s="2">
        <v>2</v>
      </c>
      <c r="AX591" s="2" t="s">
        <v>91</v>
      </c>
      <c r="AY591" s="2" t="s">
        <v>55</v>
      </c>
      <c r="BA591" s="2">
        <v>5</v>
      </c>
      <c r="BB591" s="2">
        <v>6</v>
      </c>
      <c r="BC591" s="2">
        <v>5</v>
      </c>
      <c r="BD591" s="2">
        <v>4</v>
      </c>
      <c r="BE591" s="2">
        <v>6</v>
      </c>
      <c r="BF591" s="2" t="s">
        <v>68</v>
      </c>
      <c r="BH591" s="2" t="s">
        <v>102</v>
      </c>
    </row>
    <row r="592" spans="1:60" ht="13" x14ac:dyDescent="0.15">
      <c r="A592">
        <v>591</v>
      </c>
      <c r="B592" s="3">
        <v>44001.359566203704</v>
      </c>
      <c r="C592" s="2">
        <v>21</v>
      </c>
      <c r="D592" s="2" t="s">
        <v>70</v>
      </c>
      <c r="E592" s="2" t="s">
        <v>50</v>
      </c>
      <c r="F592" s="2" t="s">
        <v>51</v>
      </c>
      <c r="G592" s="2" t="s">
        <v>52</v>
      </c>
      <c r="H592" s="2">
        <v>2</v>
      </c>
      <c r="I592" s="2" t="s">
        <v>53</v>
      </c>
      <c r="J592" s="2" t="s">
        <v>54</v>
      </c>
      <c r="K592" s="2">
        <v>2</v>
      </c>
      <c r="L592" s="2" t="s">
        <v>116</v>
      </c>
      <c r="M592" s="2" t="s">
        <v>83</v>
      </c>
      <c r="Z592" s="2" t="s">
        <v>176</v>
      </c>
      <c r="AA592" s="2">
        <v>6</v>
      </c>
      <c r="AB592" s="2">
        <v>8</v>
      </c>
      <c r="AC592" s="2">
        <v>4</v>
      </c>
      <c r="AD592" s="2">
        <v>7</v>
      </c>
      <c r="AE592" s="2">
        <v>8</v>
      </c>
      <c r="AF592" s="2" t="s">
        <v>121</v>
      </c>
      <c r="AG592" s="2" t="s">
        <v>53</v>
      </c>
      <c r="AH592" s="2" t="s">
        <v>132</v>
      </c>
      <c r="AI592" s="2" t="s">
        <v>336</v>
      </c>
      <c r="AK592" s="2" t="s">
        <v>60</v>
      </c>
      <c r="AL592" s="2" t="s">
        <v>75</v>
      </c>
      <c r="AM592" s="2" t="s">
        <v>76</v>
      </c>
      <c r="AN592" s="2" t="s">
        <v>77</v>
      </c>
      <c r="AO592" s="2">
        <v>4</v>
      </c>
      <c r="AP592" s="2" t="s">
        <v>53</v>
      </c>
      <c r="AQ592" s="2" t="s">
        <v>758</v>
      </c>
      <c r="AV592" s="2">
        <v>8</v>
      </c>
      <c r="AW592" s="2">
        <v>3</v>
      </c>
      <c r="AX592" s="2" t="s">
        <v>65</v>
      </c>
      <c r="AY592" s="2" t="s">
        <v>92</v>
      </c>
      <c r="AZ592" s="2" t="s">
        <v>759</v>
      </c>
      <c r="BA592" s="2">
        <v>7</v>
      </c>
      <c r="BB592" s="2">
        <v>8</v>
      </c>
      <c r="BC592" s="2">
        <v>5</v>
      </c>
      <c r="BD592" s="2">
        <v>8</v>
      </c>
      <c r="BE592" s="2">
        <v>8</v>
      </c>
      <c r="BF592" s="2" t="s">
        <v>68</v>
      </c>
      <c r="BG592" s="2" t="s">
        <v>760</v>
      </c>
      <c r="BH592" s="2" t="s">
        <v>230</v>
      </c>
    </row>
    <row r="593" spans="1:60" ht="13" x14ac:dyDescent="0.15">
      <c r="A593">
        <v>592</v>
      </c>
      <c r="B593" s="3">
        <v>44001.362579826389</v>
      </c>
      <c r="C593" s="2">
        <v>21</v>
      </c>
      <c r="D593" s="2" t="s">
        <v>93</v>
      </c>
      <c r="E593" s="2" t="s">
        <v>50</v>
      </c>
      <c r="F593" s="2" t="s">
        <v>51</v>
      </c>
      <c r="G593" s="2" t="s">
        <v>52</v>
      </c>
      <c r="H593" s="2">
        <v>2</v>
      </c>
      <c r="I593" s="2" t="s">
        <v>72</v>
      </c>
      <c r="J593" s="2" t="s">
        <v>54</v>
      </c>
      <c r="K593" s="2">
        <v>3</v>
      </c>
      <c r="L593" s="2" t="s">
        <v>55</v>
      </c>
      <c r="M593" s="2" t="s">
        <v>83</v>
      </c>
      <c r="Z593" s="2" t="s">
        <v>127</v>
      </c>
      <c r="AA593" s="2">
        <v>9</v>
      </c>
      <c r="AB593" s="2">
        <v>8</v>
      </c>
      <c r="AC593" s="2">
        <v>8</v>
      </c>
      <c r="AD593" s="2">
        <v>9</v>
      </c>
      <c r="AE593" s="2">
        <v>8</v>
      </c>
      <c r="AF593" s="2" t="s">
        <v>139</v>
      </c>
      <c r="AG593" s="2" t="s">
        <v>86</v>
      </c>
      <c r="AH593" s="2" t="s">
        <v>87</v>
      </c>
      <c r="AI593" s="2" t="s">
        <v>296</v>
      </c>
      <c r="AK593" s="2" t="s">
        <v>98</v>
      </c>
      <c r="AL593" s="2" t="s">
        <v>61</v>
      </c>
      <c r="AR593" s="2" t="s">
        <v>761</v>
      </c>
      <c r="AS593" s="2" t="s">
        <v>171</v>
      </c>
      <c r="AT593" s="2" t="s">
        <v>53</v>
      </c>
      <c r="AU593" s="2" t="s">
        <v>762</v>
      </c>
      <c r="AV593" s="2">
        <v>9</v>
      </c>
      <c r="AW593" s="2">
        <v>7</v>
      </c>
      <c r="AX593" s="2" t="s">
        <v>91</v>
      </c>
      <c r="AY593" s="2" t="s">
        <v>106</v>
      </c>
      <c r="BA593" s="2">
        <v>7</v>
      </c>
      <c r="BB593" s="2">
        <v>4</v>
      </c>
      <c r="BC593" s="2">
        <v>4</v>
      </c>
      <c r="BD593" s="2">
        <v>3</v>
      </c>
      <c r="BE593" s="2">
        <v>6</v>
      </c>
      <c r="BF593" s="2" t="s">
        <v>86</v>
      </c>
      <c r="BG593" s="2" t="s">
        <v>763</v>
      </c>
      <c r="BH593" s="2" t="s">
        <v>118</v>
      </c>
    </row>
    <row r="594" spans="1:60" ht="13" x14ac:dyDescent="0.15">
      <c r="A594">
        <v>593</v>
      </c>
      <c r="B594" s="3">
        <v>44001.365443194445</v>
      </c>
      <c r="C594" s="2">
        <v>20</v>
      </c>
      <c r="D594" s="2" t="s">
        <v>114</v>
      </c>
      <c r="E594" s="2" t="s">
        <v>50</v>
      </c>
      <c r="F594" s="2" t="s">
        <v>51</v>
      </c>
      <c r="G594" s="2" t="s">
        <v>52</v>
      </c>
      <c r="H594" s="2">
        <v>2</v>
      </c>
      <c r="I594" s="2" t="s">
        <v>72</v>
      </c>
      <c r="J594" s="2" t="s">
        <v>54</v>
      </c>
      <c r="K594" s="2">
        <v>3</v>
      </c>
      <c r="L594" s="2" t="s">
        <v>55</v>
      </c>
      <c r="M594" s="2" t="s">
        <v>56</v>
      </c>
      <c r="N594" s="2" t="s">
        <v>135</v>
      </c>
      <c r="O594" s="2">
        <v>7</v>
      </c>
      <c r="P594" s="2">
        <v>5</v>
      </c>
      <c r="Q594" s="2">
        <v>7</v>
      </c>
      <c r="R594" s="2">
        <v>8</v>
      </c>
      <c r="S594" s="2">
        <v>10</v>
      </c>
      <c r="T594" s="2" t="s">
        <v>58</v>
      </c>
      <c r="U594" s="2" t="s">
        <v>764</v>
      </c>
      <c r="AK594" s="2" t="s">
        <v>60</v>
      </c>
      <c r="AL594" s="2" t="s">
        <v>75</v>
      </c>
      <c r="AM594" s="2" t="s">
        <v>104</v>
      </c>
      <c r="AN594" s="2" t="s">
        <v>77</v>
      </c>
      <c r="AO594" s="2">
        <v>4</v>
      </c>
      <c r="AP594" s="2" t="s">
        <v>53</v>
      </c>
      <c r="AV594" s="2">
        <v>7</v>
      </c>
      <c r="AW594" s="2">
        <v>5</v>
      </c>
      <c r="AX594" s="2" t="s">
        <v>91</v>
      </c>
      <c r="AY594" s="2" t="s">
        <v>66</v>
      </c>
      <c r="AZ594" s="2" t="s">
        <v>765</v>
      </c>
      <c r="BA594" s="2">
        <v>6</v>
      </c>
      <c r="BB594" s="2">
        <v>4</v>
      </c>
      <c r="BC594" s="2">
        <v>5</v>
      </c>
      <c r="BD594" s="2">
        <v>4</v>
      </c>
      <c r="BE594" s="2">
        <v>6</v>
      </c>
      <c r="BF594" s="2" t="s">
        <v>86</v>
      </c>
      <c r="BH594" s="2" t="s">
        <v>118</v>
      </c>
    </row>
    <row r="595" spans="1:60" ht="13" x14ac:dyDescent="0.15">
      <c r="A595">
        <v>594</v>
      </c>
      <c r="B595" s="3">
        <v>44001.377921539352</v>
      </c>
      <c r="C595" s="2">
        <v>28</v>
      </c>
      <c r="D595" s="2" t="s">
        <v>103</v>
      </c>
      <c r="E595" s="2" t="s">
        <v>50</v>
      </c>
      <c r="F595" s="2" t="s">
        <v>80</v>
      </c>
      <c r="G595" s="2" t="s">
        <v>52</v>
      </c>
      <c r="H595" s="2">
        <v>3</v>
      </c>
      <c r="I595" s="2" t="s">
        <v>53</v>
      </c>
      <c r="J595" s="2" t="s">
        <v>54</v>
      </c>
      <c r="K595" s="2">
        <v>1</v>
      </c>
      <c r="L595" s="2" t="s">
        <v>82</v>
      </c>
      <c r="M595" s="2" t="s">
        <v>83</v>
      </c>
      <c r="Z595" s="2" t="s">
        <v>263</v>
      </c>
      <c r="AA595" s="2">
        <v>6</v>
      </c>
      <c r="AB595" s="2">
        <v>6</v>
      </c>
      <c r="AC595" s="2">
        <v>5</v>
      </c>
      <c r="AD595" s="2">
        <v>8</v>
      </c>
      <c r="AE595" s="2">
        <v>6</v>
      </c>
      <c r="AF595" s="2" t="s">
        <v>85</v>
      </c>
      <c r="AG595" s="2" t="s">
        <v>53</v>
      </c>
      <c r="AH595" s="2" t="s">
        <v>140</v>
      </c>
      <c r="AI595" s="2" t="s">
        <v>633</v>
      </c>
      <c r="AK595" s="2" t="s">
        <v>98</v>
      </c>
      <c r="AL595" s="2" t="s">
        <v>75</v>
      </c>
      <c r="AM595" s="2" t="s">
        <v>76</v>
      </c>
      <c r="AN595" s="2" t="s">
        <v>90</v>
      </c>
      <c r="AO595" s="2">
        <v>6</v>
      </c>
      <c r="AP595" s="2" t="s">
        <v>53</v>
      </c>
      <c r="AV595" s="2">
        <v>6</v>
      </c>
      <c r="AW595" s="2">
        <v>5</v>
      </c>
      <c r="AX595" s="2" t="s">
        <v>65</v>
      </c>
      <c r="AY595" s="2" t="s">
        <v>92</v>
      </c>
      <c r="BA595" s="2">
        <v>6</v>
      </c>
      <c r="BB595" s="2">
        <v>6</v>
      </c>
      <c r="BC595" s="2">
        <v>5</v>
      </c>
      <c r="BD595" s="2">
        <v>5</v>
      </c>
      <c r="BE595" s="2">
        <v>5</v>
      </c>
      <c r="BF595" s="2" t="s">
        <v>68</v>
      </c>
      <c r="BH595" s="2" t="s">
        <v>257</v>
      </c>
    </row>
    <row r="596" spans="1:60" ht="13" x14ac:dyDescent="0.15">
      <c r="A596">
        <v>595</v>
      </c>
      <c r="B596" s="3">
        <v>44001.378691041667</v>
      </c>
      <c r="C596" s="2">
        <v>22</v>
      </c>
      <c r="D596" s="2" t="s">
        <v>93</v>
      </c>
      <c r="E596" s="2" t="s">
        <v>50</v>
      </c>
      <c r="F596" s="2" t="s">
        <v>80</v>
      </c>
      <c r="G596" s="2" t="s">
        <v>52</v>
      </c>
      <c r="H596" s="2">
        <v>3</v>
      </c>
      <c r="I596" s="2" t="s">
        <v>72</v>
      </c>
      <c r="J596" s="2" t="s">
        <v>73</v>
      </c>
      <c r="AK596" s="2" t="s">
        <v>74</v>
      </c>
      <c r="AL596" s="2" t="s">
        <v>61</v>
      </c>
      <c r="AR596" s="2" t="s">
        <v>124</v>
      </c>
      <c r="AS596" s="2" t="s">
        <v>171</v>
      </c>
      <c r="AT596" s="2" t="s">
        <v>53</v>
      </c>
      <c r="AV596" s="2">
        <v>6</v>
      </c>
      <c r="AW596" s="2">
        <v>6</v>
      </c>
      <c r="AX596" s="2" t="s">
        <v>91</v>
      </c>
      <c r="AY596" s="2" t="s">
        <v>92</v>
      </c>
      <c r="BA596" s="2">
        <v>8</v>
      </c>
      <c r="BB596" s="2">
        <v>6</v>
      </c>
      <c r="BC596" s="2">
        <v>5</v>
      </c>
      <c r="BD596" s="2">
        <v>6</v>
      </c>
      <c r="BE596" s="2">
        <v>7</v>
      </c>
      <c r="BF596" s="2" t="s">
        <v>68</v>
      </c>
      <c r="BH596" s="2" t="s">
        <v>126</v>
      </c>
    </row>
    <row r="597" spans="1:60" ht="13" x14ac:dyDescent="0.15">
      <c r="A597">
        <v>596</v>
      </c>
      <c r="B597" s="3">
        <v>44001.382881446756</v>
      </c>
      <c r="C597" s="2">
        <v>22</v>
      </c>
      <c r="D597" s="2" t="s">
        <v>114</v>
      </c>
      <c r="E597" s="2" t="s">
        <v>50</v>
      </c>
      <c r="F597" s="2" t="s">
        <v>80</v>
      </c>
      <c r="G597" s="2" t="s">
        <v>52</v>
      </c>
      <c r="H597" s="2">
        <v>4</v>
      </c>
      <c r="I597" s="2" t="s">
        <v>72</v>
      </c>
      <c r="J597" s="2" t="s">
        <v>54</v>
      </c>
      <c r="K597" s="2">
        <v>2</v>
      </c>
      <c r="L597" s="2" t="s">
        <v>66</v>
      </c>
      <c r="M597" s="2" t="s">
        <v>83</v>
      </c>
      <c r="Z597" s="2" t="s">
        <v>766</v>
      </c>
      <c r="AA597" s="2">
        <v>5</v>
      </c>
      <c r="AB597" s="2">
        <v>1</v>
      </c>
      <c r="AC597" s="2">
        <v>5</v>
      </c>
      <c r="AD597" s="2">
        <v>3</v>
      </c>
      <c r="AE597" s="2">
        <v>7</v>
      </c>
      <c r="AF597" s="2" t="s">
        <v>85</v>
      </c>
      <c r="AG597" s="2" t="s">
        <v>53</v>
      </c>
      <c r="AH597" s="2" t="s">
        <v>95</v>
      </c>
      <c r="AI597" s="2" t="s">
        <v>128</v>
      </c>
      <c r="AK597" s="2" t="s">
        <v>98</v>
      </c>
      <c r="AL597" s="2" t="s">
        <v>75</v>
      </c>
      <c r="AM597" s="2" t="s">
        <v>76</v>
      </c>
      <c r="AN597" s="2" t="s">
        <v>90</v>
      </c>
      <c r="AO597" s="2">
        <v>7</v>
      </c>
      <c r="AP597" s="2" t="s">
        <v>72</v>
      </c>
      <c r="AV597" s="2">
        <v>3</v>
      </c>
      <c r="AW597" s="2">
        <v>2</v>
      </c>
      <c r="AX597" s="2" t="s">
        <v>65</v>
      </c>
      <c r="AY597" s="2" t="s">
        <v>66</v>
      </c>
      <c r="BA597" s="2">
        <v>6</v>
      </c>
      <c r="BB597" s="2">
        <v>8</v>
      </c>
      <c r="BC597" s="2">
        <v>7</v>
      </c>
      <c r="BD597" s="2">
        <v>7</v>
      </c>
      <c r="BE597" s="2">
        <v>8</v>
      </c>
      <c r="BF597" s="2" t="s">
        <v>68</v>
      </c>
      <c r="BH597" s="2" t="s">
        <v>118</v>
      </c>
    </row>
    <row r="598" spans="1:60" ht="13" x14ac:dyDescent="0.15">
      <c r="A598">
        <v>597</v>
      </c>
      <c r="B598" s="3">
        <v>44001.386308576388</v>
      </c>
      <c r="C598" s="2">
        <v>23</v>
      </c>
      <c r="D598" s="2" t="s">
        <v>103</v>
      </c>
      <c r="E598" s="2" t="s">
        <v>50</v>
      </c>
      <c r="F598" s="2" t="s">
        <v>51</v>
      </c>
      <c r="G598" s="2" t="s">
        <v>52</v>
      </c>
      <c r="H598" s="2">
        <v>5</v>
      </c>
      <c r="I598" s="2" t="s">
        <v>53</v>
      </c>
      <c r="J598" s="2" t="s">
        <v>73</v>
      </c>
      <c r="AK598" s="2" t="s">
        <v>89</v>
      </c>
      <c r="AL598" s="2" t="s">
        <v>75</v>
      </c>
      <c r="AM598" s="2" t="s">
        <v>76</v>
      </c>
      <c r="AN598" s="2" t="s">
        <v>90</v>
      </c>
      <c r="AO598" s="2">
        <v>4</v>
      </c>
      <c r="AP598" s="2" t="s">
        <v>86</v>
      </c>
      <c r="AV598" s="2">
        <v>6</v>
      </c>
      <c r="AW598" s="2">
        <v>3</v>
      </c>
      <c r="AX598" s="2" t="s">
        <v>91</v>
      </c>
      <c r="AY598" s="2" t="s">
        <v>66</v>
      </c>
      <c r="BA598" s="2">
        <v>3</v>
      </c>
      <c r="BB598" s="2">
        <v>2</v>
      </c>
      <c r="BC598" s="2">
        <v>2</v>
      </c>
      <c r="BD598" s="2">
        <v>2</v>
      </c>
      <c r="BE598" s="2">
        <v>2</v>
      </c>
      <c r="BF598" s="2" t="s">
        <v>68</v>
      </c>
      <c r="BH598" s="2" t="s">
        <v>193</v>
      </c>
    </row>
    <row r="599" spans="1:60" ht="13" x14ac:dyDescent="0.15">
      <c r="A599">
        <v>598</v>
      </c>
      <c r="B599" s="3">
        <v>44001.388189999998</v>
      </c>
      <c r="C599" s="2">
        <v>21</v>
      </c>
      <c r="D599" s="2" t="s">
        <v>103</v>
      </c>
      <c r="E599" s="2" t="s">
        <v>50</v>
      </c>
      <c r="F599" s="2" t="s">
        <v>80</v>
      </c>
      <c r="G599" s="2" t="s">
        <v>52</v>
      </c>
      <c r="H599" s="2">
        <v>2</v>
      </c>
      <c r="I599" s="2" t="s">
        <v>72</v>
      </c>
      <c r="J599" s="2" t="s">
        <v>54</v>
      </c>
      <c r="K599" s="2">
        <v>3</v>
      </c>
      <c r="L599" s="2" t="s">
        <v>116</v>
      </c>
      <c r="M599" s="2" t="s">
        <v>56</v>
      </c>
      <c r="N599" s="2" t="s">
        <v>369</v>
      </c>
      <c r="O599" s="2">
        <v>8</v>
      </c>
      <c r="P599" s="2">
        <v>7</v>
      </c>
      <c r="Q599" s="2">
        <v>8</v>
      </c>
      <c r="R599" s="2">
        <v>8</v>
      </c>
      <c r="S599" s="2">
        <v>8</v>
      </c>
      <c r="T599" s="2" t="s">
        <v>109</v>
      </c>
      <c r="AK599" s="2" t="s">
        <v>98</v>
      </c>
      <c r="AL599" s="2" t="s">
        <v>75</v>
      </c>
      <c r="AM599" s="2" t="s">
        <v>213</v>
      </c>
      <c r="AN599" s="2" t="s">
        <v>77</v>
      </c>
      <c r="AO599" s="2">
        <v>8</v>
      </c>
      <c r="AP599" s="2" t="s">
        <v>86</v>
      </c>
      <c r="AV599" s="2">
        <v>8</v>
      </c>
      <c r="AW599" s="2">
        <v>7</v>
      </c>
      <c r="AX599" s="2" t="s">
        <v>91</v>
      </c>
      <c r="AY599" s="2" t="s">
        <v>106</v>
      </c>
      <c r="BA599" s="2">
        <v>9</v>
      </c>
      <c r="BB599" s="2">
        <v>7</v>
      </c>
      <c r="BC599" s="2">
        <v>6</v>
      </c>
      <c r="BD599" s="2">
        <v>7</v>
      </c>
      <c r="BE599" s="2">
        <v>10</v>
      </c>
      <c r="BF599" s="2" t="s">
        <v>72</v>
      </c>
      <c r="BH599" s="2" t="s">
        <v>102</v>
      </c>
    </row>
    <row r="600" spans="1:60" ht="13" x14ac:dyDescent="0.15">
      <c r="A600">
        <v>599</v>
      </c>
      <c r="B600" s="3">
        <v>44001.3976959375</v>
      </c>
      <c r="C600" s="2">
        <v>21</v>
      </c>
      <c r="D600" s="2" t="s">
        <v>103</v>
      </c>
      <c r="E600" s="2" t="s">
        <v>50</v>
      </c>
      <c r="F600" s="2" t="s">
        <v>80</v>
      </c>
      <c r="G600" s="2" t="s">
        <v>52</v>
      </c>
      <c r="H600" s="2">
        <v>3</v>
      </c>
      <c r="I600" s="2" t="s">
        <v>53</v>
      </c>
      <c r="J600" s="2" t="s">
        <v>54</v>
      </c>
      <c r="K600" s="2">
        <v>2</v>
      </c>
      <c r="L600" s="2" t="s">
        <v>92</v>
      </c>
      <c r="M600" s="2" t="s">
        <v>83</v>
      </c>
      <c r="Z600" s="2" t="s">
        <v>169</v>
      </c>
      <c r="AA600" s="2">
        <v>6</v>
      </c>
      <c r="AB600" s="2">
        <v>6</v>
      </c>
      <c r="AC600" s="2">
        <v>5</v>
      </c>
      <c r="AD600" s="2">
        <v>7</v>
      </c>
      <c r="AE600" s="2">
        <v>7</v>
      </c>
      <c r="AF600" s="2" t="s">
        <v>85</v>
      </c>
      <c r="AG600" s="2" t="s">
        <v>86</v>
      </c>
      <c r="AH600" s="2" t="s">
        <v>147</v>
      </c>
      <c r="AI600" s="2" t="s">
        <v>585</v>
      </c>
      <c r="AK600" s="2" t="s">
        <v>74</v>
      </c>
      <c r="AL600" s="2" t="s">
        <v>61</v>
      </c>
      <c r="AR600" s="2" t="s">
        <v>185</v>
      </c>
      <c r="AS600" s="2" t="s">
        <v>63</v>
      </c>
      <c r="AT600" s="2" t="s">
        <v>53</v>
      </c>
      <c r="AV600" s="2">
        <v>7</v>
      </c>
      <c r="AW600" s="2">
        <v>6</v>
      </c>
      <c r="AX600" s="2" t="s">
        <v>100</v>
      </c>
      <c r="AY600" s="2" t="s">
        <v>55</v>
      </c>
      <c r="BA600" s="2">
        <v>6</v>
      </c>
      <c r="BB600" s="2">
        <v>4</v>
      </c>
      <c r="BC600" s="2">
        <v>4</v>
      </c>
      <c r="BD600" s="2">
        <v>6</v>
      </c>
      <c r="BE600" s="2">
        <v>6</v>
      </c>
      <c r="BF600" s="2" t="s">
        <v>68</v>
      </c>
      <c r="BH600" s="2" t="s">
        <v>102</v>
      </c>
    </row>
    <row r="601" spans="1:60" ht="13" x14ac:dyDescent="0.15">
      <c r="A601">
        <v>600</v>
      </c>
      <c r="B601" s="3">
        <v>44001.403208217591</v>
      </c>
      <c r="C601" s="2">
        <v>24</v>
      </c>
      <c r="D601" s="2" t="s">
        <v>49</v>
      </c>
      <c r="E601" s="2" t="s">
        <v>50</v>
      </c>
      <c r="F601" s="2" t="s">
        <v>80</v>
      </c>
      <c r="G601" s="2" t="s">
        <v>52</v>
      </c>
      <c r="H601" s="2">
        <v>3</v>
      </c>
      <c r="I601" s="2" t="s">
        <v>72</v>
      </c>
      <c r="J601" s="2" t="s">
        <v>54</v>
      </c>
      <c r="K601" s="2">
        <v>4</v>
      </c>
      <c r="L601" s="2" t="s">
        <v>218</v>
      </c>
      <c r="M601" s="2" t="s">
        <v>56</v>
      </c>
      <c r="N601" s="2" t="s">
        <v>57</v>
      </c>
      <c r="O601" s="2">
        <v>3</v>
      </c>
      <c r="P601" s="2">
        <v>1</v>
      </c>
      <c r="Q601" s="2">
        <v>1</v>
      </c>
      <c r="R601" s="2">
        <v>3</v>
      </c>
      <c r="S601" s="2">
        <v>10</v>
      </c>
      <c r="T601" s="2" t="s">
        <v>58</v>
      </c>
      <c r="U601" s="2" t="s">
        <v>767</v>
      </c>
      <c r="AK601" s="2" t="s">
        <v>89</v>
      </c>
      <c r="AL601" s="2" t="s">
        <v>75</v>
      </c>
      <c r="AM601" s="2" t="s">
        <v>76</v>
      </c>
      <c r="AN601" s="2" t="s">
        <v>90</v>
      </c>
      <c r="AO601" s="2">
        <v>6</v>
      </c>
      <c r="AP601" s="2" t="s">
        <v>86</v>
      </c>
      <c r="AV601" s="2">
        <v>4</v>
      </c>
      <c r="AW601" s="2">
        <v>1</v>
      </c>
      <c r="AX601" s="2" t="s">
        <v>65</v>
      </c>
      <c r="AY601" s="2" t="s">
        <v>92</v>
      </c>
      <c r="BA601" s="2">
        <v>6</v>
      </c>
      <c r="BB601" s="2">
        <v>6</v>
      </c>
      <c r="BC601" s="2">
        <v>3</v>
      </c>
      <c r="BD601" s="2">
        <v>3</v>
      </c>
      <c r="BE601" s="2">
        <v>4</v>
      </c>
      <c r="BF601" s="2" t="s">
        <v>68</v>
      </c>
      <c r="BH601" s="2" t="s">
        <v>190</v>
      </c>
    </row>
    <row r="602" spans="1:60" ht="13" x14ac:dyDescent="0.15">
      <c r="A602">
        <v>601</v>
      </c>
      <c r="B602" s="3">
        <v>44001.40547273148</v>
      </c>
      <c r="C602" s="2">
        <v>23</v>
      </c>
      <c r="D602" s="2" t="s">
        <v>103</v>
      </c>
      <c r="E602" s="2" t="s">
        <v>50</v>
      </c>
      <c r="F602" s="2" t="s">
        <v>51</v>
      </c>
      <c r="G602" s="2" t="s">
        <v>52</v>
      </c>
      <c r="H602" s="2">
        <v>3</v>
      </c>
      <c r="I602" s="2" t="s">
        <v>53</v>
      </c>
      <c r="J602" s="2" t="s">
        <v>54</v>
      </c>
      <c r="K602" s="2">
        <v>1</v>
      </c>
      <c r="L602" s="2" t="s">
        <v>55</v>
      </c>
      <c r="M602" s="2" t="s">
        <v>56</v>
      </c>
      <c r="N602" s="2" t="s">
        <v>135</v>
      </c>
      <c r="O602" s="2">
        <v>6</v>
      </c>
      <c r="P602" s="2">
        <v>6</v>
      </c>
      <c r="Q602" s="2">
        <v>5</v>
      </c>
      <c r="R602" s="2">
        <v>7</v>
      </c>
      <c r="S602" s="2">
        <v>4</v>
      </c>
      <c r="T602" s="2" t="s">
        <v>58</v>
      </c>
      <c r="AK602" s="2" t="s">
        <v>74</v>
      </c>
      <c r="AL602" s="2" t="s">
        <v>61</v>
      </c>
      <c r="AR602" s="2" t="s">
        <v>62</v>
      </c>
      <c r="AS602" s="2" t="s">
        <v>347</v>
      </c>
      <c r="AT602" s="2" t="s">
        <v>53</v>
      </c>
      <c r="AV602" s="2">
        <v>6</v>
      </c>
      <c r="AW602" s="2">
        <v>4</v>
      </c>
      <c r="AX602" s="2" t="s">
        <v>65</v>
      </c>
      <c r="AY602" s="2" t="s">
        <v>55</v>
      </c>
      <c r="BA602" s="2">
        <v>5</v>
      </c>
      <c r="BB602" s="2">
        <v>4</v>
      </c>
      <c r="BC602" s="2">
        <v>4</v>
      </c>
      <c r="BD602" s="2">
        <v>4</v>
      </c>
      <c r="BE602" s="2">
        <v>4</v>
      </c>
      <c r="BF602" s="2" t="s">
        <v>68</v>
      </c>
      <c r="BH602" s="2" t="s">
        <v>145</v>
      </c>
    </row>
    <row r="603" spans="1:60" ht="13" x14ac:dyDescent="0.15">
      <c r="A603">
        <v>602</v>
      </c>
      <c r="B603" s="3">
        <v>44001.405978101851</v>
      </c>
      <c r="C603" s="2">
        <v>20</v>
      </c>
      <c r="D603" s="2" t="s">
        <v>49</v>
      </c>
      <c r="E603" s="2" t="s">
        <v>79</v>
      </c>
      <c r="F603" s="2" t="s">
        <v>80</v>
      </c>
      <c r="G603" s="2" t="s">
        <v>52</v>
      </c>
      <c r="H603" s="2">
        <v>2</v>
      </c>
      <c r="I603" s="2" t="s">
        <v>53</v>
      </c>
      <c r="J603" s="2" t="s">
        <v>54</v>
      </c>
      <c r="K603" s="2">
        <v>4</v>
      </c>
      <c r="L603" s="2" t="s">
        <v>92</v>
      </c>
      <c r="M603" s="2" t="s">
        <v>56</v>
      </c>
      <c r="N603" s="2" t="s">
        <v>160</v>
      </c>
      <c r="O603" s="2">
        <v>7</v>
      </c>
      <c r="P603" s="2">
        <v>6</v>
      </c>
      <c r="Q603" s="2">
        <v>5</v>
      </c>
      <c r="R603" s="2">
        <v>6</v>
      </c>
      <c r="S603" s="2">
        <v>8</v>
      </c>
      <c r="T603" s="2" t="s">
        <v>173</v>
      </c>
      <c r="U603" s="2" t="s">
        <v>768</v>
      </c>
      <c r="AK603" s="2" t="s">
        <v>60</v>
      </c>
      <c r="AL603" s="2" t="s">
        <v>75</v>
      </c>
      <c r="AM603" s="2" t="s">
        <v>144</v>
      </c>
      <c r="AN603" s="2" t="s">
        <v>90</v>
      </c>
      <c r="AO603" s="2">
        <v>5</v>
      </c>
      <c r="AP603" s="2" t="s">
        <v>53</v>
      </c>
      <c r="AV603" s="2">
        <v>6</v>
      </c>
      <c r="AW603" s="2">
        <v>8</v>
      </c>
      <c r="AX603" s="2" t="s">
        <v>65</v>
      </c>
      <c r="AY603" s="2" t="s">
        <v>55</v>
      </c>
      <c r="AZ603" s="2" t="s">
        <v>769</v>
      </c>
      <c r="BA603" s="2">
        <v>5</v>
      </c>
      <c r="BB603" s="2">
        <v>5</v>
      </c>
      <c r="BC603" s="2">
        <v>5</v>
      </c>
      <c r="BD603" s="2">
        <v>4</v>
      </c>
      <c r="BE603" s="2">
        <v>4</v>
      </c>
      <c r="BF603" s="2" t="s">
        <v>68</v>
      </c>
      <c r="BH603" s="2" t="s">
        <v>167</v>
      </c>
    </row>
    <row r="604" spans="1:60" ht="13" x14ac:dyDescent="0.15">
      <c r="A604">
        <v>603</v>
      </c>
      <c r="B604" s="3">
        <v>44001.409326909721</v>
      </c>
      <c r="C604" s="2">
        <v>24</v>
      </c>
      <c r="D604" s="2" t="s">
        <v>103</v>
      </c>
      <c r="E604" s="2" t="s">
        <v>50</v>
      </c>
      <c r="F604" s="2" t="s">
        <v>51</v>
      </c>
      <c r="G604" s="2" t="s">
        <v>52</v>
      </c>
      <c r="H604" s="2">
        <v>3</v>
      </c>
      <c r="I604" s="2" t="s">
        <v>53</v>
      </c>
      <c r="J604" s="2" t="s">
        <v>73</v>
      </c>
      <c r="AK604" s="2" t="s">
        <v>74</v>
      </c>
      <c r="AL604" s="2" t="s">
        <v>75</v>
      </c>
      <c r="AM604" s="2" t="s">
        <v>104</v>
      </c>
      <c r="AN604" s="2" t="s">
        <v>90</v>
      </c>
      <c r="AO604" s="2">
        <v>8</v>
      </c>
      <c r="AP604" s="2" t="s">
        <v>72</v>
      </c>
      <c r="AV604" s="2">
        <v>8</v>
      </c>
      <c r="AW604" s="2">
        <v>5</v>
      </c>
      <c r="AX604" s="2" t="s">
        <v>91</v>
      </c>
      <c r="AY604" s="2" t="s">
        <v>55</v>
      </c>
      <c r="BA604" s="2">
        <v>5</v>
      </c>
      <c r="BB604" s="2">
        <v>6</v>
      </c>
      <c r="BC604" s="2">
        <v>4</v>
      </c>
      <c r="BD604" s="2">
        <v>3</v>
      </c>
      <c r="BE604" s="2">
        <v>6</v>
      </c>
      <c r="BF604" s="2" t="s">
        <v>68</v>
      </c>
      <c r="BH604" s="2" t="s">
        <v>190</v>
      </c>
    </row>
    <row r="605" spans="1:60" ht="13" x14ac:dyDescent="0.15">
      <c r="A605">
        <v>604</v>
      </c>
      <c r="B605" s="3">
        <v>44001.414006192128</v>
      </c>
      <c r="C605" s="2">
        <v>69</v>
      </c>
      <c r="D605" s="2" t="s">
        <v>49</v>
      </c>
      <c r="E605" s="2" t="s">
        <v>50</v>
      </c>
      <c r="F605" s="2" t="s">
        <v>80</v>
      </c>
      <c r="G605" s="2" t="s">
        <v>81</v>
      </c>
      <c r="J605" s="2" t="s">
        <v>54</v>
      </c>
      <c r="K605" s="2">
        <v>4</v>
      </c>
      <c r="L605" s="2" t="s">
        <v>92</v>
      </c>
      <c r="M605" s="2" t="s">
        <v>200</v>
      </c>
      <c r="V605" s="2" t="s">
        <v>191</v>
      </c>
      <c r="W605" s="2" t="s">
        <v>53</v>
      </c>
      <c r="X605" s="2" t="s">
        <v>633</v>
      </c>
      <c r="Y605" s="2" t="s">
        <v>770</v>
      </c>
      <c r="AK605" s="2" t="s">
        <v>89</v>
      </c>
      <c r="AL605" s="2" t="s">
        <v>61</v>
      </c>
      <c r="AR605" s="2" t="s">
        <v>62</v>
      </c>
      <c r="AS605" s="2" t="s">
        <v>171</v>
      </c>
      <c r="AT605" s="2" t="s">
        <v>53</v>
      </c>
      <c r="AU605" s="2" t="s">
        <v>771</v>
      </c>
      <c r="AV605" s="2">
        <v>3</v>
      </c>
      <c r="AW605" s="2">
        <v>3</v>
      </c>
      <c r="AX605" s="2" t="s">
        <v>91</v>
      </c>
      <c r="AY605" s="2" t="s">
        <v>116</v>
      </c>
      <c r="BA605" s="2">
        <v>4</v>
      </c>
      <c r="BB605" s="2">
        <v>4</v>
      </c>
      <c r="BC605" s="2">
        <v>4</v>
      </c>
      <c r="BD605" s="2">
        <v>6</v>
      </c>
      <c r="BE605" s="2">
        <v>4</v>
      </c>
      <c r="BF605" s="2" t="s">
        <v>68</v>
      </c>
    </row>
    <row r="606" spans="1:60" ht="13" x14ac:dyDescent="0.15">
      <c r="A606">
        <v>605</v>
      </c>
      <c r="B606" s="3">
        <v>44001.414932870372</v>
      </c>
      <c r="C606" s="2">
        <v>54</v>
      </c>
      <c r="D606" s="2" t="s">
        <v>70</v>
      </c>
      <c r="E606" s="2" t="s">
        <v>772</v>
      </c>
      <c r="F606" s="2" t="s">
        <v>80</v>
      </c>
      <c r="G606" s="2" t="s">
        <v>81</v>
      </c>
      <c r="J606" s="2" t="s">
        <v>54</v>
      </c>
      <c r="K606" s="2">
        <v>1</v>
      </c>
      <c r="L606" s="2" t="s">
        <v>55</v>
      </c>
      <c r="M606" s="2" t="s">
        <v>200</v>
      </c>
      <c r="V606" s="2" t="s">
        <v>234</v>
      </c>
      <c r="W606" s="2" t="s">
        <v>86</v>
      </c>
      <c r="X606" s="2" t="s">
        <v>128</v>
      </c>
      <c r="Y606" s="2" t="s">
        <v>293</v>
      </c>
      <c r="AK606" s="2" t="s">
        <v>89</v>
      </c>
      <c r="AL606" s="2" t="s">
        <v>61</v>
      </c>
      <c r="AR606" s="2" t="s">
        <v>773</v>
      </c>
      <c r="AS606" s="2" t="s">
        <v>125</v>
      </c>
      <c r="AT606" s="2" t="s">
        <v>72</v>
      </c>
      <c r="AV606" s="2">
        <v>6</v>
      </c>
      <c r="AW606" s="2">
        <v>6</v>
      </c>
      <c r="AX606" s="2" t="s">
        <v>91</v>
      </c>
      <c r="AY606" s="2" t="s">
        <v>55</v>
      </c>
      <c r="AZ606" s="2" t="s">
        <v>359</v>
      </c>
      <c r="BA606" s="2">
        <v>8</v>
      </c>
      <c r="BB606" s="2">
        <v>7</v>
      </c>
      <c r="BC606" s="2">
        <v>5</v>
      </c>
      <c r="BD606" s="2">
        <v>7</v>
      </c>
      <c r="BE606" s="2">
        <v>8</v>
      </c>
      <c r="BF606" s="2" t="s">
        <v>86</v>
      </c>
      <c r="BG606" s="2" t="s">
        <v>774</v>
      </c>
    </row>
    <row r="607" spans="1:60" ht="13" x14ac:dyDescent="0.15">
      <c r="A607">
        <v>606</v>
      </c>
      <c r="B607" s="3">
        <v>44001.418169085649</v>
      </c>
      <c r="C607" s="2">
        <v>39</v>
      </c>
      <c r="D607" s="2" t="s">
        <v>70</v>
      </c>
      <c r="E607" s="2" t="s">
        <v>50</v>
      </c>
      <c r="F607" s="2" t="s">
        <v>80</v>
      </c>
      <c r="G607" s="2" t="s">
        <v>775</v>
      </c>
      <c r="J607" s="2" t="s">
        <v>54</v>
      </c>
      <c r="K607" s="2">
        <v>5</v>
      </c>
      <c r="L607" s="2" t="s">
        <v>66</v>
      </c>
      <c r="M607" s="2" t="s">
        <v>200</v>
      </c>
      <c r="V607" s="2" t="s">
        <v>776</v>
      </c>
      <c r="W607" s="2" t="s">
        <v>53</v>
      </c>
      <c r="X607" s="2" t="s">
        <v>148</v>
      </c>
      <c r="AK607" s="2" t="s">
        <v>60</v>
      </c>
      <c r="AL607" s="2" t="s">
        <v>61</v>
      </c>
      <c r="AR607" s="2" t="s">
        <v>62</v>
      </c>
      <c r="AS607" s="2" t="s">
        <v>171</v>
      </c>
      <c r="AT607" s="2" t="s">
        <v>53</v>
      </c>
      <c r="AV607" s="2">
        <v>6</v>
      </c>
      <c r="AW607" s="2">
        <v>6</v>
      </c>
      <c r="AX607" s="2" t="s">
        <v>65</v>
      </c>
      <c r="AY607" s="2" t="s">
        <v>106</v>
      </c>
      <c r="BA607" s="2">
        <v>3</v>
      </c>
      <c r="BB607" s="2">
        <v>5</v>
      </c>
      <c r="BC607" s="2">
        <v>4</v>
      </c>
      <c r="BD607" s="2">
        <v>3</v>
      </c>
      <c r="BE607" s="2">
        <v>6</v>
      </c>
      <c r="BF607" s="2" t="s">
        <v>86</v>
      </c>
    </row>
    <row r="608" spans="1:60" ht="13" x14ac:dyDescent="0.15">
      <c r="A608">
        <v>607</v>
      </c>
      <c r="B608" s="3">
        <v>44001.42722164352</v>
      </c>
      <c r="C608" s="2">
        <v>23</v>
      </c>
      <c r="D608" s="2" t="s">
        <v>114</v>
      </c>
      <c r="E608" s="2" t="s">
        <v>50</v>
      </c>
      <c r="F608" s="2" t="s">
        <v>51</v>
      </c>
      <c r="G608" s="2" t="s">
        <v>52</v>
      </c>
      <c r="H608" s="2">
        <v>4</v>
      </c>
      <c r="I608" s="2" t="s">
        <v>53</v>
      </c>
      <c r="J608" s="2" t="s">
        <v>54</v>
      </c>
      <c r="K608" s="2">
        <v>1</v>
      </c>
      <c r="L608" s="2" t="s">
        <v>92</v>
      </c>
      <c r="M608" s="2" t="s">
        <v>83</v>
      </c>
      <c r="Z608" s="2" t="s">
        <v>191</v>
      </c>
      <c r="AA608" s="2">
        <v>6</v>
      </c>
      <c r="AB608" s="2">
        <v>5</v>
      </c>
      <c r="AC608" s="2">
        <v>3</v>
      </c>
      <c r="AD608" s="2">
        <v>7</v>
      </c>
      <c r="AE608" s="2">
        <v>8</v>
      </c>
      <c r="AF608" s="2" t="s">
        <v>109</v>
      </c>
      <c r="AG608" s="2" t="s">
        <v>53</v>
      </c>
      <c r="AH608" s="2" t="s">
        <v>87</v>
      </c>
      <c r="AI608" s="2" t="s">
        <v>254</v>
      </c>
      <c r="AK608" s="2" t="s">
        <v>60</v>
      </c>
      <c r="AL608" s="2" t="s">
        <v>61</v>
      </c>
      <c r="AR608" s="2" t="s">
        <v>124</v>
      </c>
      <c r="AS608" s="2" t="s">
        <v>125</v>
      </c>
      <c r="AT608" s="2" t="s">
        <v>53</v>
      </c>
      <c r="AV608" s="2">
        <v>6</v>
      </c>
      <c r="AW608" s="2">
        <v>3</v>
      </c>
      <c r="AX608" s="2" t="s">
        <v>91</v>
      </c>
      <c r="AY608" s="2" t="s">
        <v>66</v>
      </c>
      <c r="BA608" s="2">
        <v>2</v>
      </c>
      <c r="BB608" s="2">
        <v>3</v>
      </c>
      <c r="BC608" s="2">
        <v>3</v>
      </c>
      <c r="BD608" s="2">
        <v>6</v>
      </c>
      <c r="BE608" s="2">
        <v>4</v>
      </c>
      <c r="BF608" s="2" t="s">
        <v>68</v>
      </c>
      <c r="BH608" s="2" t="s">
        <v>257</v>
      </c>
    </row>
    <row r="609" spans="1:60" ht="13" x14ac:dyDescent="0.15">
      <c r="A609">
        <v>608</v>
      </c>
      <c r="B609" s="3">
        <v>44001.429542592596</v>
      </c>
      <c r="C609" s="2">
        <v>60</v>
      </c>
      <c r="D609" s="2" t="s">
        <v>93</v>
      </c>
      <c r="E609" s="2" t="s">
        <v>777</v>
      </c>
      <c r="F609" s="2" t="s">
        <v>80</v>
      </c>
      <c r="G609" s="2" t="s">
        <v>81</v>
      </c>
      <c r="J609" s="2" t="s">
        <v>73</v>
      </c>
      <c r="AK609" s="2" t="s">
        <v>60</v>
      </c>
      <c r="AL609" s="2" t="s">
        <v>61</v>
      </c>
      <c r="AR609" s="2" t="s">
        <v>62</v>
      </c>
      <c r="AS609" s="2" t="s">
        <v>171</v>
      </c>
      <c r="AT609" s="2" t="s">
        <v>53</v>
      </c>
      <c r="AU609" s="2" t="s">
        <v>778</v>
      </c>
      <c r="AV609" s="2">
        <v>5</v>
      </c>
      <c r="AW609" s="2">
        <v>6</v>
      </c>
      <c r="AX609" s="2" t="s">
        <v>65</v>
      </c>
      <c r="AY609" s="2" t="s">
        <v>92</v>
      </c>
      <c r="AZ609" s="2" t="s">
        <v>779</v>
      </c>
      <c r="BA609" s="2">
        <v>8</v>
      </c>
      <c r="BB609" s="2">
        <v>5</v>
      </c>
      <c r="BC609" s="2">
        <v>6</v>
      </c>
      <c r="BD609" s="2">
        <v>2</v>
      </c>
      <c r="BE609" s="2">
        <v>4</v>
      </c>
      <c r="BF609" s="2" t="s">
        <v>68</v>
      </c>
      <c r="BG609" s="2" t="s">
        <v>780</v>
      </c>
    </row>
    <row r="610" spans="1:60" ht="13" x14ac:dyDescent="0.15">
      <c r="A610">
        <v>609</v>
      </c>
      <c r="B610" s="3">
        <v>44001.432523831019</v>
      </c>
      <c r="C610" s="2">
        <v>21</v>
      </c>
      <c r="D610" s="2" t="s">
        <v>114</v>
      </c>
      <c r="E610" s="2" t="s">
        <v>50</v>
      </c>
      <c r="F610" s="2" t="s">
        <v>80</v>
      </c>
      <c r="G610" s="2" t="s">
        <v>52</v>
      </c>
      <c r="H610" s="2">
        <v>3</v>
      </c>
      <c r="I610" s="2" t="s">
        <v>72</v>
      </c>
      <c r="J610" s="2" t="s">
        <v>54</v>
      </c>
      <c r="K610" s="2">
        <v>2</v>
      </c>
      <c r="L610" s="2" t="s">
        <v>92</v>
      </c>
      <c r="M610" s="2" t="s">
        <v>83</v>
      </c>
      <c r="Z610" s="2" t="s">
        <v>228</v>
      </c>
      <c r="AA610" s="2">
        <v>6</v>
      </c>
      <c r="AB610" s="2">
        <v>6</v>
      </c>
      <c r="AC610" s="2">
        <v>7</v>
      </c>
      <c r="AD610" s="2">
        <v>8</v>
      </c>
      <c r="AE610" s="2">
        <v>7</v>
      </c>
      <c r="AF610" s="2" t="s">
        <v>121</v>
      </c>
      <c r="AG610" s="2" t="s">
        <v>53</v>
      </c>
      <c r="AH610" s="2" t="s">
        <v>95</v>
      </c>
      <c r="AI610" s="2" t="s">
        <v>781</v>
      </c>
      <c r="AK610" s="2" t="s">
        <v>98</v>
      </c>
      <c r="AL610" s="2" t="s">
        <v>61</v>
      </c>
      <c r="AR610" s="2" t="s">
        <v>62</v>
      </c>
      <c r="AS610" s="2" t="s">
        <v>125</v>
      </c>
      <c r="AT610" s="2" t="s">
        <v>53</v>
      </c>
      <c r="AU610" s="2" t="s">
        <v>782</v>
      </c>
      <c r="AV610" s="2">
        <v>8</v>
      </c>
      <c r="AW610" s="2">
        <v>4</v>
      </c>
      <c r="AX610" s="2" t="s">
        <v>100</v>
      </c>
      <c r="AY610" s="2" t="s">
        <v>66</v>
      </c>
      <c r="AZ610" s="2" t="s">
        <v>783</v>
      </c>
      <c r="BA610" s="2">
        <v>6</v>
      </c>
      <c r="BB610" s="2">
        <v>5</v>
      </c>
      <c r="BC610" s="2">
        <v>6</v>
      </c>
      <c r="BD610" s="2">
        <v>4</v>
      </c>
      <c r="BE610" s="2">
        <v>5</v>
      </c>
      <c r="BF610" s="2" t="s">
        <v>68</v>
      </c>
      <c r="BG610" s="2" t="s">
        <v>784</v>
      </c>
      <c r="BH610" s="2" t="s">
        <v>102</v>
      </c>
    </row>
    <row r="611" spans="1:60" ht="13" x14ac:dyDescent="0.15">
      <c r="A611">
        <v>610</v>
      </c>
      <c r="B611" s="3">
        <v>44001.432841504633</v>
      </c>
      <c r="C611" s="2">
        <v>46</v>
      </c>
      <c r="D611" s="2" t="s">
        <v>70</v>
      </c>
      <c r="E611" s="2" t="s">
        <v>50</v>
      </c>
      <c r="F611" s="2" t="s">
        <v>80</v>
      </c>
      <c r="G611" s="2" t="s">
        <v>81</v>
      </c>
      <c r="J611" s="2" t="s">
        <v>73</v>
      </c>
      <c r="AK611" s="2" t="s">
        <v>123</v>
      </c>
      <c r="AL611" s="2" t="s">
        <v>75</v>
      </c>
      <c r="AM611" s="2" t="s">
        <v>76</v>
      </c>
      <c r="AN611" s="2" t="s">
        <v>90</v>
      </c>
      <c r="AO611" s="2">
        <v>4</v>
      </c>
      <c r="AP611" s="2" t="s">
        <v>72</v>
      </c>
      <c r="AV611" s="2">
        <v>6</v>
      </c>
      <c r="AW611" s="2">
        <v>2</v>
      </c>
      <c r="AX611" s="2" t="s">
        <v>91</v>
      </c>
      <c r="AY611" s="2" t="s">
        <v>66</v>
      </c>
      <c r="BA611" s="2">
        <v>1</v>
      </c>
      <c r="BB611" s="2">
        <v>5</v>
      </c>
      <c r="BC611" s="2">
        <v>2</v>
      </c>
      <c r="BD611" s="2">
        <v>1</v>
      </c>
      <c r="BE611" s="2">
        <v>5</v>
      </c>
      <c r="BF611" s="2" t="s">
        <v>86</v>
      </c>
    </row>
    <row r="612" spans="1:60" ht="13" x14ac:dyDescent="0.15">
      <c r="A612">
        <v>611</v>
      </c>
      <c r="B612" s="3">
        <v>44001.435666956022</v>
      </c>
      <c r="C612" s="2">
        <v>21</v>
      </c>
      <c r="D612" s="2" t="s">
        <v>93</v>
      </c>
      <c r="E612" s="2" t="s">
        <v>71</v>
      </c>
      <c r="F612" s="2" t="s">
        <v>80</v>
      </c>
      <c r="G612" s="2" t="s">
        <v>52</v>
      </c>
      <c r="H612" s="2">
        <v>2</v>
      </c>
      <c r="I612" s="2" t="s">
        <v>53</v>
      </c>
      <c r="J612" s="2" t="s">
        <v>54</v>
      </c>
      <c r="K612" s="2">
        <v>3</v>
      </c>
      <c r="L612" s="2" t="s">
        <v>116</v>
      </c>
      <c r="M612" s="2" t="s">
        <v>83</v>
      </c>
      <c r="Z612" s="2" t="s">
        <v>176</v>
      </c>
      <c r="AA612" s="2">
        <v>4</v>
      </c>
      <c r="AB612" s="2">
        <v>6</v>
      </c>
      <c r="AC612" s="2">
        <v>4</v>
      </c>
      <c r="AD612" s="2">
        <v>7</v>
      </c>
      <c r="AE612" s="2">
        <v>7</v>
      </c>
      <c r="AF612" s="2" t="s">
        <v>121</v>
      </c>
      <c r="AG612" s="2" t="s">
        <v>53</v>
      </c>
      <c r="AH612" s="2" t="s">
        <v>87</v>
      </c>
      <c r="AI612" s="2" t="s">
        <v>233</v>
      </c>
      <c r="AJ612" s="2" t="s">
        <v>785</v>
      </c>
      <c r="AK612" s="2" t="s">
        <v>60</v>
      </c>
      <c r="AL612" s="2" t="s">
        <v>61</v>
      </c>
      <c r="AR612" s="2" t="s">
        <v>786</v>
      </c>
      <c r="AS612" s="2" t="s">
        <v>171</v>
      </c>
      <c r="AT612" s="2" t="s">
        <v>53</v>
      </c>
      <c r="AV612" s="2">
        <v>8</v>
      </c>
      <c r="AW612" s="2">
        <v>5</v>
      </c>
      <c r="AX612" s="2" t="s">
        <v>91</v>
      </c>
      <c r="AY612" s="2" t="s">
        <v>55</v>
      </c>
      <c r="AZ612" s="2" t="s">
        <v>787</v>
      </c>
      <c r="BA612" s="2">
        <v>9</v>
      </c>
      <c r="BB612" s="2">
        <v>9</v>
      </c>
      <c r="BC612" s="2">
        <v>7</v>
      </c>
      <c r="BD612" s="2">
        <v>7</v>
      </c>
      <c r="BE612" s="2">
        <v>8</v>
      </c>
      <c r="BF612" s="2" t="s">
        <v>68</v>
      </c>
      <c r="BH612" s="2" t="s">
        <v>102</v>
      </c>
    </row>
    <row r="613" spans="1:60" ht="13" x14ac:dyDescent="0.15">
      <c r="A613">
        <v>612</v>
      </c>
      <c r="B613" s="3">
        <v>44001.435719837958</v>
      </c>
      <c r="C613" s="2">
        <v>22</v>
      </c>
      <c r="D613" s="2" t="s">
        <v>114</v>
      </c>
      <c r="E613" s="2" t="s">
        <v>50</v>
      </c>
      <c r="F613" s="2" t="s">
        <v>80</v>
      </c>
      <c r="G613" s="2" t="s">
        <v>52</v>
      </c>
      <c r="H613" s="2">
        <v>3</v>
      </c>
      <c r="I613" s="2" t="s">
        <v>53</v>
      </c>
      <c r="J613" s="2" t="s">
        <v>54</v>
      </c>
      <c r="K613" s="2">
        <v>1</v>
      </c>
      <c r="L613" s="2" t="s">
        <v>55</v>
      </c>
      <c r="M613" s="2" t="s">
        <v>83</v>
      </c>
      <c r="Z613" s="2" t="s">
        <v>788</v>
      </c>
      <c r="AA613" s="2">
        <v>6</v>
      </c>
      <c r="AB613" s="2">
        <v>7</v>
      </c>
      <c r="AC613" s="2">
        <v>6</v>
      </c>
      <c r="AD613" s="2">
        <v>7</v>
      </c>
      <c r="AE613" s="2">
        <v>6</v>
      </c>
      <c r="AF613" s="2" t="s">
        <v>121</v>
      </c>
      <c r="AG613" s="2" t="s">
        <v>53</v>
      </c>
      <c r="AH613" s="2" t="s">
        <v>147</v>
      </c>
      <c r="AI613" s="2" t="s">
        <v>96</v>
      </c>
      <c r="AJ613" s="2" t="s">
        <v>789</v>
      </c>
      <c r="AK613" s="2" t="s">
        <v>98</v>
      </c>
      <c r="AL613" s="2" t="s">
        <v>61</v>
      </c>
      <c r="AR613" s="2" t="s">
        <v>62</v>
      </c>
      <c r="AS613" s="2" t="s">
        <v>413</v>
      </c>
      <c r="AT613" s="2" t="s">
        <v>53</v>
      </c>
      <c r="AU613" s="2" t="s">
        <v>790</v>
      </c>
      <c r="AV613" s="2">
        <v>7</v>
      </c>
      <c r="AW613" s="2">
        <v>4</v>
      </c>
      <c r="AX613" s="2" t="s">
        <v>91</v>
      </c>
      <c r="AY613" s="2" t="s">
        <v>55</v>
      </c>
      <c r="AZ613" s="2" t="s">
        <v>791</v>
      </c>
      <c r="BA613" s="2">
        <v>1</v>
      </c>
      <c r="BB613" s="2">
        <v>3</v>
      </c>
      <c r="BC613" s="2">
        <v>1</v>
      </c>
      <c r="BD613" s="2">
        <v>1</v>
      </c>
      <c r="BE613" s="2">
        <v>1</v>
      </c>
      <c r="BF613" s="2" t="s">
        <v>68</v>
      </c>
      <c r="BG613" s="2" t="s">
        <v>792</v>
      </c>
      <c r="BH613" s="2" t="s">
        <v>118</v>
      </c>
    </row>
    <row r="614" spans="1:60" ht="13" x14ac:dyDescent="0.15">
      <c r="A614">
        <v>613</v>
      </c>
      <c r="B614" s="3">
        <v>44001.439108796301</v>
      </c>
      <c r="C614" s="2">
        <v>23</v>
      </c>
      <c r="D614" s="2" t="s">
        <v>70</v>
      </c>
      <c r="E614" s="2" t="s">
        <v>50</v>
      </c>
      <c r="F614" s="2" t="s">
        <v>80</v>
      </c>
      <c r="G614" s="2" t="s">
        <v>52</v>
      </c>
      <c r="H614" s="2">
        <v>3</v>
      </c>
      <c r="I614" s="2" t="s">
        <v>72</v>
      </c>
      <c r="J614" s="2" t="s">
        <v>54</v>
      </c>
      <c r="K614" s="2">
        <v>3</v>
      </c>
      <c r="L614" s="2" t="s">
        <v>116</v>
      </c>
      <c r="M614" s="2" t="s">
        <v>200</v>
      </c>
      <c r="V614" s="2" t="s">
        <v>793</v>
      </c>
      <c r="W614" s="2" t="s">
        <v>86</v>
      </c>
      <c r="X614" s="2" t="s">
        <v>482</v>
      </c>
      <c r="AK614" s="2" t="s">
        <v>89</v>
      </c>
      <c r="AL614" s="2" t="s">
        <v>61</v>
      </c>
      <c r="AR614" s="2" t="s">
        <v>124</v>
      </c>
      <c r="AS614" s="2" t="s">
        <v>125</v>
      </c>
      <c r="AT614" s="2" t="s">
        <v>72</v>
      </c>
      <c r="AV614" s="2">
        <v>6</v>
      </c>
      <c r="AW614" s="2">
        <v>6</v>
      </c>
      <c r="AX614" s="2" t="s">
        <v>91</v>
      </c>
      <c r="AY614" s="2" t="s">
        <v>92</v>
      </c>
      <c r="BA614" s="2">
        <v>6</v>
      </c>
      <c r="BB614" s="2">
        <v>6</v>
      </c>
      <c r="BC614" s="2">
        <v>5</v>
      </c>
      <c r="BD614" s="2">
        <v>4</v>
      </c>
      <c r="BE614" s="2">
        <v>6</v>
      </c>
      <c r="BF614" s="2" t="s">
        <v>86</v>
      </c>
      <c r="BH614" s="2" t="s">
        <v>126</v>
      </c>
    </row>
    <row r="615" spans="1:60" ht="13" x14ac:dyDescent="0.15">
      <c r="A615">
        <v>614</v>
      </c>
      <c r="B615" s="3">
        <v>44001.44024207176</v>
      </c>
      <c r="C615" s="2">
        <v>20</v>
      </c>
      <c r="D615" s="2" t="s">
        <v>114</v>
      </c>
      <c r="E615" s="2" t="s">
        <v>50</v>
      </c>
      <c r="F615" s="2" t="s">
        <v>80</v>
      </c>
      <c r="G615" s="2" t="s">
        <v>52</v>
      </c>
      <c r="H615" s="2">
        <v>2</v>
      </c>
      <c r="I615" s="2" t="s">
        <v>72</v>
      </c>
      <c r="J615" s="2" t="s">
        <v>54</v>
      </c>
      <c r="K615" s="2">
        <v>3</v>
      </c>
      <c r="L615" s="2" t="s">
        <v>55</v>
      </c>
      <c r="M615" s="2" t="s">
        <v>83</v>
      </c>
      <c r="Z615" s="2" t="s">
        <v>228</v>
      </c>
      <c r="AA615" s="2">
        <v>5</v>
      </c>
      <c r="AB615" s="2">
        <v>5</v>
      </c>
      <c r="AC615" s="2">
        <v>3</v>
      </c>
      <c r="AD615" s="2">
        <v>6</v>
      </c>
      <c r="AE615" s="2">
        <v>8</v>
      </c>
      <c r="AF615" s="2" t="s">
        <v>85</v>
      </c>
      <c r="AG615" s="2" t="s">
        <v>53</v>
      </c>
      <c r="AH615" s="2" t="s">
        <v>87</v>
      </c>
      <c r="AI615" s="2" t="s">
        <v>211</v>
      </c>
      <c r="AK615" s="2" t="s">
        <v>74</v>
      </c>
      <c r="AL615" s="2" t="s">
        <v>61</v>
      </c>
      <c r="AR615" s="2" t="s">
        <v>321</v>
      </c>
      <c r="AS615" s="2" t="s">
        <v>171</v>
      </c>
      <c r="AT615" s="2" t="s">
        <v>53</v>
      </c>
      <c r="AV615" s="2">
        <v>7</v>
      </c>
      <c r="AW615" s="2">
        <v>4</v>
      </c>
      <c r="AX615" s="2" t="s">
        <v>65</v>
      </c>
      <c r="AY615" s="2" t="s">
        <v>66</v>
      </c>
      <c r="BA615" s="2">
        <v>6</v>
      </c>
      <c r="BB615" s="2">
        <v>4</v>
      </c>
      <c r="BC615" s="2">
        <v>4</v>
      </c>
      <c r="BD615" s="2">
        <v>4</v>
      </c>
      <c r="BE615" s="2">
        <v>7</v>
      </c>
      <c r="BF615" s="2" t="s">
        <v>68</v>
      </c>
      <c r="BH615" s="2" t="s">
        <v>102</v>
      </c>
    </row>
    <row r="616" spans="1:60" ht="13" x14ac:dyDescent="0.15">
      <c r="A616">
        <v>615</v>
      </c>
      <c r="B616" s="3">
        <v>44001.440824502315</v>
      </c>
      <c r="C616" s="2">
        <v>62</v>
      </c>
      <c r="D616" s="2" t="s">
        <v>70</v>
      </c>
      <c r="E616" s="2" t="s">
        <v>50</v>
      </c>
      <c r="F616" s="2" t="s">
        <v>51</v>
      </c>
      <c r="G616" s="2" t="s">
        <v>81</v>
      </c>
      <c r="J616" s="2" t="s">
        <v>73</v>
      </c>
      <c r="AK616" s="2" t="s">
        <v>74</v>
      </c>
      <c r="AL616" s="2" t="s">
        <v>75</v>
      </c>
      <c r="AM616" s="2" t="s">
        <v>104</v>
      </c>
      <c r="AN616" s="2" t="s">
        <v>90</v>
      </c>
      <c r="AO616" s="2">
        <v>7</v>
      </c>
      <c r="AP616" s="2" t="s">
        <v>53</v>
      </c>
      <c r="AQ616" s="2" t="s">
        <v>72</v>
      </c>
      <c r="AV616" s="2">
        <v>7</v>
      </c>
      <c r="AW616" s="2">
        <v>7</v>
      </c>
      <c r="AX616" s="2" t="s">
        <v>65</v>
      </c>
      <c r="AY616" s="2" t="s">
        <v>55</v>
      </c>
      <c r="AZ616" s="2" t="s">
        <v>72</v>
      </c>
      <c r="BA616" s="2">
        <v>7</v>
      </c>
      <c r="BB616" s="2">
        <v>7</v>
      </c>
      <c r="BC616" s="2">
        <v>7</v>
      </c>
      <c r="BD616" s="2">
        <v>6</v>
      </c>
      <c r="BE616" s="2">
        <v>6</v>
      </c>
      <c r="BF616" s="2" t="s">
        <v>68</v>
      </c>
      <c r="BG616" s="2" t="s">
        <v>72</v>
      </c>
    </row>
    <row r="617" spans="1:60" ht="13" x14ac:dyDescent="0.15">
      <c r="A617">
        <v>616</v>
      </c>
      <c r="B617" s="3">
        <v>44001.44089813657</v>
      </c>
      <c r="C617" s="2">
        <v>42</v>
      </c>
      <c r="D617" s="2" t="s">
        <v>103</v>
      </c>
      <c r="E617" s="2" t="s">
        <v>50</v>
      </c>
      <c r="F617" s="2" t="s">
        <v>80</v>
      </c>
      <c r="G617" s="2" t="s">
        <v>81</v>
      </c>
      <c r="J617" s="2" t="s">
        <v>54</v>
      </c>
      <c r="K617" s="2">
        <v>2</v>
      </c>
      <c r="L617" s="2" t="s">
        <v>55</v>
      </c>
      <c r="M617" s="2" t="s">
        <v>83</v>
      </c>
      <c r="Z617" s="2" t="s">
        <v>794</v>
      </c>
      <c r="AA617" s="2">
        <v>5</v>
      </c>
      <c r="AB617" s="2">
        <v>5</v>
      </c>
      <c r="AC617" s="2">
        <v>5</v>
      </c>
      <c r="AD617" s="2">
        <v>5</v>
      </c>
      <c r="AE617" s="2">
        <v>7</v>
      </c>
      <c r="AF617" s="2" t="s">
        <v>109</v>
      </c>
      <c r="AG617" s="2" t="s">
        <v>86</v>
      </c>
      <c r="AH617" s="2" t="s">
        <v>95</v>
      </c>
      <c r="AI617" s="2" t="s">
        <v>633</v>
      </c>
      <c r="AJ617" s="2" t="s">
        <v>795</v>
      </c>
      <c r="AK617" s="2" t="s">
        <v>60</v>
      </c>
      <c r="AL617" s="2" t="s">
        <v>61</v>
      </c>
      <c r="AR617" s="2" t="s">
        <v>796</v>
      </c>
      <c r="AS617" s="2" t="s">
        <v>171</v>
      </c>
      <c r="AT617" s="2" t="s">
        <v>53</v>
      </c>
      <c r="AU617" s="2" t="s">
        <v>797</v>
      </c>
      <c r="AV617" s="2">
        <v>5</v>
      </c>
      <c r="AW617" s="2">
        <v>6</v>
      </c>
      <c r="AX617" s="2" t="s">
        <v>91</v>
      </c>
      <c r="AY617" s="2" t="s">
        <v>66</v>
      </c>
      <c r="BA617" s="2">
        <v>1</v>
      </c>
      <c r="BB617" s="2">
        <v>7</v>
      </c>
      <c r="BC617" s="2">
        <v>2</v>
      </c>
      <c r="BD617" s="2">
        <v>2</v>
      </c>
      <c r="BE617" s="2">
        <v>4</v>
      </c>
      <c r="BF617" s="2" t="s">
        <v>68</v>
      </c>
      <c r="BG617" s="2" t="s">
        <v>798</v>
      </c>
    </row>
    <row r="618" spans="1:60" ht="13" x14ac:dyDescent="0.15">
      <c r="A618">
        <v>617</v>
      </c>
      <c r="B618" s="3">
        <v>44001.443738229165</v>
      </c>
      <c r="C618" s="2">
        <v>39</v>
      </c>
      <c r="D618" s="2" t="s">
        <v>70</v>
      </c>
      <c r="E618" s="2" t="s">
        <v>50</v>
      </c>
      <c r="F618" s="2" t="s">
        <v>80</v>
      </c>
      <c r="G618" s="2" t="s">
        <v>81</v>
      </c>
      <c r="J618" s="2" t="s">
        <v>73</v>
      </c>
      <c r="AK618" s="2" t="s">
        <v>89</v>
      </c>
      <c r="AL618" s="2" t="s">
        <v>61</v>
      </c>
      <c r="AR618" s="2" t="s">
        <v>62</v>
      </c>
      <c r="AS618" s="2" t="s">
        <v>63</v>
      </c>
      <c r="AT618" s="2" t="s">
        <v>53</v>
      </c>
      <c r="AV618" s="2">
        <v>1</v>
      </c>
      <c r="AW618" s="2">
        <v>1</v>
      </c>
      <c r="AX618" s="2" t="s">
        <v>65</v>
      </c>
      <c r="AY618" s="2" t="s">
        <v>116</v>
      </c>
      <c r="BA618" s="2">
        <v>1</v>
      </c>
      <c r="BB618" s="2">
        <v>1</v>
      </c>
      <c r="BC618" s="2">
        <v>1</v>
      </c>
      <c r="BD618" s="2">
        <v>1</v>
      </c>
      <c r="BE618" s="2">
        <v>1</v>
      </c>
      <c r="BF618" s="2" t="s">
        <v>68</v>
      </c>
    </row>
    <row r="619" spans="1:60" ht="13" x14ac:dyDescent="0.15">
      <c r="A619">
        <v>618</v>
      </c>
      <c r="B619" s="3">
        <v>44001.445166585647</v>
      </c>
      <c r="C619" s="2">
        <v>19</v>
      </c>
      <c r="D619" s="2" t="s">
        <v>70</v>
      </c>
      <c r="E619" s="2" t="s">
        <v>50</v>
      </c>
      <c r="F619" s="2" t="s">
        <v>80</v>
      </c>
      <c r="G619" s="2" t="s">
        <v>52</v>
      </c>
      <c r="H619" s="2">
        <v>1</v>
      </c>
      <c r="I619" s="2" t="s">
        <v>72</v>
      </c>
      <c r="J619" s="2" t="s">
        <v>54</v>
      </c>
      <c r="K619" s="2">
        <v>4</v>
      </c>
      <c r="L619" s="2" t="s">
        <v>66</v>
      </c>
      <c r="M619" s="2" t="s">
        <v>56</v>
      </c>
      <c r="N619" s="2" t="s">
        <v>57</v>
      </c>
      <c r="O619" s="2">
        <v>6</v>
      </c>
      <c r="P619" s="2">
        <v>6</v>
      </c>
      <c r="Q619" s="2">
        <v>6</v>
      </c>
      <c r="R619" s="2">
        <v>6</v>
      </c>
      <c r="S619" s="2">
        <v>6</v>
      </c>
      <c r="T619" s="2" t="s">
        <v>58</v>
      </c>
      <c r="AK619" s="2" t="s">
        <v>60</v>
      </c>
      <c r="AL619" s="2" t="s">
        <v>61</v>
      </c>
      <c r="AR619" s="2" t="s">
        <v>124</v>
      </c>
      <c r="AS619" s="2" t="s">
        <v>125</v>
      </c>
      <c r="AT619" s="2" t="s">
        <v>72</v>
      </c>
      <c r="AV619" s="2">
        <v>6</v>
      </c>
      <c r="AW619" s="2">
        <v>6</v>
      </c>
      <c r="AX619" s="2" t="s">
        <v>91</v>
      </c>
      <c r="AY619" s="2" t="s">
        <v>66</v>
      </c>
      <c r="BA619" s="2">
        <v>6</v>
      </c>
      <c r="BB619" s="2">
        <v>6</v>
      </c>
      <c r="BC619" s="2">
        <v>6</v>
      </c>
      <c r="BD619" s="2">
        <v>6</v>
      </c>
      <c r="BE619" s="2">
        <v>6</v>
      </c>
      <c r="BF619" s="2" t="s">
        <v>68</v>
      </c>
      <c r="BH619" s="2" t="s">
        <v>102</v>
      </c>
    </row>
    <row r="620" spans="1:60" ht="13" x14ac:dyDescent="0.15">
      <c r="A620">
        <v>619</v>
      </c>
      <c r="B620" s="3">
        <v>44001.446551875</v>
      </c>
      <c r="C620" s="2">
        <v>35</v>
      </c>
      <c r="D620" s="2" t="s">
        <v>70</v>
      </c>
      <c r="E620" s="2" t="s">
        <v>50</v>
      </c>
      <c r="F620" s="2" t="s">
        <v>51</v>
      </c>
      <c r="G620" s="2" t="s">
        <v>81</v>
      </c>
      <c r="J620" s="2" t="s">
        <v>73</v>
      </c>
      <c r="AK620" s="2" t="s">
        <v>74</v>
      </c>
      <c r="AL620" s="2" t="s">
        <v>75</v>
      </c>
      <c r="AM620" s="2" t="s">
        <v>76</v>
      </c>
      <c r="AN620" s="2" t="s">
        <v>90</v>
      </c>
      <c r="AO620" s="2">
        <v>7</v>
      </c>
      <c r="AP620" s="2" t="s">
        <v>53</v>
      </c>
      <c r="AQ620" s="2" t="s">
        <v>799</v>
      </c>
      <c r="AV620" s="2">
        <v>8</v>
      </c>
      <c r="AW620" s="2">
        <v>7</v>
      </c>
      <c r="AX620" s="2" t="s">
        <v>91</v>
      </c>
      <c r="AY620" s="2" t="s">
        <v>66</v>
      </c>
      <c r="BA620" s="2">
        <v>6</v>
      </c>
      <c r="BB620" s="2">
        <v>8</v>
      </c>
      <c r="BC620" s="2">
        <v>7</v>
      </c>
      <c r="BD620" s="2">
        <v>7</v>
      </c>
      <c r="BE620" s="2">
        <v>6</v>
      </c>
      <c r="BF620" s="2" t="s">
        <v>68</v>
      </c>
    </row>
    <row r="621" spans="1:60" ht="13" x14ac:dyDescent="0.15">
      <c r="A621">
        <v>620</v>
      </c>
      <c r="B621" s="3">
        <v>44001.448735046295</v>
      </c>
      <c r="C621" s="2">
        <v>30</v>
      </c>
      <c r="D621" s="2" t="s">
        <v>114</v>
      </c>
      <c r="E621" s="2" t="s">
        <v>50</v>
      </c>
      <c r="F621" s="2" t="s">
        <v>51</v>
      </c>
      <c r="G621" s="2" t="s">
        <v>81</v>
      </c>
      <c r="J621" s="2" t="s">
        <v>54</v>
      </c>
      <c r="K621" s="2">
        <v>2</v>
      </c>
      <c r="L621" s="2" t="s">
        <v>116</v>
      </c>
      <c r="M621" s="2" t="s">
        <v>200</v>
      </c>
      <c r="V621" s="2" t="s">
        <v>800</v>
      </c>
      <c r="W621" s="2" t="s">
        <v>53</v>
      </c>
      <c r="X621" s="2" t="s">
        <v>432</v>
      </c>
      <c r="Y621" s="2" t="s">
        <v>801</v>
      </c>
      <c r="AK621" s="2" t="s">
        <v>60</v>
      </c>
      <c r="AL621" s="2" t="s">
        <v>61</v>
      </c>
      <c r="AR621" s="2" t="s">
        <v>124</v>
      </c>
      <c r="AS621" s="2" t="s">
        <v>125</v>
      </c>
      <c r="AT621" s="2" t="s">
        <v>53</v>
      </c>
      <c r="AV621" s="2">
        <v>7</v>
      </c>
      <c r="AW621" s="2">
        <v>6</v>
      </c>
      <c r="AX621" s="2" t="s">
        <v>91</v>
      </c>
      <c r="AY621" s="2" t="s">
        <v>106</v>
      </c>
      <c r="BA621" s="2">
        <v>6</v>
      </c>
      <c r="BB621" s="2">
        <v>5</v>
      </c>
      <c r="BC621" s="2">
        <v>4</v>
      </c>
      <c r="BD621" s="2">
        <v>6</v>
      </c>
      <c r="BE621" s="2">
        <v>5</v>
      </c>
      <c r="BF621" s="2" t="s">
        <v>68</v>
      </c>
    </row>
    <row r="622" spans="1:60" ht="13" x14ac:dyDescent="0.15">
      <c r="A622">
        <v>621</v>
      </c>
      <c r="B622" s="3">
        <v>44001.449763726851</v>
      </c>
      <c r="C622" s="2">
        <v>20</v>
      </c>
      <c r="D622" s="2" t="s">
        <v>114</v>
      </c>
      <c r="E622" s="2" t="s">
        <v>50</v>
      </c>
      <c r="F622" s="2" t="s">
        <v>80</v>
      </c>
      <c r="G622" s="2" t="s">
        <v>52</v>
      </c>
      <c r="H622" s="2">
        <v>2</v>
      </c>
      <c r="I622" s="2" t="s">
        <v>72</v>
      </c>
      <c r="J622" s="2" t="s">
        <v>54</v>
      </c>
      <c r="K622" s="2">
        <v>2</v>
      </c>
      <c r="L622" s="2" t="s">
        <v>218</v>
      </c>
      <c r="M622" s="2" t="s">
        <v>83</v>
      </c>
      <c r="Z622" s="2" t="s">
        <v>176</v>
      </c>
      <c r="AA622" s="2">
        <v>6</v>
      </c>
      <c r="AB622" s="2">
        <v>7</v>
      </c>
      <c r="AC622" s="2">
        <v>7</v>
      </c>
      <c r="AD622" s="2">
        <v>8</v>
      </c>
      <c r="AE622" s="2">
        <v>9</v>
      </c>
      <c r="AF622" s="2" t="s">
        <v>109</v>
      </c>
      <c r="AG622" s="2" t="s">
        <v>53</v>
      </c>
      <c r="AH622" s="2" t="s">
        <v>132</v>
      </c>
      <c r="AI622" s="2" t="s">
        <v>240</v>
      </c>
      <c r="AK622" s="2" t="s">
        <v>60</v>
      </c>
      <c r="AL622" s="2" t="s">
        <v>75</v>
      </c>
      <c r="AM622" s="2" t="s">
        <v>76</v>
      </c>
      <c r="AN622" s="2" t="s">
        <v>90</v>
      </c>
      <c r="AO622" s="2">
        <v>7</v>
      </c>
      <c r="AP622" s="2" t="s">
        <v>86</v>
      </c>
      <c r="AV622" s="2">
        <v>7</v>
      </c>
      <c r="AW622" s="2">
        <v>5</v>
      </c>
      <c r="AX622" s="2" t="s">
        <v>91</v>
      </c>
      <c r="AY622" s="2" t="s">
        <v>55</v>
      </c>
      <c r="BA622" s="2">
        <v>7</v>
      </c>
      <c r="BB622" s="2">
        <v>5</v>
      </c>
      <c r="BC622" s="2">
        <v>5</v>
      </c>
      <c r="BD622" s="2">
        <v>6</v>
      </c>
      <c r="BE622" s="2">
        <v>6</v>
      </c>
      <c r="BF622" s="2" t="s">
        <v>86</v>
      </c>
      <c r="BH622" s="2" t="s">
        <v>102</v>
      </c>
    </row>
    <row r="623" spans="1:60" ht="13" x14ac:dyDescent="0.15">
      <c r="A623">
        <v>622</v>
      </c>
      <c r="B623" s="3">
        <v>44001.451624247682</v>
      </c>
      <c r="C623" s="2">
        <v>22</v>
      </c>
      <c r="D623" s="2" t="s">
        <v>114</v>
      </c>
      <c r="E623" s="2" t="s">
        <v>50</v>
      </c>
      <c r="F623" s="2" t="s">
        <v>80</v>
      </c>
      <c r="G623" s="2" t="s">
        <v>52</v>
      </c>
      <c r="H623" s="2">
        <v>2</v>
      </c>
      <c r="I623" s="2" t="s">
        <v>72</v>
      </c>
      <c r="J623" s="2" t="s">
        <v>54</v>
      </c>
      <c r="K623" s="2">
        <v>2</v>
      </c>
      <c r="L623" s="2" t="s">
        <v>116</v>
      </c>
      <c r="M623" s="2" t="s">
        <v>83</v>
      </c>
      <c r="Z623" s="2" t="s">
        <v>120</v>
      </c>
      <c r="AA623" s="2">
        <v>6</v>
      </c>
      <c r="AB623" s="2">
        <v>8</v>
      </c>
      <c r="AC623" s="2">
        <v>8</v>
      </c>
      <c r="AD623" s="2">
        <v>9</v>
      </c>
      <c r="AE623" s="2">
        <v>7</v>
      </c>
      <c r="AF623" s="2" t="s">
        <v>85</v>
      </c>
      <c r="AG623" s="2" t="s">
        <v>86</v>
      </c>
      <c r="AH623" s="2" t="s">
        <v>140</v>
      </c>
      <c r="AI623" s="2" t="s">
        <v>633</v>
      </c>
      <c r="AK623" s="2" t="s">
        <v>74</v>
      </c>
      <c r="AL623" s="2" t="s">
        <v>75</v>
      </c>
      <c r="AM623" s="2" t="s">
        <v>99</v>
      </c>
      <c r="AN623" s="2" t="s">
        <v>90</v>
      </c>
      <c r="AO623" s="2">
        <v>7</v>
      </c>
      <c r="AP623" s="2" t="s">
        <v>53</v>
      </c>
      <c r="AQ623" s="2" t="s">
        <v>802</v>
      </c>
      <c r="AV623" s="2">
        <v>6</v>
      </c>
      <c r="AW623" s="2">
        <v>6</v>
      </c>
      <c r="AX623" s="2" t="s">
        <v>91</v>
      </c>
      <c r="AY623" s="2" t="s">
        <v>55</v>
      </c>
      <c r="BA623" s="2">
        <v>10</v>
      </c>
      <c r="BB623" s="2">
        <v>7</v>
      </c>
      <c r="BC623" s="2">
        <v>4</v>
      </c>
      <c r="BD623" s="2">
        <v>1</v>
      </c>
      <c r="BE623" s="2">
        <v>8</v>
      </c>
      <c r="BF623" s="2" t="s">
        <v>68</v>
      </c>
      <c r="BH623" s="2" t="s">
        <v>126</v>
      </c>
    </row>
    <row r="624" spans="1:60" ht="13" x14ac:dyDescent="0.15">
      <c r="A624">
        <v>623</v>
      </c>
      <c r="B624" s="3">
        <v>44001.454406168981</v>
      </c>
      <c r="C624" s="2">
        <v>62</v>
      </c>
      <c r="D624" s="2" t="s">
        <v>70</v>
      </c>
      <c r="E624" s="2" t="s">
        <v>50</v>
      </c>
      <c r="F624" s="2" t="s">
        <v>80</v>
      </c>
      <c r="G624" s="2" t="s">
        <v>81</v>
      </c>
      <c r="J624" s="2" t="s">
        <v>73</v>
      </c>
      <c r="AK624" s="2" t="s">
        <v>74</v>
      </c>
      <c r="AL624" s="2" t="s">
        <v>75</v>
      </c>
      <c r="AM624" s="2" t="s">
        <v>76</v>
      </c>
      <c r="AN624" s="2" t="s">
        <v>90</v>
      </c>
      <c r="AO624" s="2">
        <v>4</v>
      </c>
      <c r="AP624" s="2" t="s">
        <v>72</v>
      </c>
      <c r="AQ624" s="2" t="s">
        <v>732</v>
      </c>
      <c r="AV624" s="2">
        <v>6</v>
      </c>
      <c r="AW624" s="2">
        <v>5</v>
      </c>
      <c r="AX624" s="2" t="s">
        <v>91</v>
      </c>
      <c r="AY624" s="2" t="s">
        <v>55</v>
      </c>
      <c r="AZ624" s="2" t="s">
        <v>803</v>
      </c>
      <c r="BA624" s="2">
        <v>2</v>
      </c>
      <c r="BB624" s="2">
        <v>7</v>
      </c>
      <c r="BC624" s="2">
        <v>7</v>
      </c>
      <c r="BD624" s="2">
        <v>7</v>
      </c>
      <c r="BE624" s="2">
        <v>6</v>
      </c>
      <c r="BF624" s="2" t="s">
        <v>86</v>
      </c>
      <c r="BG624" s="2" t="s">
        <v>804</v>
      </c>
    </row>
    <row r="625" spans="1:60" ht="13" x14ac:dyDescent="0.15">
      <c r="A625">
        <v>624</v>
      </c>
      <c r="B625" s="3">
        <v>44001.454552766205</v>
      </c>
      <c r="C625" s="2">
        <v>47</v>
      </c>
      <c r="D625" s="2" t="s">
        <v>70</v>
      </c>
      <c r="E625" s="2" t="s">
        <v>50</v>
      </c>
      <c r="F625" s="2" t="s">
        <v>80</v>
      </c>
      <c r="G625" s="2" t="s">
        <v>81</v>
      </c>
      <c r="J625" s="2" t="s">
        <v>73</v>
      </c>
      <c r="AK625" s="2" t="s">
        <v>60</v>
      </c>
      <c r="AL625" s="2" t="s">
        <v>75</v>
      </c>
      <c r="AM625" s="2" t="s">
        <v>76</v>
      </c>
      <c r="AN625" s="2" t="s">
        <v>90</v>
      </c>
      <c r="AO625" s="2">
        <v>5</v>
      </c>
      <c r="AP625" s="2" t="s">
        <v>53</v>
      </c>
      <c r="AV625" s="2">
        <v>5</v>
      </c>
      <c r="AW625" s="2">
        <v>5</v>
      </c>
      <c r="AX625" s="2" t="s">
        <v>91</v>
      </c>
      <c r="AY625" s="2" t="s">
        <v>55</v>
      </c>
      <c r="BA625" s="2">
        <v>5</v>
      </c>
      <c r="BB625" s="2">
        <v>8</v>
      </c>
      <c r="BC625" s="2">
        <v>3</v>
      </c>
      <c r="BD625" s="2">
        <v>7</v>
      </c>
      <c r="BE625" s="2">
        <v>4</v>
      </c>
      <c r="BF625" s="2" t="s">
        <v>68</v>
      </c>
    </row>
    <row r="626" spans="1:60" ht="13" x14ac:dyDescent="0.15">
      <c r="A626">
        <v>625</v>
      </c>
      <c r="B626" s="3">
        <v>44001.456415532404</v>
      </c>
      <c r="C626" s="2">
        <v>42</v>
      </c>
      <c r="D626" s="2" t="s">
        <v>93</v>
      </c>
      <c r="E626" s="2" t="s">
        <v>50</v>
      </c>
      <c r="F626" s="2" t="s">
        <v>80</v>
      </c>
      <c r="G626" s="2" t="s">
        <v>775</v>
      </c>
      <c r="J626" s="2" t="s">
        <v>54</v>
      </c>
      <c r="K626" s="2">
        <v>5</v>
      </c>
      <c r="L626" s="2" t="s">
        <v>55</v>
      </c>
      <c r="M626" s="2" t="s">
        <v>83</v>
      </c>
      <c r="Z626" s="2" t="s">
        <v>176</v>
      </c>
      <c r="AA626" s="2">
        <v>3</v>
      </c>
      <c r="AB626" s="2">
        <v>2</v>
      </c>
      <c r="AC626" s="2">
        <v>3</v>
      </c>
      <c r="AD626" s="2">
        <v>2</v>
      </c>
      <c r="AE626" s="2">
        <v>7</v>
      </c>
      <c r="AF626" s="2" t="s">
        <v>85</v>
      </c>
      <c r="AG626" s="2" t="s">
        <v>53</v>
      </c>
      <c r="AH626" s="2" t="s">
        <v>95</v>
      </c>
      <c r="AI626" s="2" t="s">
        <v>429</v>
      </c>
      <c r="AK626" s="2" t="s">
        <v>98</v>
      </c>
      <c r="AL626" s="2" t="s">
        <v>61</v>
      </c>
      <c r="AR626" s="2" t="s">
        <v>62</v>
      </c>
      <c r="AS626" s="2" t="s">
        <v>171</v>
      </c>
      <c r="AT626" s="2" t="s">
        <v>53</v>
      </c>
      <c r="AU626" s="2" t="s">
        <v>805</v>
      </c>
      <c r="AV626" s="2">
        <v>6</v>
      </c>
      <c r="AW626" s="2">
        <v>3</v>
      </c>
      <c r="AX626" s="2" t="s">
        <v>65</v>
      </c>
      <c r="AY626" s="2" t="s">
        <v>55</v>
      </c>
      <c r="BA626" s="2">
        <v>7</v>
      </c>
      <c r="BB626" s="2">
        <v>7</v>
      </c>
      <c r="BC626" s="2">
        <v>7</v>
      </c>
      <c r="BD626" s="2">
        <v>6</v>
      </c>
      <c r="BE626" s="2">
        <v>7</v>
      </c>
      <c r="BF626" s="2" t="s">
        <v>68</v>
      </c>
    </row>
    <row r="627" spans="1:60" ht="13" x14ac:dyDescent="0.15">
      <c r="A627">
        <v>626</v>
      </c>
      <c r="B627" s="3">
        <v>44001.456761018519</v>
      </c>
      <c r="C627" s="2">
        <v>23</v>
      </c>
      <c r="D627" s="2" t="s">
        <v>103</v>
      </c>
      <c r="E627" s="2" t="s">
        <v>50</v>
      </c>
      <c r="F627" s="2" t="s">
        <v>51</v>
      </c>
      <c r="G627" s="2" t="s">
        <v>52</v>
      </c>
      <c r="H627" s="2">
        <v>4</v>
      </c>
      <c r="I627" s="2" t="s">
        <v>53</v>
      </c>
      <c r="J627" s="2" t="s">
        <v>73</v>
      </c>
      <c r="AK627" s="2" t="s">
        <v>89</v>
      </c>
      <c r="AL627" s="2" t="s">
        <v>75</v>
      </c>
      <c r="AM627" s="2" t="s">
        <v>104</v>
      </c>
      <c r="AN627" s="2" t="s">
        <v>90</v>
      </c>
      <c r="AO627" s="2">
        <v>5</v>
      </c>
      <c r="AP627" s="2" t="s">
        <v>86</v>
      </c>
      <c r="AV627" s="2">
        <v>7</v>
      </c>
      <c r="AW627" s="2">
        <v>5</v>
      </c>
      <c r="AX627" s="2" t="s">
        <v>100</v>
      </c>
      <c r="AY627" s="2" t="s">
        <v>55</v>
      </c>
      <c r="BA627" s="2">
        <v>2</v>
      </c>
      <c r="BB627" s="2">
        <v>4</v>
      </c>
      <c r="BC627" s="2">
        <v>2</v>
      </c>
      <c r="BD627" s="2">
        <v>4</v>
      </c>
      <c r="BE627" s="2">
        <v>6</v>
      </c>
      <c r="BF627" s="2" t="s">
        <v>86</v>
      </c>
      <c r="BH627" s="2" t="s">
        <v>102</v>
      </c>
    </row>
    <row r="628" spans="1:60" ht="13" x14ac:dyDescent="0.15">
      <c r="A628">
        <v>627</v>
      </c>
      <c r="B628" s="3">
        <v>44001.457327129625</v>
      </c>
      <c r="C628" s="2">
        <v>23</v>
      </c>
      <c r="D628" s="2" t="s">
        <v>103</v>
      </c>
      <c r="E628" s="2" t="s">
        <v>50</v>
      </c>
      <c r="F628" s="2" t="s">
        <v>80</v>
      </c>
      <c r="G628" s="2" t="s">
        <v>52</v>
      </c>
      <c r="H628" s="2">
        <v>3</v>
      </c>
      <c r="I628" s="2" t="s">
        <v>72</v>
      </c>
      <c r="J628" s="2" t="s">
        <v>54</v>
      </c>
      <c r="K628" s="2">
        <v>2</v>
      </c>
      <c r="L628" s="2" t="s">
        <v>116</v>
      </c>
      <c r="M628" s="2" t="s">
        <v>83</v>
      </c>
      <c r="Z628" s="2" t="s">
        <v>263</v>
      </c>
      <c r="AA628" s="2">
        <v>7</v>
      </c>
      <c r="AB628" s="2">
        <v>8</v>
      </c>
      <c r="AC628" s="2">
        <v>8</v>
      </c>
      <c r="AD628" s="2">
        <v>7</v>
      </c>
      <c r="AE628" s="2">
        <v>9</v>
      </c>
      <c r="AF628" s="2" t="s">
        <v>109</v>
      </c>
      <c r="AG628" s="2" t="s">
        <v>53</v>
      </c>
      <c r="AH628" s="2" t="s">
        <v>87</v>
      </c>
      <c r="AI628" s="2" t="s">
        <v>346</v>
      </c>
      <c r="AK628" s="2" t="s">
        <v>74</v>
      </c>
      <c r="AL628" s="2" t="s">
        <v>61</v>
      </c>
      <c r="AR628" s="2" t="s">
        <v>124</v>
      </c>
      <c r="AS628" s="2" t="s">
        <v>125</v>
      </c>
      <c r="AT628" s="2" t="s">
        <v>53</v>
      </c>
      <c r="AV628" s="2">
        <v>9</v>
      </c>
      <c r="AW628" s="2">
        <v>8</v>
      </c>
      <c r="AX628" s="2" t="s">
        <v>65</v>
      </c>
      <c r="AY628" s="2" t="s">
        <v>92</v>
      </c>
      <c r="BA628" s="2">
        <v>6</v>
      </c>
      <c r="BB628" s="2">
        <v>8</v>
      </c>
      <c r="BC628" s="2">
        <v>7</v>
      </c>
      <c r="BD628" s="2">
        <v>7</v>
      </c>
      <c r="BE628" s="2">
        <v>8</v>
      </c>
      <c r="BF628" s="2" t="s">
        <v>68</v>
      </c>
      <c r="BH628" s="2" t="s">
        <v>126</v>
      </c>
    </row>
    <row r="629" spans="1:60" ht="13" x14ac:dyDescent="0.15">
      <c r="A629">
        <v>628</v>
      </c>
      <c r="B629" s="3">
        <v>44001.458269050927</v>
      </c>
      <c r="C629" s="2">
        <v>33</v>
      </c>
      <c r="D629" s="2" t="s">
        <v>70</v>
      </c>
      <c r="E629" s="2" t="s">
        <v>50</v>
      </c>
      <c r="F629" s="2" t="s">
        <v>51</v>
      </c>
      <c r="G629" s="2" t="s">
        <v>81</v>
      </c>
      <c r="J629" s="2" t="s">
        <v>73</v>
      </c>
      <c r="AK629" s="2" t="s">
        <v>123</v>
      </c>
      <c r="AL629" s="2" t="s">
        <v>75</v>
      </c>
      <c r="AM629" s="2" t="s">
        <v>104</v>
      </c>
      <c r="AN629" s="2" t="s">
        <v>90</v>
      </c>
      <c r="AO629" s="2">
        <v>3</v>
      </c>
      <c r="AP629" s="2" t="s">
        <v>53</v>
      </c>
      <c r="AQ629" s="2" t="s">
        <v>806</v>
      </c>
      <c r="AV629" s="2">
        <v>6</v>
      </c>
      <c r="AW629" s="2">
        <v>6</v>
      </c>
      <c r="AX629" s="2" t="s">
        <v>91</v>
      </c>
      <c r="AY629" s="2" t="s">
        <v>66</v>
      </c>
      <c r="BA629" s="2">
        <v>3</v>
      </c>
      <c r="BB629" s="2">
        <v>5</v>
      </c>
      <c r="BC629" s="2">
        <v>3</v>
      </c>
      <c r="BD629" s="2">
        <v>7</v>
      </c>
      <c r="BE629" s="2">
        <v>5</v>
      </c>
      <c r="BF629" s="2" t="s">
        <v>68</v>
      </c>
      <c r="BG629" s="2" t="s">
        <v>807</v>
      </c>
    </row>
    <row r="630" spans="1:60" ht="13" x14ac:dyDescent="0.15">
      <c r="A630">
        <v>629</v>
      </c>
      <c r="B630" s="3">
        <v>44001.458354571761</v>
      </c>
      <c r="C630" s="2">
        <v>20</v>
      </c>
      <c r="D630" s="2" t="s">
        <v>114</v>
      </c>
      <c r="E630" s="2" t="s">
        <v>50</v>
      </c>
      <c r="F630" s="2" t="s">
        <v>80</v>
      </c>
      <c r="G630" s="2" t="s">
        <v>52</v>
      </c>
      <c r="H630" s="2">
        <v>2</v>
      </c>
      <c r="I630" s="2" t="s">
        <v>72</v>
      </c>
      <c r="J630" s="2" t="s">
        <v>54</v>
      </c>
      <c r="K630" s="2">
        <v>3</v>
      </c>
      <c r="L630" s="2" t="s">
        <v>82</v>
      </c>
      <c r="M630" s="2" t="s">
        <v>83</v>
      </c>
      <c r="Z630" s="2" t="s">
        <v>808</v>
      </c>
      <c r="AA630" s="2">
        <v>5</v>
      </c>
      <c r="AB630" s="2">
        <v>5</v>
      </c>
      <c r="AC630" s="2">
        <v>3</v>
      </c>
      <c r="AD630" s="2">
        <v>8</v>
      </c>
      <c r="AE630" s="2">
        <v>7</v>
      </c>
      <c r="AF630" s="2" t="s">
        <v>85</v>
      </c>
      <c r="AG630" s="2" t="s">
        <v>53</v>
      </c>
      <c r="AH630" s="2" t="s">
        <v>147</v>
      </c>
      <c r="AI630" s="2" t="s">
        <v>463</v>
      </c>
      <c r="AJ630" s="2" t="s">
        <v>809</v>
      </c>
      <c r="AK630" s="2" t="s">
        <v>74</v>
      </c>
      <c r="AL630" s="2" t="s">
        <v>61</v>
      </c>
      <c r="AR630" s="2" t="s">
        <v>124</v>
      </c>
      <c r="AS630" s="2" t="s">
        <v>125</v>
      </c>
      <c r="AT630" s="2" t="s">
        <v>72</v>
      </c>
      <c r="AV630" s="2">
        <v>6</v>
      </c>
      <c r="AW630" s="2">
        <v>6</v>
      </c>
      <c r="AX630" s="2" t="s">
        <v>91</v>
      </c>
      <c r="AY630" s="2" t="s">
        <v>92</v>
      </c>
      <c r="AZ630" s="2" t="s">
        <v>810</v>
      </c>
      <c r="BA630" s="2">
        <v>4</v>
      </c>
      <c r="BB630" s="2">
        <v>7</v>
      </c>
      <c r="BC630" s="2">
        <v>6</v>
      </c>
      <c r="BD630" s="2">
        <v>3</v>
      </c>
      <c r="BE630" s="2">
        <v>5</v>
      </c>
      <c r="BF630" s="2" t="s">
        <v>68</v>
      </c>
      <c r="BH630" s="2" t="s">
        <v>126</v>
      </c>
    </row>
    <row r="631" spans="1:60" ht="13" x14ac:dyDescent="0.15">
      <c r="A631">
        <v>630</v>
      </c>
      <c r="B631" s="3">
        <v>44001.45946484954</v>
      </c>
      <c r="C631" s="2">
        <v>38</v>
      </c>
      <c r="D631" s="2" t="s">
        <v>70</v>
      </c>
      <c r="E631" s="2" t="s">
        <v>50</v>
      </c>
      <c r="F631" s="2" t="s">
        <v>51</v>
      </c>
      <c r="G631" s="2" t="s">
        <v>81</v>
      </c>
      <c r="J631" s="2" t="s">
        <v>73</v>
      </c>
      <c r="AK631" s="2" t="s">
        <v>123</v>
      </c>
      <c r="AL631" s="2" t="s">
        <v>61</v>
      </c>
      <c r="AR631" s="2" t="s">
        <v>185</v>
      </c>
      <c r="AS631" s="2" t="s">
        <v>125</v>
      </c>
      <c r="AT631" s="2" t="s">
        <v>53</v>
      </c>
      <c r="AU631" s="2" t="s">
        <v>811</v>
      </c>
      <c r="AV631" s="2">
        <v>6</v>
      </c>
      <c r="AW631" s="2">
        <v>6</v>
      </c>
      <c r="AX631" s="2" t="s">
        <v>91</v>
      </c>
      <c r="AY631" s="2" t="s">
        <v>92</v>
      </c>
      <c r="BA631" s="2">
        <v>1</v>
      </c>
      <c r="BB631" s="2">
        <v>6</v>
      </c>
      <c r="BC631" s="2">
        <v>1</v>
      </c>
      <c r="BD631" s="2">
        <v>1</v>
      </c>
      <c r="BE631" s="2">
        <v>6</v>
      </c>
      <c r="BF631" s="2" t="s">
        <v>68</v>
      </c>
      <c r="BG631" s="2" t="s">
        <v>812</v>
      </c>
    </row>
    <row r="632" spans="1:60" ht="13" x14ac:dyDescent="0.15">
      <c r="A632">
        <v>631</v>
      </c>
      <c r="B632" s="3">
        <v>44001.459566990743</v>
      </c>
      <c r="C632" s="2">
        <v>38</v>
      </c>
      <c r="D632" s="2" t="s">
        <v>114</v>
      </c>
      <c r="E632" s="2" t="s">
        <v>50</v>
      </c>
      <c r="F632" s="2" t="s">
        <v>80</v>
      </c>
      <c r="G632" s="2" t="s">
        <v>81</v>
      </c>
      <c r="J632" s="2" t="s">
        <v>54</v>
      </c>
      <c r="K632" s="2">
        <v>3</v>
      </c>
      <c r="L632" s="2" t="s">
        <v>92</v>
      </c>
      <c r="M632" s="2" t="s">
        <v>83</v>
      </c>
      <c r="Z632" s="2" t="s">
        <v>120</v>
      </c>
      <c r="AA632" s="2">
        <v>5</v>
      </c>
      <c r="AB632" s="2">
        <v>5</v>
      </c>
      <c r="AC632" s="2">
        <v>5</v>
      </c>
      <c r="AD632" s="2">
        <v>6</v>
      </c>
      <c r="AE632" s="2">
        <v>6</v>
      </c>
      <c r="AF632" s="2" t="s">
        <v>85</v>
      </c>
      <c r="AG632" s="2" t="s">
        <v>53</v>
      </c>
      <c r="AH632" s="2" t="s">
        <v>87</v>
      </c>
      <c r="AI632" s="2" t="s">
        <v>240</v>
      </c>
      <c r="AK632" s="2" t="s">
        <v>89</v>
      </c>
      <c r="AL632" s="2" t="s">
        <v>61</v>
      </c>
      <c r="AR632" s="2" t="s">
        <v>62</v>
      </c>
      <c r="AS632" s="2" t="s">
        <v>171</v>
      </c>
      <c r="AT632" s="2" t="s">
        <v>53</v>
      </c>
      <c r="AV632" s="2">
        <v>6</v>
      </c>
      <c r="AW632" s="2">
        <v>5</v>
      </c>
      <c r="AX632" s="2" t="s">
        <v>91</v>
      </c>
      <c r="AY632" s="2" t="s">
        <v>55</v>
      </c>
      <c r="BA632" s="2">
        <v>7</v>
      </c>
      <c r="BB632" s="2">
        <v>5</v>
      </c>
      <c r="BC632" s="2">
        <v>3</v>
      </c>
      <c r="BD632" s="2">
        <v>3</v>
      </c>
      <c r="BE632" s="2">
        <v>6</v>
      </c>
      <c r="BF632" s="2" t="s">
        <v>68</v>
      </c>
    </row>
    <row r="633" spans="1:60" ht="13" x14ac:dyDescent="0.15">
      <c r="A633">
        <v>632</v>
      </c>
      <c r="B633" s="3">
        <v>44001.460007696762</v>
      </c>
      <c r="C633" s="2">
        <v>38</v>
      </c>
      <c r="D633" s="2" t="s">
        <v>93</v>
      </c>
      <c r="E633" s="2" t="s">
        <v>79</v>
      </c>
      <c r="F633" s="2" t="s">
        <v>51</v>
      </c>
      <c r="G633" s="2" t="s">
        <v>81</v>
      </c>
      <c r="J633" s="2" t="s">
        <v>54</v>
      </c>
      <c r="K633" s="2">
        <v>2</v>
      </c>
      <c r="L633" s="2" t="s">
        <v>116</v>
      </c>
      <c r="M633" s="2" t="s">
        <v>200</v>
      </c>
      <c r="V633" s="2" t="s">
        <v>813</v>
      </c>
      <c r="W633" s="2" t="s">
        <v>53</v>
      </c>
      <c r="X633" s="2" t="s">
        <v>155</v>
      </c>
      <c r="Y633" s="2" t="s">
        <v>814</v>
      </c>
      <c r="AK633" s="2" t="s">
        <v>89</v>
      </c>
      <c r="AL633" s="2" t="s">
        <v>61</v>
      </c>
      <c r="AR633" s="2" t="s">
        <v>124</v>
      </c>
      <c r="AS633" s="2" t="s">
        <v>125</v>
      </c>
      <c r="AT633" s="2" t="s">
        <v>53</v>
      </c>
      <c r="AU633" s="2" t="s">
        <v>815</v>
      </c>
      <c r="AV633" s="2">
        <v>6</v>
      </c>
      <c r="AW633" s="2">
        <v>4</v>
      </c>
      <c r="AX633" s="2" t="s">
        <v>91</v>
      </c>
      <c r="AY633" s="2" t="s">
        <v>92</v>
      </c>
      <c r="BA633" s="2">
        <v>10</v>
      </c>
      <c r="BB633" s="2">
        <v>10</v>
      </c>
      <c r="BC633" s="2">
        <v>9</v>
      </c>
      <c r="BD633" s="2">
        <v>6</v>
      </c>
      <c r="BE633" s="2">
        <v>6</v>
      </c>
      <c r="BF633" s="2" t="s">
        <v>86</v>
      </c>
    </row>
    <row r="634" spans="1:60" ht="13" x14ac:dyDescent="0.15">
      <c r="A634">
        <v>633</v>
      </c>
      <c r="B634" s="3">
        <v>44001.460401215278</v>
      </c>
      <c r="C634" s="2">
        <v>29</v>
      </c>
      <c r="D634" s="2" t="s">
        <v>70</v>
      </c>
      <c r="E634" s="2" t="s">
        <v>50</v>
      </c>
      <c r="F634" s="2" t="s">
        <v>51</v>
      </c>
      <c r="G634" s="2" t="s">
        <v>81</v>
      </c>
      <c r="J634" s="2" t="s">
        <v>73</v>
      </c>
      <c r="AK634" s="2" t="s">
        <v>89</v>
      </c>
      <c r="AL634" s="2" t="s">
        <v>75</v>
      </c>
      <c r="AM634" s="2" t="s">
        <v>76</v>
      </c>
      <c r="AN634" s="2" t="s">
        <v>90</v>
      </c>
      <c r="AO634" s="2">
        <v>5</v>
      </c>
      <c r="AP634" s="2" t="s">
        <v>86</v>
      </c>
      <c r="AV634" s="2">
        <v>5</v>
      </c>
      <c r="AW634" s="2">
        <v>4</v>
      </c>
      <c r="AX634" s="2" t="s">
        <v>65</v>
      </c>
      <c r="AY634" s="2" t="s">
        <v>55</v>
      </c>
      <c r="BA634" s="2">
        <v>5</v>
      </c>
      <c r="BB634" s="2">
        <v>4</v>
      </c>
      <c r="BC634" s="2">
        <v>3</v>
      </c>
      <c r="BD634" s="2">
        <v>3</v>
      </c>
      <c r="BE634" s="2">
        <v>6</v>
      </c>
      <c r="BF634" s="2" t="s">
        <v>86</v>
      </c>
    </row>
    <row r="635" spans="1:60" ht="13" x14ac:dyDescent="0.15">
      <c r="A635">
        <v>634</v>
      </c>
      <c r="B635" s="3">
        <v>44001.462079201388</v>
      </c>
      <c r="C635" s="2">
        <v>31</v>
      </c>
      <c r="D635" s="2" t="s">
        <v>70</v>
      </c>
      <c r="E635" s="2" t="s">
        <v>50</v>
      </c>
      <c r="F635" s="2" t="s">
        <v>51</v>
      </c>
      <c r="G635" s="2" t="s">
        <v>81</v>
      </c>
      <c r="J635" s="2" t="s">
        <v>73</v>
      </c>
      <c r="AK635" s="2" t="s">
        <v>74</v>
      </c>
      <c r="AL635" s="2" t="s">
        <v>61</v>
      </c>
      <c r="AR635" s="2" t="s">
        <v>124</v>
      </c>
      <c r="AS635" s="2" t="s">
        <v>125</v>
      </c>
      <c r="AT635" s="2" t="s">
        <v>72</v>
      </c>
      <c r="AV635" s="2">
        <v>3</v>
      </c>
      <c r="AW635" s="2">
        <v>1</v>
      </c>
      <c r="AX635" s="2" t="s">
        <v>91</v>
      </c>
      <c r="AY635" s="2" t="s">
        <v>55</v>
      </c>
      <c r="BA635" s="2">
        <v>1</v>
      </c>
      <c r="BB635" s="2">
        <v>1</v>
      </c>
      <c r="BC635" s="2">
        <v>1</v>
      </c>
      <c r="BD635" s="2">
        <v>1</v>
      </c>
      <c r="BE635" s="2">
        <v>3</v>
      </c>
      <c r="BF635" s="2" t="s">
        <v>86</v>
      </c>
    </row>
    <row r="636" spans="1:60" ht="13" x14ac:dyDescent="0.15">
      <c r="A636">
        <v>635</v>
      </c>
      <c r="B636" s="3">
        <v>44001.464299247687</v>
      </c>
      <c r="C636" s="2">
        <v>20</v>
      </c>
      <c r="D636" s="2" t="s">
        <v>114</v>
      </c>
      <c r="E636" s="2" t="s">
        <v>50</v>
      </c>
      <c r="F636" s="2" t="s">
        <v>80</v>
      </c>
      <c r="G636" s="2" t="s">
        <v>52</v>
      </c>
      <c r="H636" s="2">
        <v>2</v>
      </c>
      <c r="I636" s="2" t="s">
        <v>72</v>
      </c>
      <c r="J636" s="2" t="s">
        <v>73</v>
      </c>
      <c r="AK636" s="2" t="s">
        <v>74</v>
      </c>
      <c r="AL636" s="2" t="s">
        <v>61</v>
      </c>
      <c r="AR636" s="2" t="s">
        <v>124</v>
      </c>
      <c r="AS636" s="2" t="s">
        <v>125</v>
      </c>
      <c r="AT636" s="2" t="s">
        <v>72</v>
      </c>
      <c r="AV636" s="2">
        <v>8</v>
      </c>
      <c r="AW636" s="2">
        <v>8</v>
      </c>
      <c r="AX636" s="2" t="s">
        <v>100</v>
      </c>
      <c r="AY636" s="2" t="s">
        <v>55</v>
      </c>
      <c r="BA636" s="2">
        <v>7</v>
      </c>
      <c r="BB636" s="2">
        <v>7</v>
      </c>
      <c r="BC636" s="2">
        <v>7</v>
      </c>
      <c r="BD636" s="2">
        <v>6</v>
      </c>
      <c r="BE636" s="2">
        <v>7</v>
      </c>
      <c r="BF636" s="2" t="s">
        <v>68</v>
      </c>
      <c r="BH636" s="2" t="s">
        <v>102</v>
      </c>
    </row>
    <row r="637" spans="1:60" ht="13" x14ac:dyDescent="0.15">
      <c r="A637">
        <v>636</v>
      </c>
      <c r="B637" s="3">
        <v>44001.464949050925</v>
      </c>
      <c r="C637" s="2">
        <v>54</v>
      </c>
      <c r="D637" s="2" t="s">
        <v>49</v>
      </c>
      <c r="E637" s="2" t="s">
        <v>50</v>
      </c>
      <c r="F637" s="2" t="s">
        <v>51</v>
      </c>
      <c r="G637" s="2" t="s">
        <v>81</v>
      </c>
      <c r="J637" s="2" t="s">
        <v>73</v>
      </c>
      <c r="AK637" s="2" t="s">
        <v>111</v>
      </c>
      <c r="AL637" s="2" t="s">
        <v>61</v>
      </c>
      <c r="AR637" s="2" t="s">
        <v>124</v>
      </c>
      <c r="AS637" s="2" t="s">
        <v>125</v>
      </c>
      <c r="AT637" s="2" t="s">
        <v>72</v>
      </c>
      <c r="AV637" s="2">
        <v>6</v>
      </c>
      <c r="AW637" s="2">
        <v>4</v>
      </c>
      <c r="AX637" s="2" t="s">
        <v>91</v>
      </c>
      <c r="AY637" s="2" t="s">
        <v>92</v>
      </c>
      <c r="AZ637" s="2" t="s">
        <v>816</v>
      </c>
      <c r="BA637" s="2">
        <v>6</v>
      </c>
      <c r="BB637" s="2">
        <v>7</v>
      </c>
      <c r="BC637" s="2">
        <v>7</v>
      </c>
      <c r="BD637" s="2">
        <v>5</v>
      </c>
      <c r="BE637" s="2">
        <v>4</v>
      </c>
      <c r="BF637" s="2" t="s">
        <v>68</v>
      </c>
      <c r="BG637" s="2" t="s">
        <v>817</v>
      </c>
    </row>
    <row r="638" spans="1:60" ht="13" x14ac:dyDescent="0.15">
      <c r="A638">
        <v>637</v>
      </c>
      <c r="B638" s="3">
        <v>44001.465462835651</v>
      </c>
      <c r="C638" s="2">
        <v>55</v>
      </c>
      <c r="D638" s="2" t="s">
        <v>49</v>
      </c>
      <c r="E638" s="2" t="s">
        <v>71</v>
      </c>
      <c r="F638" s="2" t="s">
        <v>80</v>
      </c>
      <c r="G638" s="2" t="s">
        <v>81</v>
      </c>
      <c r="J638" s="2" t="s">
        <v>54</v>
      </c>
      <c r="K638" s="2">
        <v>3</v>
      </c>
      <c r="L638" s="2" t="s">
        <v>116</v>
      </c>
      <c r="M638" s="2" t="s">
        <v>83</v>
      </c>
      <c r="Z638" s="2" t="s">
        <v>303</v>
      </c>
      <c r="AA638" s="2">
        <v>6</v>
      </c>
      <c r="AB638" s="2">
        <v>5</v>
      </c>
      <c r="AC638" s="2">
        <v>5</v>
      </c>
      <c r="AD638" s="2">
        <v>5</v>
      </c>
      <c r="AE638" s="2">
        <v>6</v>
      </c>
      <c r="AF638" s="2" t="s">
        <v>139</v>
      </c>
      <c r="AG638" s="2" t="s">
        <v>86</v>
      </c>
      <c r="AH638" s="2" t="s">
        <v>87</v>
      </c>
      <c r="AI638" s="2" t="s">
        <v>432</v>
      </c>
      <c r="AJ638" s="2" t="s">
        <v>818</v>
      </c>
      <c r="AK638" s="2" t="s">
        <v>60</v>
      </c>
      <c r="AL638" s="2" t="s">
        <v>75</v>
      </c>
      <c r="AM638" s="2" t="s">
        <v>136</v>
      </c>
      <c r="AN638" s="2" t="s">
        <v>90</v>
      </c>
      <c r="AO638" s="2">
        <v>4</v>
      </c>
      <c r="AP638" s="2" t="s">
        <v>86</v>
      </c>
      <c r="AQ638" s="2" t="s">
        <v>819</v>
      </c>
      <c r="AV638" s="2">
        <v>6</v>
      </c>
      <c r="AW638" s="2">
        <v>4</v>
      </c>
      <c r="AX638" s="2" t="s">
        <v>100</v>
      </c>
      <c r="AY638" s="2" t="s">
        <v>55</v>
      </c>
      <c r="AZ638" s="2" t="s">
        <v>820</v>
      </c>
      <c r="BA638" s="2">
        <v>6</v>
      </c>
      <c r="BB638" s="2">
        <v>5</v>
      </c>
      <c r="BC638" s="2">
        <v>4</v>
      </c>
      <c r="BD638" s="2">
        <v>2</v>
      </c>
      <c r="BE638" s="2">
        <v>5</v>
      </c>
      <c r="BF638" s="2" t="s">
        <v>86</v>
      </c>
    </row>
    <row r="639" spans="1:60" ht="13" x14ac:dyDescent="0.15">
      <c r="A639">
        <v>638</v>
      </c>
      <c r="B639" s="3">
        <v>44001.466076180557</v>
      </c>
      <c r="C639" s="2">
        <v>60</v>
      </c>
      <c r="D639" s="2" t="s">
        <v>70</v>
      </c>
      <c r="E639" s="2" t="s">
        <v>79</v>
      </c>
      <c r="F639" s="2" t="s">
        <v>80</v>
      </c>
      <c r="G639" s="2" t="s">
        <v>81</v>
      </c>
      <c r="J639" s="2" t="s">
        <v>73</v>
      </c>
      <c r="AK639" s="2" t="s">
        <v>111</v>
      </c>
      <c r="AL639" s="2" t="s">
        <v>75</v>
      </c>
      <c r="AM639" s="2" t="s">
        <v>136</v>
      </c>
      <c r="AN639" s="2" t="s">
        <v>90</v>
      </c>
      <c r="AO639" s="2">
        <v>5</v>
      </c>
      <c r="AP639" s="2" t="s">
        <v>53</v>
      </c>
      <c r="AQ639" s="2" t="s">
        <v>821</v>
      </c>
      <c r="AV639" s="2">
        <v>6</v>
      </c>
      <c r="AW639" s="2">
        <v>5</v>
      </c>
      <c r="AX639" s="2" t="s">
        <v>65</v>
      </c>
      <c r="AY639" s="2" t="s">
        <v>92</v>
      </c>
      <c r="AZ639" s="2" t="s">
        <v>822</v>
      </c>
      <c r="BA639" s="2">
        <v>2</v>
      </c>
      <c r="BB639" s="2">
        <v>3</v>
      </c>
      <c r="BC639" s="2">
        <v>3</v>
      </c>
      <c r="BD639" s="2">
        <v>6</v>
      </c>
      <c r="BE639" s="2">
        <v>6</v>
      </c>
      <c r="BF639" s="2" t="s">
        <v>68</v>
      </c>
      <c r="BG639" s="2" t="s">
        <v>823</v>
      </c>
    </row>
    <row r="640" spans="1:60" ht="13" x14ac:dyDescent="0.15">
      <c r="A640">
        <v>639</v>
      </c>
      <c r="B640" s="3">
        <v>44001.466500590279</v>
      </c>
      <c r="C640" s="2">
        <v>32</v>
      </c>
      <c r="D640" s="2" t="s">
        <v>70</v>
      </c>
      <c r="E640" s="2" t="s">
        <v>50</v>
      </c>
      <c r="F640" s="2" t="s">
        <v>51</v>
      </c>
      <c r="G640" s="2" t="s">
        <v>81</v>
      </c>
      <c r="J640" s="2" t="s">
        <v>73</v>
      </c>
      <c r="AK640" s="2" t="s">
        <v>111</v>
      </c>
      <c r="AL640" s="2" t="s">
        <v>75</v>
      </c>
      <c r="AM640" s="2" t="s">
        <v>76</v>
      </c>
      <c r="AN640" s="2" t="s">
        <v>90</v>
      </c>
      <c r="AO640" s="2">
        <v>6</v>
      </c>
      <c r="AP640" s="2" t="s">
        <v>53</v>
      </c>
      <c r="AV640" s="2">
        <v>4</v>
      </c>
      <c r="AW640" s="2">
        <v>4</v>
      </c>
      <c r="AX640" s="2" t="s">
        <v>65</v>
      </c>
      <c r="AY640" s="2" t="s">
        <v>92</v>
      </c>
      <c r="BA640" s="2">
        <v>7</v>
      </c>
      <c r="BB640" s="2">
        <v>5</v>
      </c>
      <c r="BC640" s="2">
        <v>5</v>
      </c>
      <c r="BD640" s="2">
        <v>5</v>
      </c>
      <c r="BE640" s="2">
        <v>7</v>
      </c>
      <c r="BF640" s="2" t="s">
        <v>68</v>
      </c>
    </row>
    <row r="641" spans="1:60" ht="13" x14ac:dyDescent="0.15">
      <c r="A641">
        <v>640</v>
      </c>
      <c r="B641" s="3">
        <v>44001.466878738429</v>
      </c>
      <c r="C641" s="2">
        <v>68</v>
      </c>
      <c r="D641" s="2" t="s">
        <v>70</v>
      </c>
      <c r="E641" s="2" t="s">
        <v>50</v>
      </c>
      <c r="F641" s="2" t="s">
        <v>51</v>
      </c>
      <c r="G641" s="2" t="s">
        <v>81</v>
      </c>
      <c r="J641" s="2" t="s">
        <v>73</v>
      </c>
      <c r="AK641" s="2" t="s">
        <v>111</v>
      </c>
      <c r="AL641" s="2" t="s">
        <v>75</v>
      </c>
      <c r="AM641" s="2" t="s">
        <v>136</v>
      </c>
      <c r="AN641" s="2" t="s">
        <v>90</v>
      </c>
      <c r="AO641" s="2">
        <v>1</v>
      </c>
      <c r="AP641" s="2" t="s">
        <v>53</v>
      </c>
      <c r="AV641" s="2">
        <v>3</v>
      </c>
      <c r="AW641" s="2">
        <v>3</v>
      </c>
      <c r="AX641" s="2" t="s">
        <v>65</v>
      </c>
      <c r="AY641" s="2" t="s">
        <v>92</v>
      </c>
      <c r="BA641" s="2">
        <v>1</v>
      </c>
      <c r="BB641" s="2">
        <v>1</v>
      </c>
      <c r="BC641" s="2">
        <v>1</v>
      </c>
      <c r="BD641" s="2">
        <v>1</v>
      </c>
      <c r="BE641" s="2">
        <v>5</v>
      </c>
      <c r="BF641" s="2" t="s">
        <v>68</v>
      </c>
    </row>
    <row r="642" spans="1:60" ht="13" x14ac:dyDescent="0.15">
      <c r="A642">
        <v>641</v>
      </c>
      <c r="B642" s="3">
        <v>44001.467514293981</v>
      </c>
      <c r="C642" s="2">
        <v>33</v>
      </c>
      <c r="D642" s="2" t="s">
        <v>70</v>
      </c>
      <c r="E642" s="2" t="s">
        <v>50</v>
      </c>
      <c r="F642" s="2" t="s">
        <v>51</v>
      </c>
      <c r="G642" s="2" t="s">
        <v>81</v>
      </c>
      <c r="J642" s="2" t="s">
        <v>73</v>
      </c>
      <c r="AK642" s="2" t="s">
        <v>111</v>
      </c>
      <c r="AL642" s="2" t="s">
        <v>61</v>
      </c>
      <c r="AR642" s="2" t="s">
        <v>185</v>
      </c>
      <c r="AS642" s="2" t="s">
        <v>63</v>
      </c>
      <c r="AT642" s="2" t="s">
        <v>53</v>
      </c>
      <c r="AV642" s="2">
        <v>5</v>
      </c>
      <c r="AW642" s="2">
        <v>5</v>
      </c>
      <c r="AX642" s="2" t="s">
        <v>91</v>
      </c>
      <c r="AY642" s="2" t="s">
        <v>55</v>
      </c>
      <c r="BA642" s="2">
        <v>4</v>
      </c>
      <c r="BB642" s="2">
        <v>6</v>
      </c>
      <c r="BC642" s="2">
        <v>5</v>
      </c>
      <c r="BD642" s="2">
        <v>6</v>
      </c>
      <c r="BE642" s="2">
        <v>6</v>
      </c>
      <c r="BF642" s="2" t="s">
        <v>68</v>
      </c>
    </row>
    <row r="643" spans="1:60" ht="13" x14ac:dyDescent="0.15">
      <c r="A643">
        <v>642</v>
      </c>
      <c r="B643" s="3">
        <v>44001.468731608795</v>
      </c>
      <c r="C643" s="2">
        <v>20</v>
      </c>
      <c r="D643" s="2" t="s">
        <v>103</v>
      </c>
      <c r="E643" s="2" t="s">
        <v>50</v>
      </c>
      <c r="F643" s="2" t="s">
        <v>51</v>
      </c>
      <c r="G643" s="2" t="s">
        <v>52</v>
      </c>
      <c r="H643" s="2">
        <v>2</v>
      </c>
      <c r="I643" s="2" t="s">
        <v>72</v>
      </c>
      <c r="J643" s="2" t="s">
        <v>54</v>
      </c>
      <c r="K643" s="2">
        <v>3</v>
      </c>
      <c r="L643" s="2" t="s">
        <v>55</v>
      </c>
      <c r="M643" s="2" t="s">
        <v>83</v>
      </c>
      <c r="Z643" s="2" t="s">
        <v>824</v>
      </c>
      <c r="AA643" s="2">
        <v>8</v>
      </c>
      <c r="AB643" s="2">
        <v>9</v>
      </c>
      <c r="AC643" s="2">
        <v>7</v>
      </c>
      <c r="AD643" s="2">
        <v>10</v>
      </c>
      <c r="AE643" s="2">
        <v>10</v>
      </c>
      <c r="AF643" s="2" t="s">
        <v>109</v>
      </c>
      <c r="AG643" s="2" t="s">
        <v>72</v>
      </c>
      <c r="AH643" s="2" t="s">
        <v>132</v>
      </c>
      <c r="AI643" s="2" t="s">
        <v>264</v>
      </c>
      <c r="AK643" s="2" t="s">
        <v>74</v>
      </c>
      <c r="AL643" s="2" t="s">
        <v>61</v>
      </c>
      <c r="AR643" s="2" t="s">
        <v>825</v>
      </c>
      <c r="AS643" s="2" t="s">
        <v>125</v>
      </c>
      <c r="AT643" s="2" t="s">
        <v>72</v>
      </c>
      <c r="AV643" s="2">
        <v>9</v>
      </c>
      <c r="AW643" s="2">
        <v>10</v>
      </c>
      <c r="AX643" s="2" t="s">
        <v>91</v>
      </c>
      <c r="AY643" s="2" t="s">
        <v>66</v>
      </c>
      <c r="BA643" s="2">
        <v>8</v>
      </c>
      <c r="BB643" s="2">
        <v>8</v>
      </c>
      <c r="BC643" s="2">
        <v>5</v>
      </c>
      <c r="BD643" s="2">
        <v>6</v>
      </c>
      <c r="BE643" s="2">
        <v>9</v>
      </c>
      <c r="BF643" s="2" t="s">
        <v>86</v>
      </c>
      <c r="BH643" s="2" t="s">
        <v>102</v>
      </c>
    </row>
    <row r="644" spans="1:60" ht="13" x14ac:dyDescent="0.15">
      <c r="A644">
        <v>643</v>
      </c>
      <c r="B644" s="3">
        <v>44001.468741666671</v>
      </c>
      <c r="C644" s="2">
        <v>60</v>
      </c>
      <c r="D644" s="2" t="s">
        <v>103</v>
      </c>
      <c r="E644" s="2" t="s">
        <v>50</v>
      </c>
      <c r="F644" s="2" t="s">
        <v>80</v>
      </c>
      <c r="G644" s="2" t="s">
        <v>81</v>
      </c>
      <c r="J644" s="2" t="s">
        <v>54</v>
      </c>
      <c r="K644" s="2">
        <v>2</v>
      </c>
      <c r="L644" s="2" t="s">
        <v>92</v>
      </c>
      <c r="M644" s="2" t="s">
        <v>83</v>
      </c>
      <c r="Z644" s="2" t="s">
        <v>263</v>
      </c>
      <c r="AA644" s="2">
        <v>6</v>
      </c>
      <c r="AB644" s="2">
        <v>6</v>
      </c>
      <c r="AC644" s="2">
        <v>5</v>
      </c>
      <c r="AD644" s="2">
        <v>7</v>
      </c>
      <c r="AE644" s="2">
        <v>7</v>
      </c>
      <c r="AF644" s="2" t="s">
        <v>109</v>
      </c>
      <c r="AG644" s="2" t="s">
        <v>86</v>
      </c>
      <c r="AH644" s="2" t="s">
        <v>95</v>
      </c>
      <c r="AI644" s="2" t="s">
        <v>180</v>
      </c>
      <c r="AJ644" s="2" t="s">
        <v>826</v>
      </c>
      <c r="AK644" s="2" t="s">
        <v>111</v>
      </c>
      <c r="AL644" s="2" t="s">
        <v>61</v>
      </c>
      <c r="AR644" s="2" t="s">
        <v>827</v>
      </c>
      <c r="AS644" s="2" t="s">
        <v>225</v>
      </c>
      <c r="AT644" s="2" t="s">
        <v>72</v>
      </c>
      <c r="AV644" s="2">
        <v>5</v>
      </c>
      <c r="AW644" s="2">
        <v>6</v>
      </c>
      <c r="AX644" s="2" t="s">
        <v>100</v>
      </c>
      <c r="AY644" s="2" t="s">
        <v>106</v>
      </c>
      <c r="BA644" s="2">
        <v>7</v>
      </c>
      <c r="BB644" s="2">
        <v>7</v>
      </c>
      <c r="BC644" s="2">
        <v>6</v>
      </c>
      <c r="BD644" s="2">
        <v>7</v>
      </c>
      <c r="BE644" s="2">
        <v>6</v>
      </c>
      <c r="BF644" s="2" t="s">
        <v>68</v>
      </c>
    </row>
    <row r="645" spans="1:60" ht="13" x14ac:dyDescent="0.15">
      <c r="A645">
        <v>644</v>
      </c>
      <c r="B645" s="3">
        <v>44001.469119409725</v>
      </c>
      <c r="C645" s="2">
        <v>65</v>
      </c>
      <c r="D645" s="2" t="s">
        <v>70</v>
      </c>
      <c r="E645" s="2" t="s">
        <v>50</v>
      </c>
      <c r="F645" s="2" t="s">
        <v>80</v>
      </c>
      <c r="G645" s="2" t="s">
        <v>81</v>
      </c>
      <c r="J645" s="2" t="s">
        <v>54</v>
      </c>
      <c r="K645" s="2">
        <v>1</v>
      </c>
      <c r="L645" s="2" t="s">
        <v>116</v>
      </c>
      <c r="M645" s="2" t="s">
        <v>83</v>
      </c>
      <c r="Z645" s="2" t="s">
        <v>263</v>
      </c>
      <c r="AA645" s="2">
        <v>7</v>
      </c>
      <c r="AB645" s="2">
        <v>8</v>
      </c>
      <c r="AC645" s="2">
        <v>8</v>
      </c>
      <c r="AD645" s="2">
        <v>8</v>
      </c>
      <c r="AE645" s="2">
        <v>8</v>
      </c>
      <c r="AF645" s="2" t="s">
        <v>109</v>
      </c>
      <c r="AG645" s="2" t="s">
        <v>72</v>
      </c>
      <c r="AH645" s="2" t="s">
        <v>140</v>
      </c>
      <c r="AI645" s="2" t="s">
        <v>463</v>
      </c>
      <c r="AK645" s="2" t="s">
        <v>111</v>
      </c>
      <c r="AL645" s="2" t="s">
        <v>75</v>
      </c>
      <c r="AM645" s="2" t="s">
        <v>76</v>
      </c>
      <c r="AN645" s="2" t="s">
        <v>90</v>
      </c>
      <c r="AO645" s="2">
        <v>6</v>
      </c>
      <c r="AP645" s="2" t="s">
        <v>86</v>
      </c>
      <c r="AV645" s="2">
        <v>7</v>
      </c>
      <c r="AW645" s="2">
        <v>7</v>
      </c>
      <c r="AX645" s="2" t="s">
        <v>91</v>
      </c>
      <c r="AY645" s="2" t="s">
        <v>92</v>
      </c>
      <c r="BA645" s="2">
        <v>6</v>
      </c>
      <c r="BB645" s="2">
        <v>7</v>
      </c>
      <c r="BC645" s="2">
        <v>5</v>
      </c>
      <c r="BD645" s="2">
        <v>5</v>
      </c>
      <c r="BE645" s="2">
        <v>6</v>
      </c>
      <c r="BF645" s="2" t="s">
        <v>86</v>
      </c>
    </row>
    <row r="646" spans="1:60" ht="13" x14ac:dyDescent="0.15">
      <c r="A646">
        <v>645</v>
      </c>
      <c r="B646" s="3">
        <v>44001.473080706019</v>
      </c>
      <c r="C646" s="2">
        <v>19</v>
      </c>
      <c r="D646" s="2" t="s">
        <v>93</v>
      </c>
      <c r="E646" s="2" t="s">
        <v>50</v>
      </c>
      <c r="F646" s="2" t="s">
        <v>80</v>
      </c>
      <c r="G646" s="2" t="s">
        <v>52</v>
      </c>
      <c r="H646" s="2">
        <v>1</v>
      </c>
      <c r="I646" s="2" t="s">
        <v>72</v>
      </c>
      <c r="J646" s="2" t="s">
        <v>54</v>
      </c>
      <c r="K646" s="2">
        <v>2</v>
      </c>
      <c r="L646" s="2" t="s">
        <v>55</v>
      </c>
      <c r="M646" s="2" t="s">
        <v>56</v>
      </c>
      <c r="N646" s="2" t="s">
        <v>160</v>
      </c>
      <c r="O646" s="2">
        <v>6</v>
      </c>
      <c r="P646" s="2">
        <v>6</v>
      </c>
      <c r="Q646" s="2">
        <v>6</v>
      </c>
      <c r="R646" s="2">
        <v>6</v>
      </c>
      <c r="S646" s="2">
        <v>6</v>
      </c>
      <c r="T646" s="2" t="s">
        <v>109</v>
      </c>
      <c r="AK646" s="2" t="s">
        <v>98</v>
      </c>
      <c r="AL646" s="2" t="s">
        <v>61</v>
      </c>
      <c r="AR646" s="2" t="s">
        <v>380</v>
      </c>
      <c r="AS646" s="2" t="s">
        <v>828</v>
      </c>
      <c r="AT646" s="2" t="s">
        <v>72</v>
      </c>
      <c r="AV646" s="2">
        <v>6</v>
      </c>
      <c r="AW646" s="2">
        <v>6</v>
      </c>
      <c r="AX646" s="2" t="s">
        <v>100</v>
      </c>
      <c r="AY646" s="2" t="s">
        <v>66</v>
      </c>
      <c r="BA646" s="2">
        <v>4</v>
      </c>
      <c r="BB646" s="2">
        <v>6</v>
      </c>
      <c r="BC646" s="2">
        <v>6</v>
      </c>
      <c r="BD646" s="2">
        <v>6</v>
      </c>
      <c r="BE646" s="2">
        <v>4</v>
      </c>
      <c r="BF646" s="2" t="s">
        <v>68</v>
      </c>
      <c r="BH646" s="2" t="s">
        <v>190</v>
      </c>
    </row>
    <row r="647" spans="1:60" ht="13" x14ac:dyDescent="0.15">
      <c r="A647">
        <v>646</v>
      </c>
      <c r="B647" s="3">
        <v>44001.474081423614</v>
      </c>
      <c r="C647" s="2">
        <v>61</v>
      </c>
      <c r="D647" s="2" t="s">
        <v>70</v>
      </c>
      <c r="E647" s="2" t="s">
        <v>50</v>
      </c>
      <c r="F647" s="2" t="s">
        <v>51</v>
      </c>
      <c r="G647" s="2" t="s">
        <v>81</v>
      </c>
      <c r="J647" s="2" t="s">
        <v>73</v>
      </c>
      <c r="AK647" s="2" t="s">
        <v>74</v>
      </c>
      <c r="AL647" s="2" t="s">
        <v>75</v>
      </c>
      <c r="AM647" s="2" t="s">
        <v>76</v>
      </c>
      <c r="AN647" s="2" t="s">
        <v>90</v>
      </c>
      <c r="AO647" s="2">
        <v>6</v>
      </c>
      <c r="AP647" s="2" t="s">
        <v>86</v>
      </c>
      <c r="AV647" s="2">
        <v>6</v>
      </c>
      <c r="AW647" s="2">
        <v>6</v>
      </c>
      <c r="AX647" s="2" t="s">
        <v>91</v>
      </c>
      <c r="AY647" s="2" t="s">
        <v>55</v>
      </c>
      <c r="BA647" s="2">
        <v>4</v>
      </c>
      <c r="BB647" s="2">
        <v>4</v>
      </c>
      <c r="BC647" s="2">
        <v>4</v>
      </c>
      <c r="BD647" s="2">
        <v>6</v>
      </c>
      <c r="BE647" s="2">
        <v>4</v>
      </c>
      <c r="BF647" s="2" t="s">
        <v>86</v>
      </c>
    </row>
    <row r="648" spans="1:60" ht="13" x14ac:dyDescent="0.15">
      <c r="A648">
        <v>647</v>
      </c>
      <c r="B648" s="3">
        <v>44001.474481990736</v>
      </c>
      <c r="C648" s="2">
        <v>37</v>
      </c>
      <c r="D648" s="2" t="s">
        <v>70</v>
      </c>
      <c r="E648" s="2" t="s">
        <v>50</v>
      </c>
      <c r="F648" s="2" t="s">
        <v>80</v>
      </c>
      <c r="G648" s="2" t="s">
        <v>81</v>
      </c>
      <c r="J648" s="2" t="s">
        <v>54</v>
      </c>
      <c r="K648" s="2">
        <v>1</v>
      </c>
      <c r="L648" s="2" t="s">
        <v>92</v>
      </c>
      <c r="M648" s="2" t="s">
        <v>83</v>
      </c>
      <c r="Z648" s="2" t="s">
        <v>829</v>
      </c>
      <c r="AA648" s="2">
        <v>8</v>
      </c>
      <c r="AB648" s="2">
        <v>8</v>
      </c>
      <c r="AC648" s="2">
        <v>7</v>
      </c>
      <c r="AD648" s="2">
        <v>7</v>
      </c>
      <c r="AE648" s="2">
        <v>7</v>
      </c>
      <c r="AF648" s="2" t="s">
        <v>85</v>
      </c>
      <c r="AG648" s="2" t="s">
        <v>86</v>
      </c>
      <c r="AH648" s="2" t="s">
        <v>87</v>
      </c>
      <c r="AI648" s="2" t="s">
        <v>266</v>
      </c>
      <c r="AK648" s="2" t="s">
        <v>89</v>
      </c>
      <c r="AL648" s="2" t="s">
        <v>75</v>
      </c>
      <c r="AM648" s="2" t="s">
        <v>104</v>
      </c>
      <c r="AN648" s="2" t="s">
        <v>90</v>
      </c>
      <c r="AO648" s="2">
        <v>8</v>
      </c>
      <c r="AP648" s="2" t="s">
        <v>53</v>
      </c>
      <c r="AQ648" s="2" t="s">
        <v>830</v>
      </c>
      <c r="AV648" s="2">
        <v>8</v>
      </c>
      <c r="AW648" s="2">
        <v>5</v>
      </c>
      <c r="AX648" s="2" t="s">
        <v>91</v>
      </c>
      <c r="AY648" s="2" t="s">
        <v>55</v>
      </c>
      <c r="AZ648" s="2" t="s">
        <v>831</v>
      </c>
      <c r="BA648" s="2">
        <v>7</v>
      </c>
      <c r="BB648" s="2">
        <v>8</v>
      </c>
      <c r="BC648" s="2">
        <v>5</v>
      </c>
      <c r="BD648" s="2">
        <v>5</v>
      </c>
      <c r="BE648" s="2">
        <v>8</v>
      </c>
      <c r="BF648" s="2" t="s">
        <v>86</v>
      </c>
    </row>
    <row r="649" spans="1:60" ht="13" x14ac:dyDescent="0.15">
      <c r="A649">
        <v>648</v>
      </c>
      <c r="B649" s="3">
        <v>44001.474968865739</v>
      </c>
      <c r="C649" s="2">
        <v>36</v>
      </c>
      <c r="D649" s="2" t="s">
        <v>70</v>
      </c>
      <c r="E649" s="2" t="s">
        <v>50</v>
      </c>
      <c r="F649" s="2" t="s">
        <v>51</v>
      </c>
      <c r="G649" s="2" t="s">
        <v>81</v>
      </c>
      <c r="J649" s="2" t="s">
        <v>73</v>
      </c>
      <c r="AK649" s="2" t="s">
        <v>111</v>
      </c>
      <c r="AL649" s="2" t="s">
        <v>75</v>
      </c>
      <c r="AM649" s="2" t="s">
        <v>76</v>
      </c>
      <c r="AN649" s="2" t="s">
        <v>90</v>
      </c>
      <c r="AO649" s="2">
        <v>4</v>
      </c>
      <c r="AP649" s="2" t="s">
        <v>72</v>
      </c>
      <c r="AV649" s="2">
        <v>6</v>
      </c>
      <c r="AW649" s="2">
        <v>5</v>
      </c>
      <c r="AX649" s="2" t="s">
        <v>91</v>
      </c>
      <c r="AY649" s="2" t="s">
        <v>66</v>
      </c>
      <c r="BA649" s="2">
        <v>4</v>
      </c>
      <c r="BB649" s="2">
        <v>4</v>
      </c>
      <c r="BC649" s="2">
        <v>4</v>
      </c>
      <c r="BD649" s="2">
        <v>3</v>
      </c>
      <c r="BE649" s="2">
        <v>4</v>
      </c>
      <c r="BF649" s="2" t="s">
        <v>68</v>
      </c>
    </row>
    <row r="650" spans="1:60" ht="13" x14ac:dyDescent="0.15">
      <c r="A650">
        <v>649</v>
      </c>
      <c r="B650" s="3">
        <v>44001.476246493054</v>
      </c>
      <c r="C650" s="2">
        <v>24</v>
      </c>
      <c r="D650" s="2" t="s">
        <v>103</v>
      </c>
      <c r="E650" s="2" t="s">
        <v>79</v>
      </c>
      <c r="F650" s="2" t="s">
        <v>51</v>
      </c>
      <c r="G650" s="2" t="s">
        <v>52</v>
      </c>
      <c r="H650" s="2">
        <v>5</v>
      </c>
      <c r="I650" s="2" t="s">
        <v>53</v>
      </c>
      <c r="J650" s="2" t="s">
        <v>73</v>
      </c>
      <c r="AK650" s="2" t="s">
        <v>89</v>
      </c>
      <c r="AL650" s="2" t="s">
        <v>61</v>
      </c>
      <c r="AR650" s="2" t="s">
        <v>185</v>
      </c>
      <c r="AS650" s="2" t="s">
        <v>63</v>
      </c>
      <c r="AT650" s="2" t="s">
        <v>53</v>
      </c>
      <c r="AV650" s="2">
        <v>5</v>
      </c>
      <c r="AW650" s="2">
        <v>3</v>
      </c>
      <c r="AX650" s="2" t="s">
        <v>65</v>
      </c>
      <c r="AY650" s="2" t="s">
        <v>92</v>
      </c>
      <c r="BA650" s="2">
        <v>6</v>
      </c>
      <c r="BB650" s="2">
        <v>10</v>
      </c>
      <c r="BC650" s="2">
        <v>4</v>
      </c>
      <c r="BD650" s="2">
        <v>5</v>
      </c>
      <c r="BE650" s="2">
        <v>2</v>
      </c>
      <c r="BF650" s="2" t="s">
        <v>68</v>
      </c>
      <c r="BH650" s="2" t="s">
        <v>126</v>
      </c>
    </row>
    <row r="651" spans="1:60" ht="13" x14ac:dyDescent="0.15">
      <c r="A651">
        <v>650</v>
      </c>
      <c r="B651" s="3">
        <v>44001.476498715274</v>
      </c>
      <c r="C651" s="2">
        <v>60</v>
      </c>
      <c r="D651" s="2" t="s">
        <v>103</v>
      </c>
      <c r="E651" s="2" t="s">
        <v>50</v>
      </c>
      <c r="F651" s="2" t="s">
        <v>51</v>
      </c>
      <c r="G651" s="2" t="s">
        <v>81</v>
      </c>
      <c r="J651" s="2" t="s">
        <v>73</v>
      </c>
      <c r="AK651" s="2" t="s">
        <v>74</v>
      </c>
      <c r="AL651" s="2" t="s">
        <v>75</v>
      </c>
      <c r="AM651" s="2" t="s">
        <v>136</v>
      </c>
      <c r="AN651" s="2" t="s">
        <v>90</v>
      </c>
      <c r="AO651" s="2">
        <v>6</v>
      </c>
      <c r="AP651" s="2" t="s">
        <v>53</v>
      </c>
      <c r="AQ651" s="2" t="s">
        <v>832</v>
      </c>
      <c r="AV651" s="2">
        <v>6</v>
      </c>
      <c r="AW651" s="2">
        <v>4</v>
      </c>
      <c r="AX651" s="2" t="s">
        <v>91</v>
      </c>
      <c r="AY651" s="2" t="s">
        <v>55</v>
      </c>
      <c r="BA651" s="2">
        <v>6</v>
      </c>
      <c r="BB651" s="2">
        <v>7</v>
      </c>
      <c r="BC651" s="2">
        <v>6</v>
      </c>
      <c r="BD651" s="2">
        <v>6</v>
      </c>
      <c r="BE651" s="2">
        <v>7</v>
      </c>
      <c r="BF651" s="2" t="s">
        <v>68</v>
      </c>
    </row>
    <row r="652" spans="1:60" ht="13" x14ac:dyDescent="0.15">
      <c r="A652">
        <v>651</v>
      </c>
      <c r="B652" s="3">
        <v>44001.478744560183</v>
      </c>
      <c r="C652" s="2">
        <v>37</v>
      </c>
      <c r="D652" s="2" t="s">
        <v>103</v>
      </c>
      <c r="E652" s="2" t="s">
        <v>50</v>
      </c>
      <c r="F652" s="2" t="s">
        <v>80</v>
      </c>
      <c r="G652" s="2" t="s">
        <v>81</v>
      </c>
      <c r="J652" s="2" t="s">
        <v>73</v>
      </c>
      <c r="AK652" s="2" t="s">
        <v>98</v>
      </c>
      <c r="AL652" s="2" t="s">
        <v>75</v>
      </c>
      <c r="AM652" s="2" t="s">
        <v>833</v>
      </c>
      <c r="AN652" s="2" t="s">
        <v>90</v>
      </c>
      <c r="AO652" s="2">
        <v>6</v>
      </c>
      <c r="AP652" s="2" t="s">
        <v>86</v>
      </c>
      <c r="AQ652" s="2" t="s">
        <v>834</v>
      </c>
      <c r="AV652" s="2">
        <v>8</v>
      </c>
      <c r="AW652" s="2">
        <v>8</v>
      </c>
      <c r="AX652" s="2" t="s">
        <v>91</v>
      </c>
      <c r="AY652" s="2" t="s">
        <v>66</v>
      </c>
      <c r="AZ652" s="2" t="s">
        <v>835</v>
      </c>
      <c r="BA652" s="2">
        <v>7</v>
      </c>
      <c r="BB652" s="2">
        <v>7</v>
      </c>
      <c r="BC652" s="2">
        <v>6</v>
      </c>
      <c r="BD652" s="2">
        <v>6</v>
      </c>
      <c r="BE652" s="2">
        <v>8</v>
      </c>
      <c r="BF652" s="2" t="s">
        <v>72</v>
      </c>
      <c r="BG652" s="2" t="s">
        <v>836</v>
      </c>
    </row>
    <row r="653" spans="1:60" ht="13" x14ac:dyDescent="0.15">
      <c r="A653">
        <v>652</v>
      </c>
      <c r="B653" s="3">
        <v>44001.485807372686</v>
      </c>
      <c r="C653" s="2">
        <v>38</v>
      </c>
      <c r="D653" s="2" t="s">
        <v>93</v>
      </c>
      <c r="E653" s="2" t="s">
        <v>50</v>
      </c>
      <c r="F653" s="2" t="s">
        <v>80</v>
      </c>
      <c r="G653" s="2" t="s">
        <v>81</v>
      </c>
      <c r="J653" s="2" t="s">
        <v>73</v>
      </c>
      <c r="AK653" s="2" t="s">
        <v>89</v>
      </c>
      <c r="AL653" s="2" t="s">
        <v>61</v>
      </c>
      <c r="AR653" s="2" t="s">
        <v>62</v>
      </c>
      <c r="AS653" s="2" t="s">
        <v>347</v>
      </c>
      <c r="AT653" s="2" t="s">
        <v>53</v>
      </c>
      <c r="AU653" s="2" t="s">
        <v>837</v>
      </c>
      <c r="AV653" s="2">
        <v>7</v>
      </c>
      <c r="AW653" s="2">
        <v>7</v>
      </c>
      <c r="AX653" s="2" t="s">
        <v>100</v>
      </c>
      <c r="AY653" s="2" t="s">
        <v>55</v>
      </c>
      <c r="AZ653" s="2" t="s">
        <v>838</v>
      </c>
      <c r="BA653" s="2">
        <v>7</v>
      </c>
      <c r="BB653" s="2">
        <v>7</v>
      </c>
      <c r="BC653" s="2">
        <v>6</v>
      </c>
      <c r="BD653" s="2">
        <v>6</v>
      </c>
      <c r="BE653" s="2">
        <v>7</v>
      </c>
      <c r="BF653" s="2" t="s">
        <v>86</v>
      </c>
      <c r="BG653" s="2" t="s">
        <v>839</v>
      </c>
    </row>
    <row r="654" spans="1:60" ht="13" x14ac:dyDescent="0.15">
      <c r="A654">
        <v>653</v>
      </c>
      <c r="B654" s="3">
        <v>44001.486600694443</v>
      </c>
      <c r="C654" s="2">
        <v>45</v>
      </c>
      <c r="D654" s="2" t="s">
        <v>49</v>
      </c>
      <c r="E654" s="2" t="s">
        <v>50</v>
      </c>
      <c r="F654" s="2" t="s">
        <v>80</v>
      </c>
      <c r="G654" s="2" t="s">
        <v>81</v>
      </c>
      <c r="J654" s="2" t="s">
        <v>54</v>
      </c>
      <c r="K654" s="2">
        <v>5</v>
      </c>
      <c r="L654" s="2" t="s">
        <v>92</v>
      </c>
      <c r="M654" s="2" t="s">
        <v>83</v>
      </c>
      <c r="Z654" s="2" t="s">
        <v>153</v>
      </c>
      <c r="AA654" s="2">
        <v>3</v>
      </c>
      <c r="AB654" s="2">
        <v>6</v>
      </c>
      <c r="AC654" s="2">
        <v>5</v>
      </c>
      <c r="AD654" s="2">
        <v>7</v>
      </c>
      <c r="AE654" s="2">
        <v>7</v>
      </c>
      <c r="AF654" s="2" t="s">
        <v>85</v>
      </c>
      <c r="AG654" s="2" t="s">
        <v>53</v>
      </c>
      <c r="AH654" s="2" t="s">
        <v>95</v>
      </c>
      <c r="AI654" s="2" t="s">
        <v>233</v>
      </c>
      <c r="AK654" s="2" t="s">
        <v>111</v>
      </c>
      <c r="AL654" s="2" t="s">
        <v>75</v>
      </c>
      <c r="AM654" s="2" t="s">
        <v>76</v>
      </c>
      <c r="AN654" s="2" t="s">
        <v>90</v>
      </c>
      <c r="AO654" s="2">
        <v>4</v>
      </c>
      <c r="AP654" s="2" t="s">
        <v>53</v>
      </c>
      <c r="AQ654" s="2" t="s">
        <v>840</v>
      </c>
      <c r="AV654" s="2">
        <v>5</v>
      </c>
      <c r="AW654" s="2">
        <v>5</v>
      </c>
      <c r="AX654" s="2" t="s">
        <v>91</v>
      </c>
      <c r="AY654" s="2" t="s">
        <v>92</v>
      </c>
      <c r="BA654" s="2">
        <v>5</v>
      </c>
      <c r="BB654" s="2">
        <v>4</v>
      </c>
      <c r="BC654" s="2">
        <v>3</v>
      </c>
      <c r="BD654" s="2">
        <v>3</v>
      </c>
      <c r="BE654" s="2">
        <v>4</v>
      </c>
      <c r="BF654" s="2" t="s">
        <v>68</v>
      </c>
    </row>
    <row r="655" spans="1:60" ht="13" x14ac:dyDescent="0.15">
      <c r="A655">
        <v>654</v>
      </c>
      <c r="B655" s="3">
        <v>44001.487742060184</v>
      </c>
      <c r="C655" s="2">
        <v>23</v>
      </c>
      <c r="D655" s="2" t="s">
        <v>70</v>
      </c>
      <c r="E655" s="2" t="s">
        <v>50</v>
      </c>
      <c r="F655" s="2" t="s">
        <v>51</v>
      </c>
      <c r="G655" s="2" t="s">
        <v>52</v>
      </c>
      <c r="H655" s="2">
        <v>4</v>
      </c>
      <c r="I655" s="2" t="s">
        <v>53</v>
      </c>
      <c r="J655" s="2" t="s">
        <v>73</v>
      </c>
      <c r="AK655" s="2" t="s">
        <v>98</v>
      </c>
      <c r="AL655" s="2" t="s">
        <v>75</v>
      </c>
      <c r="AM655" s="2" t="s">
        <v>104</v>
      </c>
      <c r="AN655" s="2" t="s">
        <v>90</v>
      </c>
      <c r="AO655" s="2">
        <v>6</v>
      </c>
      <c r="AP655" s="2" t="s">
        <v>53</v>
      </c>
      <c r="AV655" s="2">
        <v>6</v>
      </c>
      <c r="AW655" s="2">
        <v>5</v>
      </c>
      <c r="AX655" s="2" t="s">
        <v>91</v>
      </c>
      <c r="AY655" s="2" t="s">
        <v>66</v>
      </c>
      <c r="BA655" s="2">
        <v>6</v>
      </c>
      <c r="BB655" s="2">
        <v>7</v>
      </c>
      <c r="BC655" s="2">
        <v>6</v>
      </c>
      <c r="BD655" s="2">
        <v>5</v>
      </c>
      <c r="BE655" s="2">
        <v>5</v>
      </c>
      <c r="BF655" s="2" t="s">
        <v>68</v>
      </c>
      <c r="BH655" s="2" t="s">
        <v>252</v>
      </c>
    </row>
    <row r="656" spans="1:60" ht="13" x14ac:dyDescent="0.15">
      <c r="A656">
        <v>655</v>
      </c>
      <c r="B656" s="3">
        <v>44001.488545185188</v>
      </c>
      <c r="C656" s="2">
        <v>20</v>
      </c>
      <c r="D656" s="2" t="s">
        <v>70</v>
      </c>
      <c r="E656" s="2" t="s">
        <v>50</v>
      </c>
      <c r="F656" s="2" t="s">
        <v>80</v>
      </c>
      <c r="G656" s="2" t="s">
        <v>52</v>
      </c>
      <c r="H656" s="2">
        <v>2</v>
      </c>
      <c r="I656" s="2" t="s">
        <v>53</v>
      </c>
      <c r="J656" s="2" t="s">
        <v>54</v>
      </c>
      <c r="K656" s="2">
        <v>1</v>
      </c>
      <c r="L656" s="2" t="s">
        <v>66</v>
      </c>
      <c r="M656" s="2" t="s">
        <v>200</v>
      </c>
      <c r="V656" s="2" t="s">
        <v>234</v>
      </c>
      <c r="W656" s="2" t="s">
        <v>53</v>
      </c>
      <c r="X656" s="2" t="s">
        <v>240</v>
      </c>
      <c r="AK656" s="2" t="s">
        <v>98</v>
      </c>
      <c r="AL656" s="2" t="s">
        <v>61</v>
      </c>
      <c r="AR656" s="2" t="s">
        <v>124</v>
      </c>
      <c r="AS656" s="2" t="s">
        <v>63</v>
      </c>
      <c r="AT656" s="2" t="s">
        <v>53</v>
      </c>
      <c r="AV656" s="2">
        <v>6</v>
      </c>
      <c r="AW656" s="2">
        <v>6</v>
      </c>
      <c r="AX656" s="2" t="s">
        <v>65</v>
      </c>
      <c r="AY656" s="2" t="s">
        <v>66</v>
      </c>
      <c r="BA656" s="2">
        <v>6</v>
      </c>
      <c r="BB656" s="2">
        <v>7</v>
      </c>
      <c r="BC656" s="2">
        <v>6</v>
      </c>
      <c r="BD656" s="2">
        <v>7</v>
      </c>
      <c r="BE656" s="2">
        <v>7</v>
      </c>
      <c r="BF656" s="2" t="s">
        <v>68</v>
      </c>
      <c r="BH656" s="2" t="s">
        <v>193</v>
      </c>
    </row>
    <row r="657" spans="1:60" ht="13" x14ac:dyDescent="0.15">
      <c r="A657">
        <v>656</v>
      </c>
      <c r="B657" s="3">
        <v>44001.488677407411</v>
      </c>
      <c r="C657" s="2">
        <v>70</v>
      </c>
      <c r="D657" s="2" t="s">
        <v>114</v>
      </c>
      <c r="E657" s="2" t="s">
        <v>50</v>
      </c>
      <c r="F657" s="2" t="s">
        <v>51</v>
      </c>
      <c r="G657" s="2" t="s">
        <v>81</v>
      </c>
      <c r="J657" s="2" t="s">
        <v>73</v>
      </c>
      <c r="AK657" s="2" t="s">
        <v>74</v>
      </c>
      <c r="AL657" s="2" t="s">
        <v>75</v>
      </c>
      <c r="AM657" s="2" t="s">
        <v>76</v>
      </c>
      <c r="AN657" s="2" t="s">
        <v>90</v>
      </c>
      <c r="AO657" s="2">
        <v>7</v>
      </c>
      <c r="AP657" s="2" t="s">
        <v>72</v>
      </c>
      <c r="AV657" s="2">
        <v>8</v>
      </c>
      <c r="AW657" s="2">
        <v>8</v>
      </c>
      <c r="AX657" s="2" t="s">
        <v>91</v>
      </c>
      <c r="AY657" s="2" t="s">
        <v>55</v>
      </c>
      <c r="BA657" s="2">
        <v>7</v>
      </c>
      <c r="BB657" s="2">
        <v>7</v>
      </c>
      <c r="BC657" s="2">
        <v>7</v>
      </c>
      <c r="BD657" s="2">
        <v>7</v>
      </c>
      <c r="BE657" s="2">
        <v>7</v>
      </c>
      <c r="BF657" s="2" t="s">
        <v>86</v>
      </c>
    </row>
    <row r="658" spans="1:60" ht="13" x14ac:dyDescent="0.15">
      <c r="A658">
        <v>657</v>
      </c>
      <c r="B658" s="3">
        <v>44001.493016574073</v>
      </c>
      <c r="C658" s="2">
        <v>24</v>
      </c>
      <c r="D658" s="2" t="s">
        <v>114</v>
      </c>
      <c r="E658" s="2" t="s">
        <v>50</v>
      </c>
      <c r="F658" s="2" t="s">
        <v>51</v>
      </c>
      <c r="G658" s="2" t="s">
        <v>52</v>
      </c>
      <c r="H658" s="2">
        <v>5</v>
      </c>
      <c r="I658" s="2" t="s">
        <v>53</v>
      </c>
      <c r="J658" s="2" t="s">
        <v>73</v>
      </c>
      <c r="AK658" s="2" t="s">
        <v>89</v>
      </c>
      <c r="AL658" s="2" t="s">
        <v>61</v>
      </c>
      <c r="AR658" s="2" t="s">
        <v>62</v>
      </c>
      <c r="AS658" s="2" t="s">
        <v>63</v>
      </c>
      <c r="AT658" s="2" t="s">
        <v>53</v>
      </c>
      <c r="AV658" s="2">
        <v>6</v>
      </c>
      <c r="AW658" s="2">
        <v>6</v>
      </c>
      <c r="AX658" s="2" t="s">
        <v>91</v>
      </c>
      <c r="AY658" s="2" t="s">
        <v>55</v>
      </c>
      <c r="BA658" s="2">
        <v>4</v>
      </c>
      <c r="BB658" s="2">
        <v>4</v>
      </c>
      <c r="BC658" s="2">
        <v>4</v>
      </c>
      <c r="BD658" s="2">
        <v>6</v>
      </c>
      <c r="BE658" s="2">
        <v>5</v>
      </c>
      <c r="BF658" s="2" t="s">
        <v>68</v>
      </c>
      <c r="BH658" s="2" t="s">
        <v>190</v>
      </c>
    </row>
    <row r="659" spans="1:60" ht="13" x14ac:dyDescent="0.15">
      <c r="A659">
        <v>658</v>
      </c>
      <c r="B659" s="3">
        <v>44001.493565763885</v>
      </c>
      <c r="C659" s="2">
        <v>22</v>
      </c>
      <c r="D659" s="2" t="s">
        <v>114</v>
      </c>
      <c r="E659" s="2" t="s">
        <v>50</v>
      </c>
      <c r="F659" s="2" t="s">
        <v>51</v>
      </c>
      <c r="G659" s="2" t="s">
        <v>52</v>
      </c>
      <c r="H659" s="2">
        <v>3</v>
      </c>
      <c r="I659" s="2" t="s">
        <v>72</v>
      </c>
      <c r="J659" s="2" t="s">
        <v>54</v>
      </c>
      <c r="K659" s="2">
        <v>3</v>
      </c>
      <c r="L659" s="2" t="s">
        <v>92</v>
      </c>
      <c r="M659" s="2" t="s">
        <v>56</v>
      </c>
      <c r="N659" s="2" t="s">
        <v>57</v>
      </c>
      <c r="O659" s="2">
        <v>6</v>
      </c>
      <c r="P659" s="2">
        <v>3</v>
      </c>
      <c r="Q659" s="2">
        <v>6</v>
      </c>
      <c r="R659" s="2">
        <v>6</v>
      </c>
      <c r="S659" s="2">
        <v>7</v>
      </c>
      <c r="T659" s="2" t="s">
        <v>109</v>
      </c>
      <c r="AK659" s="2" t="s">
        <v>98</v>
      </c>
      <c r="AL659" s="2" t="s">
        <v>75</v>
      </c>
      <c r="AM659" s="2" t="s">
        <v>141</v>
      </c>
      <c r="AN659" s="2" t="s">
        <v>90</v>
      </c>
      <c r="AO659" s="2">
        <v>6</v>
      </c>
      <c r="AP659" s="2" t="s">
        <v>86</v>
      </c>
      <c r="AV659" s="2">
        <v>7</v>
      </c>
      <c r="AW659" s="2">
        <v>6</v>
      </c>
      <c r="AX659" s="2" t="s">
        <v>100</v>
      </c>
      <c r="AY659" s="2" t="s">
        <v>66</v>
      </c>
      <c r="BA659" s="2">
        <v>4</v>
      </c>
      <c r="BB659" s="2">
        <v>1</v>
      </c>
      <c r="BC659" s="2">
        <v>4</v>
      </c>
      <c r="BD659" s="2">
        <v>4</v>
      </c>
      <c r="BE659" s="2">
        <v>4</v>
      </c>
      <c r="BF659" s="2" t="s">
        <v>68</v>
      </c>
      <c r="BH659" s="2" t="s">
        <v>102</v>
      </c>
    </row>
    <row r="660" spans="1:60" ht="13" x14ac:dyDescent="0.15">
      <c r="A660">
        <v>659</v>
      </c>
      <c r="B660" s="3">
        <v>44001.496771620368</v>
      </c>
      <c r="C660" s="2">
        <v>21</v>
      </c>
      <c r="D660" s="2" t="s">
        <v>114</v>
      </c>
      <c r="E660" s="2" t="s">
        <v>50</v>
      </c>
      <c r="F660" s="2" t="s">
        <v>51</v>
      </c>
      <c r="G660" s="2" t="s">
        <v>52</v>
      </c>
      <c r="H660" s="2">
        <v>3</v>
      </c>
      <c r="I660" s="2" t="s">
        <v>53</v>
      </c>
      <c r="J660" s="2" t="s">
        <v>54</v>
      </c>
      <c r="K660" s="2">
        <v>2</v>
      </c>
      <c r="L660" s="2" t="s">
        <v>92</v>
      </c>
      <c r="M660" s="2" t="s">
        <v>56</v>
      </c>
      <c r="N660" s="2" t="s">
        <v>135</v>
      </c>
      <c r="O660" s="2">
        <v>7</v>
      </c>
      <c r="P660" s="2">
        <v>9</v>
      </c>
      <c r="Q660" s="2">
        <v>7</v>
      </c>
      <c r="R660" s="2">
        <v>9</v>
      </c>
      <c r="S660" s="2">
        <v>8</v>
      </c>
      <c r="T660" s="2" t="s">
        <v>58</v>
      </c>
      <c r="AK660" s="2" t="s">
        <v>111</v>
      </c>
      <c r="AL660" s="2" t="s">
        <v>75</v>
      </c>
      <c r="AM660" s="2" t="s">
        <v>104</v>
      </c>
      <c r="AN660" s="2" t="s">
        <v>112</v>
      </c>
      <c r="AO660" s="2">
        <v>8</v>
      </c>
      <c r="AP660" s="2" t="s">
        <v>86</v>
      </c>
      <c r="AV660" s="2">
        <v>6</v>
      </c>
      <c r="AW660" s="2">
        <v>8</v>
      </c>
      <c r="AX660" s="2" t="s">
        <v>91</v>
      </c>
      <c r="AY660" s="2" t="s">
        <v>66</v>
      </c>
      <c r="BA660" s="2">
        <v>8</v>
      </c>
      <c r="BB660" s="2">
        <v>10</v>
      </c>
      <c r="BC660" s="2">
        <v>9</v>
      </c>
      <c r="BD660" s="2">
        <v>9</v>
      </c>
      <c r="BE660" s="2">
        <v>6</v>
      </c>
      <c r="BF660" s="2" t="s">
        <v>86</v>
      </c>
      <c r="BH660" s="2" t="s">
        <v>257</v>
      </c>
    </row>
    <row r="661" spans="1:60" ht="13" x14ac:dyDescent="0.15">
      <c r="A661">
        <v>660</v>
      </c>
      <c r="B661" s="3">
        <v>44001.499304479163</v>
      </c>
      <c r="C661" s="2">
        <v>57</v>
      </c>
      <c r="D661" s="2" t="s">
        <v>70</v>
      </c>
      <c r="E661" s="2" t="s">
        <v>50</v>
      </c>
      <c r="F661" s="2" t="s">
        <v>51</v>
      </c>
      <c r="G661" s="2" t="s">
        <v>81</v>
      </c>
      <c r="J661" s="2" t="s">
        <v>73</v>
      </c>
      <c r="AK661" s="2" t="s">
        <v>89</v>
      </c>
      <c r="AL661" s="2" t="s">
        <v>75</v>
      </c>
      <c r="AM661" s="2" t="s">
        <v>76</v>
      </c>
      <c r="AN661" s="2" t="s">
        <v>90</v>
      </c>
      <c r="AO661" s="2">
        <v>5</v>
      </c>
      <c r="AP661" s="2" t="s">
        <v>72</v>
      </c>
      <c r="AQ661" s="2" t="s">
        <v>841</v>
      </c>
      <c r="AV661" s="2">
        <v>6</v>
      </c>
      <c r="AW661" s="2">
        <v>6</v>
      </c>
      <c r="AX661" s="2" t="s">
        <v>91</v>
      </c>
      <c r="AY661" s="2" t="s">
        <v>92</v>
      </c>
      <c r="BA661" s="2">
        <v>4</v>
      </c>
      <c r="BB661" s="2">
        <v>5</v>
      </c>
      <c r="BC661" s="2">
        <v>4</v>
      </c>
      <c r="BD661" s="2">
        <v>3</v>
      </c>
      <c r="BE661" s="2">
        <v>6</v>
      </c>
      <c r="BF661" s="2" t="s">
        <v>86</v>
      </c>
    </row>
    <row r="662" spans="1:60" ht="13" x14ac:dyDescent="0.15">
      <c r="A662">
        <v>661</v>
      </c>
      <c r="B662" s="3">
        <v>44001.500516192129</v>
      </c>
      <c r="C662" s="2">
        <v>24</v>
      </c>
      <c r="D662" s="2" t="s">
        <v>114</v>
      </c>
      <c r="E662" s="2" t="s">
        <v>50</v>
      </c>
      <c r="F662" s="2" t="s">
        <v>51</v>
      </c>
      <c r="G662" s="2" t="s">
        <v>52</v>
      </c>
      <c r="H662" s="2">
        <v>5</v>
      </c>
      <c r="I662" s="2" t="s">
        <v>72</v>
      </c>
      <c r="J662" s="2" t="s">
        <v>73</v>
      </c>
      <c r="AK662" s="2" t="s">
        <v>60</v>
      </c>
      <c r="AL662" s="2" t="s">
        <v>75</v>
      </c>
      <c r="AM662" s="2" t="s">
        <v>141</v>
      </c>
      <c r="AN662" s="2" t="s">
        <v>90</v>
      </c>
      <c r="AO662" s="2">
        <v>6</v>
      </c>
      <c r="AP662" s="2" t="s">
        <v>86</v>
      </c>
      <c r="AV662" s="2">
        <v>8</v>
      </c>
      <c r="AW662" s="2">
        <v>4</v>
      </c>
      <c r="AX662" s="2" t="s">
        <v>100</v>
      </c>
      <c r="AY662" s="2" t="s">
        <v>106</v>
      </c>
      <c r="BA662" s="2">
        <v>6</v>
      </c>
      <c r="BB662" s="2">
        <v>6</v>
      </c>
      <c r="BC662" s="2">
        <v>4</v>
      </c>
      <c r="BD662" s="2">
        <v>6</v>
      </c>
      <c r="BE662" s="2">
        <v>6</v>
      </c>
      <c r="BF662" s="2" t="s">
        <v>72</v>
      </c>
      <c r="BH662" s="2" t="s">
        <v>118</v>
      </c>
    </row>
    <row r="663" spans="1:60" ht="13" x14ac:dyDescent="0.15">
      <c r="A663">
        <v>662</v>
      </c>
      <c r="B663" s="3">
        <v>44001.502693576389</v>
      </c>
      <c r="C663" s="2">
        <v>26</v>
      </c>
      <c r="D663" s="2" t="s">
        <v>114</v>
      </c>
      <c r="E663" s="2" t="s">
        <v>50</v>
      </c>
      <c r="F663" s="2" t="s">
        <v>51</v>
      </c>
      <c r="G663" s="2" t="s">
        <v>52</v>
      </c>
      <c r="H663" s="2">
        <v>4</v>
      </c>
      <c r="I663" s="2" t="s">
        <v>53</v>
      </c>
      <c r="J663" s="2" t="s">
        <v>54</v>
      </c>
      <c r="K663" s="2">
        <v>1</v>
      </c>
      <c r="L663" s="2" t="s">
        <v>66</v>
      </c>
      <c r="M663" s="2" t="s">
        <v>56</v>
      </c>
      <c r="N663" s="2" t="s">
        <v>212</v>
      </c>
      <c r="O663" s="2">
        <v>7</v>
      </c>
      <c r="P663" s="2">
        <v>6</v>
      </c>
      <c r="Q663" s="2">
        <v>6</v>
      </c>
      <c r="R663" s="2">
        <v>9</v>
      </c>
      <c r="S663" s="2">
        <v>8</v>
      </c>
      <c r="T663" s="2" t="s">
        <v>173</v>
      </c>
      <c r="U663" s="2" t="s">
        <v>842</v>
      </c>
      <c r="AK663" s="2" t="s">
        <v>98</v>
      </c>
      <c r="AL663" s="2" t="s">
        <v>75</v>
      </c>
      <c r="AM663" s="2" t="s">
        <v>104</v>
      </c>
      <c r="AN663" s="2" t="s">
        <v>90</v>
      </c>
      <c r="AO663" s="2">
        <v>6</v>
      </c>
      <c r="AP663" s="2" t="s">
        <v>53</v>
      </c>
      <c r="AV663" s="2">
        <v>7</v>
      </c>
      <c r="AW663" s="2">
        <v>8</v>
      </c>
      <c r="AX663" s="2" t="s">
        <v>91</v>
      </c>
      <c r="AY663" s="2" t="s">
        <v>66</v>
      </c>
      <c r="BA663" s="2">
        <v>7</v>
      </c>
      <c r="BB663" s="2">
        <v>3</v>
      </c>
      <c r="BC663" s="2">
        <v>5</v>
      </c>
      <c r="BD663" s="2">
        <v>4</v>
      </c>
      <c r="BE663" s="2">
        <v>7</v>
      </c>
      <c r="BF663" s="2" t="s">
        <v>68</v>
      </c>
      <c r="BG663" s="2" t="s">
        <v>843</v>
      </c>
      <c r="BH663" s="2" t="s">
        <v>102</v>
      </c>
    </row>
    <row r="664" spans="1:60" ht="13" x14ac:dyDescent="0.15">
      <c r="A664">
        <v>663</v>
      </c>
      <c r="B664" s="3">
        <v>44001.502848090277</v>
      </c>
      <c r="C664" s="2">
        <v>60</v>
      </c>
      <c r="D664" s="2" t="s">
        <v>93</v>
      </c>
      <c r="E664" s="2" t="s">
        <v>71</v>
      </c>
      <c r="F664" s="2" t="s">
        <v>80</v>
      </c>
      <c r="G664" s="2" t="s">
        <v>81</v>
      </c>
      <c r="J664" s="2" t="s">
        <v>73</v>
      </c>
      <c r="AK664" s="2" t="s">
        <v>60</v>
      </c>
      <c r="AL664" s="2" t="s">
        <v>61</v>
      </c>
      <c r="AR664" s="2" t="s">
        <v>62</v>
      </c>
      <c r="AS664" s="2" t="s">
        <v>63</v>
      </c>
      <c r="AT664" s="2" t="s">
        <v>53</v>
      </c>
      <c r="AU664" s="2" t="s">
        <v>844</v>
      </c>
      <c r="AV664" s="2">
        <v>3</v>
      </c>
      <c r="AW664" s="2">
        <v>2</v>
      </c>
      <c r="AX664" s="2" t="s">
        <v>65</v>
      </c>
      <c r="AY664" s="2" t="s">
        <v>66</v>
      </c>
      <c r="AZ664" s="2" t="s">
        <v>845</v>
      </c>
      <c r="BA664" s="2">
        <v>4</v>
      </c>
      <c r="BB664" s="2">
        <v>4</v>
      </c>
      <c r="BC664" s="2">
        <v>3</v>
      </c>
      <c r="BD664" s="2">
        <v>3</v>
      </c>
      <c r="BE664" s="2">
        <v>6</v>
      </c>
      <c r="BF664" s="2" t="s">
        <v>68</v>
      </c>
    </row>
    <row r="665" spans="1:60" ht="13" x14ac:dyDescent="0.15">
      <c r="A665">
        <v>664</v>
      </c>
      <c r="B665" s="3">
        <v>44001.505212847223</v>
      </c>
      <c r="C665" s="2">
        <v>22</v>
      </c>
      <c r="D665" s="2" t="s">
        <v>93</v>
      </c>
      <c r="E665" s="2" t="s">
        <v>50</v>
      </c>
      <c r="F665" s="2" t="s">
        <v>51</v>
      </c>
      <c r="G665" s="2" t="s">
        <v>52</v>
      </c>
      <c r="H665" s="2">
        <v>3</v>
      </c>
      <c r="I665" s="2" t="s">
        <v>72</v>
      </c>
      <c r="J665" s="2" t="s">
        <v>73</v>
      </c>
      <c r="AK665" s="2" t="s">
        <v>89</v>
      </c>
      <c r="AL665" s="2" t="s">
        <v>61</v>
      </c>
      <c r="AR665" s="2" t="s">
        <v>62</v>
      </c>
      <c r="AS665" s="2" t="s">
        <v>63</v>
      </c>
      <c r="AT665" s="2" t="s">
        <v>53</v>
      </c>
      <c r="AU665" s="2" t="s">
        <v>846</v>
      </c>
      <c r="AV665" s="2">
        <v>7</v>
      </c>
      <c r="AW665" s="2">
        <v>3</v>
      </c>
      <c r="AX665" s="2" t="s">
        <v>91</v>
      </c>
      <c r="AY665" s="2" t="s">
        <v>55</v>
      </c>
      <c r="BA665" s="2">
        <v>4</v>
      </c>
      <c r="BB665" s="2">
        <v>4</v>
      </c>
      <c r="BC665" s="2">
        <v>2</v>
      </c>
      <c r="BD665" s="2">
        <v>3</v>
      </c>
      <c r="BE665" s="2">
        <v>8</v>
      </c>
      <c r="BF665" s="2" t="s">
        <v>68</v>
      </c>
      <c r="BH665" s="2" t="s">
        <v>230</v>
      </c>
    </row>
    <row r="666" spans="1:60" ht="13" x14ac:dyDescent="0.15">
      <c r="A666">
        <v>665</v>
      </c>
      <c r="B666" s="3">
        <v>44001.505432858801</v>
      </c>
      <c r="C666" s="2">
        <v>20</v>
      </c>
      <c r="D666" s="2" t="s">
        <v>70</v>
      </c>
      <c r="E666" s="2" t="s">
        <v>50</v>
      </c>
      <c r="F666" s="2" t="s">
        <v>80</v>
      </c>
      <c r="G666" s="2" t="s">
        <v>52</v>
      </c>
      <c r="H666" s="2">
        <v>1</v>
      </c>
      <c r="I666" s="2" t="s">
        <v>72</v>
      </c>
      <c r="J666" s="2" t="s">
        <v>54</v>
      </c>
      <c r="K666" s="2">
        <v>3</v>
      </c>
      <c r="L666" s="2" t="s">
        <v>55</v>
      </c>
      <c r="M666" s="2" t="s">
        <v>56</v>
      </c>
      <c r="N666" s="2" t="s">
        <v>186</v>
      </c>
      <c r="O666" s="2">
        <v>8</v>
      </c>
      <c r="P666" s="2">
        <v>8</v>
      </c>
      <c r="Q666" s="2">
        <v>6</v>
      </c>
      <c r="R666" s="2">
        <v>9</v>
      </c>
      <c r="S666" s="2">
        <v>9</v>
      </c>
      <c r="T666" s="2" t="s">
        <v>58</v>
      </c>
      <c r="U666" s="2" t="s">
        <v>681</v>
      </c>
      <c r="AK666" s="2" t="s">
        <v>74</v>
      </c>
      <c r="AL666" s="2" t="s">
        <v>61</v>
      </c>
      <c r="AR666" s="2" t="s">
        <v>124</v>
      </c>
      <c r="AS666" s="2" t="s">
        <v>125</v>
      </c>
      <c r="AT666" s="2" t="s">
        <v>72</v>
      </c>
      <c r="AV666" s="2">
        <v>10</v>
      </c>
      <c r="AW666" s="2">
        <v>5</v>
      </c>
      <c r="AX666" s="2" t="s">
        <v>91</v>
      </c>
      <c r="AY666" s="2" t="s">
        <v>66</v>
      </c>
      <c r="BA666" s="2">
        <v>8</v>
      </c>
      <c r="BB666" s="2">
        <v>5</v>
      </c>
      <c r="BC666" s="2">
        <v>5</v>
      </c>
      <c r="BD666" s="2">
        <v>5</v>
      </c>
      <c r="BE666" s="2">
        <v>7</v>
      </c>
      <c r="BF666" s="2" t="s">
        <v>68</v>
      </c>
      <c r="BH666" s="2" t="s">
        <v>190</v>
      </c>
    </row>
    <row r="667" spans="1:60" ht="13" x14ac:dyDescent="0.15">
      <c r="A667">
        <v>666</v>
      </c>
      <c r="B667" s="3">
        <v>44001.50628710648</v>
      </c>
      <c r="C667" s="2">
        <v>24</v>
      </c>
      <c r="D667" s="2" t="s">
        <v>114</v>
      </c>
      <c r="E667" s="2" t="s">
        <v>50</v>
      </c>
      <c r="F667" s="2" t="s">
        <v>51</v>
      </c>
      <c r="G667" s="2" t="s">
        <v>52</v>
      </c>
      <c r="H667" s="2">
        <v>5</v>
      </c>
      <c r="I667" s="2" t="s">
        <v>72</v>
      </c>
      <c r="J667" s="2" t="s">
        <v>73</v>
      </c>
      <c r="AK667" s="2" t="s">
        <v>98</v>
      </c>
      <c r="AL667" s="2" t="s">
        <v>75</v>
      </c>
      <c r="AM667" s="2" t="s">
        <v>104</v>
      </c>
      <c r="AN667" s="2" t="s">
        <v>77</v>
      </c>
      <c r="AO667" s="2">
        <v>6</v>
      </c>
      <c r="AP667" s="2" t="s">
        <v>53</v>
      </c>
      <c r="AV667" s="2">
        <v>7</v>
      </c>
      <c r="AW667" s="2">
        <v>4</v>
      </c>
      <c r="AX667" s="2" t="s">
        <v>91</v>
      </c>
      <c r="AY667" s="2" t="s">
        <v>66</v>
      </c>
      <c r="BA667" s="2">
        <v>6</v>
      </c>
      <c r="BB667" s="2">
        <v>6</v>
      </c>
      <c r="BC667" s="2">
        <v>6</v>
      </c>
      <c r="BD667" s="2">
        <v>5</v>
      </c>
      <c r="BE667" s="2">
        <v>6</v>
      </c>
      <c r="BF667" s="2" t="s">
        <v>68</v>
      </c>
      <c r="BH667" s="2" t="s">
        <v>145</v>
      </c>
    </row>
    <row r="668" spans="1:60" ht="13" x14ac:dyDescent="0.15">
      <c r="A668">
        <v>667</v>
      </c>
      <c r="B668" s="3">
        <v>44001.506878958331</v>
      </c>
      <c r="C668" s="2">
        <v>25</v>
      </c>
      <c r="D668" s="2" t="s">
        <v>49</v>
      </c>
      <c r="E668" s="2" t="s">
        <v>50</v>
      </c>
      <c r="F668" s="2" t="s">
        <v>80</v>
      </c>
      <c r="G668" s="2" t="s">
        <v>52</v>
      </c>
      <c r="H668" s="2">
        <v>3</v>
      </c>
      <c r="I668" s="2" t="s">
        <v>72</v>
      </c>
      <c r="J668" s="2" t="s">
        <v>54</v>
      </c>
      <c r="K668" s="2">
        <v>1</v>
      </c>
      <c r="L668" s="2" t="s">
        <v>66</v>
      </c>
      <c r="M668" s="2" t="s">
        <v>83</v>
      </c>
      <c r="Z668" s="2" t="s">
        <v>142</v>
      </c>
      <c r="AA668" s="2">
        <v>6</v>
      </c>
      <c r="AB668" s="2">
        <v>7</v>
      </c>
      <c r="AC668" s="2">
        <v>5</v>
      </c>
      <c r="AD668" s="2">
        <v>6</v>
      </c>
      <c r="AE668" s="2">
        <v>8</v>
      </c>
      <c r="AF668" s="2" t="s">
        <v>121</v>
      </c>
      <c r="AG668" s="2" t="s">
        <v>53</v>
      </c>
      <c r="AH668" s="2" t="s">
        <v>147</v>
      </c>
      <c r="AI668" s="2" t="s">
        <v>296</v>
      </c>
      <c r="AK668" s="2" t="s">
        <v>74</v>
      </c>
      <c r="AL668" s="2" t="s">
        <v>61</v>
      </c>
      <c r="AR668" s="2" t="s">
        <v>124</v>
      </c>
      <c r="AS668" s="2" t="s">
        <v>125</v>
      </c>
      <c r="AT668" s="2" t="s">
        <v>53</v>
      </c>
      <c r="AV668" s="2">
        <v>8</v>
      </c>
      <c r="AW668" s="2">
        <v>6</v>
      </c>
      <c r="AX668" s="2" t="s">
        <v>91</v>
      </c>
      <c r="AY668" s="2" t="s">
        <v>66</v>
      </c>
      <c r="BA668" s="2">
        <v>8</v>
      </c>
      <c r="BB668" s="2">
        <v>6</v>
      </c>
      <c r="BC668" s="2">
        <v>8</v>
      </c>
      <c r="BD668" s="2">
        <v>8</v>
      </c>
      <c r="BE668" s="2">
        <v>8</v>
      </c>
      <c r="BF668" s="2" t="s">
        <v>68</v>
      </c>
      <c r="BH668" s="2" t="s">
        <v>118</v>
      </c>
    </row>
    <row r="669" spans="1:60" ht="13" x14ac:dyDescent="0.15">
      <c r="A669">
        <v>668</v>
      </c>
      <c r="B669" s="3">
        <v>44001.50740736111</v>
      </c>
      <c r="C669" s="2">
        <v>65</v>
      </c>
      <c r="D669" s="2" t="s">
        <v>70</v>
      </c>
      <c r="E669" s="2" t="s">
        <v>50</v>
      </c>
      <c r="F669" s="2" t="s">
        <v>51</v>
      </c>
      <c r="G669" s="2" t="s">
        <v>81</v>
      </c>
      <c r="J669" s="2" t="s">
        <v>73</v>
      </c>
      <c r="AK669" s="2" t="s">
        <v>74</v>
      </c>
      <c r="AL669" s="2" t="s">
        <v>61</v>
      </c>
      <c r="AR669" s="2" t="s">
        <v>185</v>
      </c>
      <c r="AS669" s="2" t="s">
        <v>63</v>
      </c>
      <c r="AT669" s="2" t="s">
        <v>53</v>
      </c>
      <c r="AV669" s="2">
        <v>6</v>
      </c>
      <c r="AW669" s="2">
        <v>6</v>
      </c>
      <c r="AX669" s="2" t="s">
        <v>100</v>
      </c>
      <c r="AY669" s="2" t="s">
        <v>92</v>
      </c>
      <c r="BA669" s="2">
        <v>6</v>
      </c>
      <c r="BB669" s="2">
        <v>6</v>
      </c>
      <c r="BC669" s="2">
        <v>6</v>
      </c>
      <c r="BD669" s="2">
        <v>6</v>
      </c>
      <c r="BE669" s="2">
        <v>6</v>
      </c>
      <c r="BF669" s="2" t="s">
        <v>86</v>
      </c>
    </row>
    <row r="670" spans="1:60" ht="13" x14ac:dyDescent="0.15">
      <c r="A670">
        <v>669</v>
      </c>
      <c r="B670" s="3">
        <v>44001.508597245367</v>
      </c>
      <c r="C670" s="2">
        <v>55</v>
      </c>
      <c r="D670" s="2" t="s">
        <v>70</v>
      </c>
      <c r="E670" s="2" t="s">
        <v>188</v>
      </c>
      <c r="F670" s="2" t="s">
        <v>51</v>
      </c>
      <c r="G670" s="2" t="s">
        <v>81</v>
      </c>
      <c r="J670" s="2" t="s">
        <v>73</v>
      </c>
      <c r="AK670" s="2" t="s">
        <v>111</v>
      </c>
      <c r="AL670" s="2" t="s">
        <v>75</v>
      </c>
      <c r="AM670" s="2" t="s">
        <v>76</v>
      </c>
      <c r="AN670" s="2" t="s">
        <v>90</v>
      </c>
      <c r="AO670" s="2">
        <v>4</v>
      </c>
      <c r="AP670" s="2" t="s">
        <v>72</v>
      </c>
      <c r="AQ670" s="2" t="s">
        <v>847</v>
      </c>
      <c r="AV670" s="2">
        <v>5</v>
      </c>
      <c r="AW670" s="2">
        <v>5</v>
      </c>
      <c r="AX670" s="2" t="s">
        <v>91</v>
      </c>
      <c r="AY670" s="2" t="s">
        <v>116</v>
      </c>
      <c r="BA670" s="2">
        <v>2</v>
      </c>
      <c r="BB670" s="2">
        <v>4</v>
      </c>
      <c r="BC670" s="2">
        <v>4</v>
      </c>
      <c r="BD670" s="2">
        <v>2</v>
      </c>
      <c r="BE670" s="2">
        <v>4</v>
      </c>
      <c r="BF670" s="2" t="s">
        <v>86</v>
      </c>
    </row>
    <row r="671" spans="1:60" ht="13" x14ac:dyDescent="0.15">
      <c r="A671">
        <v>670</v>
      </c>
      <c r="B671" s="3">
        <v>44001.509348553242</v>
      </c>
      <c r="C671" s="2">
        <v>61</v>
      </c>
      <c r="D671" s="2" t="s">
        <v>103</v>
      </c>
      <c r="E671" s="2" t="s">
        <v>50</v>
      </c>
      <c r="F671" s="2" t="s">
        <v>80</v>
      </c>
      <c r="G671" s="2" t="s">
        <v>81</v>
      </c>
      <c r="J671" s="2" t="s">
        <v>73</v>
      </c>
      <c r="AK671" s="2" t="s">
        <v>74</v>
      </c>
      <c r="AL671" s="2" t="s">
        <v>75</v>
      </c>
      <c r="AM671" s="2" t="s">
        <v>104</v>
      </c>
      <c r="AN671" s="2" t="s">
        <v>90</v>
      </c>
      <c r="AO671" s="2">
        <v>5</v>
      </c>
      <c r="AP671" s="2" t="s">
        <v>86</v>
      </c>
      <c r="AV671" s="2">
        <v>6</v>
      </c>
      <c r="AW671" s="2">
        <v>6</v>
      </c>
      <c r="AX671" s="2" t="s">
        <v>91</v>
      </c>
      <c r="AY671" s="2" t="s">
        <v>66</v>
      </c>
      <c r="BA671" s="2">
        <v>7</v>
      </c>
      <c r="BB671" s="2">
        <v>7</v>
      </c>
      <c r="BC671" s="2">
        <v>5</v>
      </c>
      <c r="BD671" s="2">
        <v>5</v>
      </c>
      <c r="BE671" s="2">
        <v>6</v>
      </c>
      <c r="BF671" s="2" t="s">
        <v>86</v>
      </c>
    </row>
    <row r="672" spans="1:60" ht="13" x14ac:dyDescent="0.15">
      <c r="A672">
        <v>671</v>
      </c>
      <c r="B672" s="3">
        <v>44001.51223320602</v>
      </c>
      <c r="C672" s="2">
        <v>21</v>
      </c>
      <c r="D672" s="2" t="s">
        <v>114</v>
      </c>
      <c r="E672" s="2" t="s">
        <v>50</v>
      </c>
      <c r="F672" s="2" t="s">
        <v>80</v>
      </c>
      <c r="G672" s="2" t="s">
        <v>52</v>
      </c>
      <c r="H672" s="2">
        <v>2</v>
      </c>
      <c r="I672" s="2" t="s">
        <v>72</v>
      </c>
      <c r="J672" s="2" t="s">
        <v>54</v>
      </c>
      <c r="K672" s="2">
        <v>3</v>
      </c>
      <c r="L672" s="2" t="s">
        <v>55</v>
      </c>
      <c r="M672" s="2" t="s">
        <v>56</v>
      </c>
      <c r="N672" s="2" t="s">
        <v>135</v>
      </c>
      <c r="O672" s="2">
        <v>6</v>
      </c>
      <c r="P672" s="2">
        <v>7</v>
      </c>
      <c r="Q672" s="2">
        <v>7</v>
      </c>
      <c r="R672" s="2">
        <v>8</v>
      </c>
      <c r="S672" s="2">
        <v>8</v>
      </c>
      <c r="T672" s="2" t="s">
        <v>109</v>
      </c>
      <c r="AK672" s="2" t="s">
        <v>89</v>
      </c>
      <c r="AL672" s="2" t="s">
        <v>61</v>
      </c>
      <c r="AR672" s="2" t="s">
        <v>848</v>
      </c>
      <c r="AS672" s="2" t="s">
        <v>171</v>
      </c>
      <c r="AT672" s="2" t="s">
        <v>72</v>
      </c>
      <c r="AV672" s="2">
        <v>8</v>
      </c>
      <c r="AW672" s="2">
        <v>6</v>
      </c>
      <c r="AX672" s="2" t="s">
        <v>91</v>
      </c>
      <c r="AY672" s="2" t="s">
        <v>55</v>
      </c>
      <c r="BA672" s="2">
        <v>7</v>
      </c>
      <c r="BB672" s="2">
        <v>7</v>
      </c>
      <c r="BC672" s="2">
        <v>4</v>
      </c>
      <c r="BD672" s="2">
        <v>4</v>
      </c>
      <c r="BE672" s="2">
        <v>7</v>
      </c>
      <c r="BF672" s="2" t="s">
        <v>68</v>
      </c>
      <c r="BH672" s="2" t="s">
        <v>126</v>
      </c>
    </row>
    <row r="673" spans="1:60" ht="13" x14ac:dyDescent="0.15">
      <c r="A673">
        <v>672</v>
      </c>
      <c r="B673" s="3">
        <v>44001.514474756943</v>
      </c>
      <c r="C673" s="2">
        <v>33</v>
      </c>
      <c r="D673" s="2" t="s">
        <v>70</v>
      </c>
      <c r="E673" s="2" t="s">
        <v>79</v>
      </c>
      <c r="F673" s="2" t="s">
        <v>51</v>
      </c>
      <c r="G673" s="2" t="s">
        <v>81</v>
      </c>
      <c r="J673" s="2" t="s">
        <v>73</v>
      </c>
      <c r="AK673" s="2" t="s">
        <v>74</v>
      </c>
      <c r="AL673" s="2" t="s">
        <v>75</v>
      </c>
      <c r="AM673" s="2" t="s">
        <v>104</v>
      </c>
      <c r="AN673" s="2" t="s">
        <v>90</v>
      </c>
      <c r="AO673" s="2">
        <v>8</v>
      </c>
      <c r="AP673" s="2" t="s">
        <v>86</v>
      </c>
      <c r="AQ673" s="2" t="s">
        <v>849</v>
      </c>
      <c r="AV673" s="2">
        <v>1</v>
      </c>
      <c r="AW673" s="2">
        <v>1</v>
      </c>
      <c r="AX673" s="2" t="s">
        <v>91</v>
      </c>
      <c r="AY673" s="2" t="s">
        <v>55</v>
      </c>
      <c r="AZ673" s="2" t="s">
        <v>850</v>
      </c>
      <c r="BA673" s="2">
        <v>6</v>
      </c>
      <c r="BB673" s="2">
        <v>4</v>
      </c>
      <c r="BC673" s="2">
        <v>8</v>
      </c>
      <c r="BD673" s="2">
        <v>6</v>
      </c>
      <c r="BE673" s="2">
        <v>9</v>
      </c>
      <c r="BF673" s="2" t="s">
        <v>68</v>
      </c>
      <c r="BG673" s="2" t="s">
        <v>851</v>
      </c>
    </row>
    <row r="674" spans="1:60" ht="13" x14ac:dyDescent="0.15">
      <c r="A674">
        <v>673</v>
      </c>
      <c r="B674" s="3">
        <v>44001.520034895831</v>
      </c>
      <c r="C674" s="2">
        <v>22</v>
      </c>
      <c r="D674" s="2" t="s">
        <v>114</v>
      </c>
      <c r="E674" s="2" t="s">
        <v>50</v>
      </c>
      <c r="F674" s="2" t="s">
        <v>51</v>
      </c>
      <c r="G674" s="2" t="s">
        <v>52</v>
      </c>
      <c r="H674" s="2">
        <v>3</v>
      </c>
      <c r="I674" s="2" t="s">
        <v>72</v>
      </c>
      <c r="J674" s="2" t="s">
        <v>54</v>
      </c>
      <c r="K674" s="2">
        <v>2</v>
      </c>
      <c r="L674" s="2" t="s">
        <v>92</v>
      </c>
      <c r="M674" s="2" t="s">
        <v>83</v>
      </c>
      <c r="Z674" s="2" t="s">
        <v>662</v>
      </c>
      <c r="AA674" s="2">
        <v>4</v>
      </c>
      <c r="AB674" s="2">
        <v>6</v>
      </c>
      <c r="AC674" s="2">
        <v>4</v>
      </c>
      <c r="AD674" s="2">
        <v>6</v>
      </c>
      <c r="AE674" s="2">
        <v>6</v>
      </c>
      <c r="AF674" s="2" t="s">
        <v>85</v>
      </c>
      <c r="AG674" s="2" t="s">
        <v>86</v>
      </c>
      <c r="AH674" s="2" t="s">
        <v>87</v>
      </c>
      <c r="AI674" s="2" t="s">
        <v>429</v>
      </c>
      <c r="AK674" s="2" t="s">
        <v>60</v>
      </c>
      <c r="AL674" s="2" t="s">
        <v>75</v>
      </c>
      <c r="AM674" s="2" t="s">
        <v>104</v>
      </c>
      <c r="AN674" s="2" t="s">
        <v>77</v>
      </c>
      <c r="AO674" s="2">
        <v>5</v>
      </c>
      <c r="AP674" s="2" t="s">
        <v>53</v>
      </c>
      <c r="AV674" s="2">
        <v>6</v>
      </c>
      <c r="AW674" s="2">
        <v>4</v>
      </c>
      <c r="AX674" s="2" t="s">
        <v>100</v>
      </c>
      <c r="AY674" s="2" t="s">
        <v>92</v>
      </c>
      <c r="BA674" s="2">
        <v>5</v>
      </c>
      <c r="BB674" s="2">
        <v>6</v>
      </c>
      <c r="BC674" s="2">
        <v>6</v>
      </c>
      <c r="BD674" s="2">
        <v>5</v>
      </c>
      <c r="BE674" s="2">
        <v>5</v>
      </c>
      <c r="BF674" s="2" t="s">
        <v>68</v>
      </c>
      <c r="BH674" s="2" t="s">
        <v>126</v>
      </c>
    </row>
    <row r="675" spans="1:60" ht="13" x14ac:dyDescent="0.15">
      <c r="A675">
        <v>674</v>
      </c>
      <c r="B675" s="3">
        <v>44001.522650567131</v>
      </c>
      <c r="C675" s="2">
        <v>57</v>
      </c>
      <c r="D675" s="2" t="s">
        <v>93</v>
      </c>
      <c r="E675" s="2" t="s">
        <v>50</v>
      </c>
      <c r="F675" s="2" t="s">
        <v>80</v>
      </c>
      <c r="G675" s="2" t="s">
        <v>775</v>
      </c>
      <c r="J675" s="2" t="s">
        <v>54</v>
      </c>
      <c r="K675" s="2">
        <v>5</v>
      </c>
      <c r="L675" s="2" t="s">
        <v>92</v>
      </c>
      <c r="M675" s="2" t="s">
        <v>83</v>
      </c>
      <c r="Z675" s="2" t="s">
        <v>263</v>
      </c>
      <c r="AA675" s="2">
        <v>5</v>
      </c>
      <c r="AB675" s="2">
        <v>3</v>
      </c>
      <c r="AC675" s="2">
        <v>3</v>
      </c>
      <c r="AD675" s="2">
        <v>3</v>
      </c>
      <c r="AE675" s="2">
        <v>5</v>
      </c>
      <c r="AF675" s="2" t="s">
        <v>109</v>
      </c>
      <c r="AG675" s="2" t="s">
        <v>53</v>
      </c>
      <c r="AH675" s="2" t="s">
        <v>132</v>
      </c>
      <c r="AI675" s="2" t="s">
        <v>852</v>
      </c>
      <c r="AJ675" s="2" t="s">
        <v>853</v>
      </c>
      <c r="AK675" s="2" t="s">
        <v>111</v>
      </c>
      <c r="AL675" s="2" t="s">
        <v>61</v>
      </c>
      <c r="AR675" s="2" t="s">
        <v>854</v>
      </c>
      <c r="AS675" s="2" t="s">
        <v>125</v>
      </c>
      <c r="AT675" s="2" t="s">
        <v>53</v>
      </c>
      <c r="AU675" s="2" t="s">
        <v>855</v>
      </c>
      <c r="AV675" s="2">
        <v>10</v>
      </c>
      <c r="AW675" s="2">
        <v>6</v>
      </c>
      <c r="AX675" s="2" t="s">
        <v>65</v>
      </c>
      <c r="AY675" s="2" t="s">
        <v>55</v>
      </c>
      <c r="AZ675" s="2" t="s">
        <v>856</v>
      </c>
      <c r="BA675" s="2">
        <v>10</v>
      </c>
      <c r="BB675" s="2">
        <v>10</v>
      </c>
      <c r="BC675" s="2">
        <v>7</v>
      </c>
      <c r="BD675" s="2">
        <v>10</v>
      </c>
      <c r="BE675" s="2">
        <v>10</v>
      </c>
      <c r="BF675" s="2" t="s">
        <v>68</v>
      </c>
      <c r="BG675" s="2" t="s">
        <v>857</v>
      </c>
    </row>
    <row r="676" spans="1:60" ht="13" x14ac:dyDescent="0.15">
      <c r="A676">
        <v>675</v>
      </c>
      <c r="B676" s="3">
        <v>44001.523556134256</v>
      </c>
      <c r="C676" s="2">
        <v>49</v>
      </c>
      <c r="D676" s="2" t="s">
        <v>93</v>
      </c>
      <c r="E676" s="2" t="s">
        <v>188</v>
      </c>
      <c r="F676" s="2" t="s">
        <v>80</v>
      </c>
      <c r="G676" s="2" t="s">
        <v>775</v>
      </c>
      <c r="J676" s="2" t="s">
        <v>54</v>
      </c>
      <c r="K676" s="2">
        <v>1</v>
      </c>
      <c r="L676" s="2" t="s">
        <v>55</v>
      </c>
      <c r="M676" s="2" t="s">
        <v>200</v>
      </c>
      <c r="V676" s="2" t="s">
        <v>201</v>
      </c>
      <c r="W676" s="2" t="s">
        <v>53</v>
      </c>
      <c r="X676" s="2" t="s">
        <v>148</v>
      </c>
      <c r="AK676" s="2" t="s">
        <v>60</v>
      </c>
      <c r="AL676" s="2" t="s">
        <v>61</v>
      </c>
      <c r="AR676" s="2" t="s">
        <v>858</v>
      </c>
      <c r="AS676" s="2" t="s">
        <v>125</v>
      </c>
      <c r="AT676" s="2" t="s">
        <v>72</v>
      </c>
      <c r="AV676" s="2">
        <v>6</v>
      </c>
      <c r="AW676" s="2">
        <v>6</v>
      </c>
      <c r="AX676" s="2" t="s">
        <v>91</v>
      </c>
      <c r="AY676" s="2" t="s">
        <v>55</v>
      </c>
      <c r="BA676" s="2">
        <v>4</v>
      </c>
      <c r="BB676" s="2">
        <v>4</v>
      </c>
      <c r="BC676" s="2">
        <v>3</v>
      </c>
      <c r="BD676" s="2">
        <v>5</v>
      </c>
      <c r="BE676" s="2">
        <v>6</v>
      </c>
      <c r="BF676" s="2" t="s">
        <v>86</v>
      </c>
    </row>
    <row r="677" spans="1:60" ht="13" x14ac:dyDescent="0.15">
      <c r="A677">
        <v>676</v>
      </c>
      <c r="B677" s="3">
        <v>44001.52472533565</v>
      </c>
      <c r="C677" s="2">
        <v>42</v>
      </c>
      <c r="D677" s="2" t="s">
        <v>70</v>
      </c>
      <c r="E677" s="2" t="s">
        <v>50</v>
      </c>
      <c r="F677" s="2" t="s">
        <v>80</v>
      </c>
      <c r="G677" s="2" t="s">
        <v>81</v>
      </c>
      <c r="J677" s="2" t="s">
        <v>73</v>
      </c>
      <c r="AK677" s="2" t="s">
        <v>74</v>
      </c>
      <c r="AL677" s="2" t="s">
        <v>75</v>
      </c>
      <c r="AM677" s="2" t="s">
        <v>76</v>
      </c>
      <c r="AN677" s="2" t="s">
        <v>90</v>
      </c>
      <c r="AO677" s="2">
        <v>4</v>
      </c>
      <c r="AP677" s="2" t="s">
        <v>53</v>
      </c>
      <c r="AQ677" s="2" t="s">
        <v>859</v>
      </c>
      <c r="AV677" s="2">
        <v>4</v>
      </c>
      <c r="AW677" s="2">
        <v>4</v>
      </c>
      <c r="AX677" s="2" t="s">
        <v>91</v>
      </c>
      <c r="AY677" s="2" t="s">
        <v>92</v>
      </c>
      <c r="AZ677" s="2" t="s">
        <v>860</v>
      </c>
      <c r="BA677" s="2">
        <v>3</v>
      </c>
      <c r="BB677" s="2">
        <v>2</v>
      </c>
      <c r="BC677" s="2">
        <v>2</v>
      </c>
      <c r="BD677" s="2">
        <v>5</v>
      </c>
      <c r="BE677" s="2">
        <v>1</v>
      </c>
      <c r="BF677" s="2" t="s">
        <v>68</v>
      </c>
      <c r="BG677" s="2" t="s">
        <v>861</v>
      </c>
    </row>
    <row r="678" spans="1:60" ht="13" x14ac:dyDescent="0.15">
      <c r="A678">
        <v>677</v>
      </c>
      <c r="B678" s="3">
        <v>44001.525303368056</v>
      </c>
      <c r="C678" s="2">
        <v>20</v>
      </c>
      <c r="D678" s="2" t="s">
        <v>49</v>
      </c>
      <c r="E678" s="2" t="s">
        <v>50</v>
      </c>
      <c r="F678" s="2" t="s">
        <v>80</v>
      </c>
      <c r="G678" s="2" t="s">
        <v>52</v>
      </c>
      <c r="H678" s="2">
        <v>1</v>
      </c>
      <c r="I678" s="2" t="s">
        <v>72</v>
      </c>
      <c r="J678" s="2" t="s">
        <v>54</v>
      </c>
      <c r="K678" s="2">
        <v>3</v>
      </c>
      <c r="L678" s="2" t="s">
        <v>116</v>
      </c>
      <c r="M678" s="2" t="s">
        <v>83</v>
      </c>
      <c r="Z678" s="2" t="s">
        <v>274</v>
      </c>
      <c r="AA678" s="2">
        <v>5</v>
      </c>
      <c r="AB678" s="2">
        <v>5</v>
      </c>
      <c r="AC678" s="2">
        <v>6</v>
      </c>
      <c r="AD678" s="2">
        <v>7</v>
      </c>
      <c r="AE678" s="2">
        <v>6</v>
      </c>
      <c r="AF678" s="2" t="s">
        <v>121</v>
      </c>
      <c r="AG678" s="2" t="s">
        <v>86</v>
      </c>
      <c r="AH678" s="2" t="s">
        <v>95</v>
      </c>
      <c r="AI678" s="2" t="s">
        <v>148</v>
      </c>
      <c r="AK678" s="2" t="s">
        <v>89</v>
      </c>
      <c r="AL678" s="2" t="s">
        <v>75</v>
      </c>
      <c r="AM678" s="2" t="s">
        <v>76</v>
      </c>
      <c r="AN678" s="2" t="s">
        <v>77</v>
      </c>
      <c r="AO678" s="2">
        <v>2</v>
      </c>
      <c r="AP678" s="2" t="s">
        <v>53</v>
      </c>
      <c r="AQ678" s="2" t="s">
        <v>862</v>
      </c>
      <c r="AV678" s="2">
        <v>5</v>
      </c>
      <c r="AW678" s="2">
        <v>5</v>
      </c>
      <c r="AX678" s="2" t="s">
        <v>91</v>
      </c>
      <c r="AY678" s="2" t="s">
        <v>55</v>
      </c>
      <c r="BA678" s="2">
        <v>6</v>
      </c>
      <c r="BB678" s="2">
        <v>6</v>
      </c>
      <c r="BC678" s="2">
        <v>5</v>
      </c>
      <c r="BD678" s="2">
        <v>5</v>
      </c>
      <c r="BE678" s="2">
        <v>6</v>
      </c>
      <c r="BF678" s="2" t="s">
        <v>68</v>
      </c>
      <c r="BH678" s="2" t="s">
        <v>230</v>
      </c>
    </row>
    <row r="679" spans="1:60" ht="13" x14ac:dyDescent="0.15">
      <c r="A679">
        <v>678</v>
      </c>
      <c r="B679" s="3">
        <v>44001.527237534727</v>
      </c>
      <c r="C679" s="2">
        <v>21</v>
      </c>
      <c r="D679" s="2" t="s">
        <v>93</v>
      </c>
      <c r="E679" s="2" t="s">
        <v>71</v>
      </c>
      <c r="F679" s="2" t="s">
        <v>80</v>
      </c>
      <c r="G679" s="2" t="s">
        <v>52</v>
      </c>
      <c r="H679" s="2">
        <v>1</v>
      </c>
      <c r="I679" s="2" t="s">
        <v>72</v>
      </c>
      <c r="J679" s="2" t="s">
        <v>54</v>
      </c>
      <c r="K679" s="2">
        <v>3</v>
      </c>
      <c r="L679" s="2" t="s">
        <v>92</v>
      </c>
      <c r="M679" s="2" t="s">
        <v>56</v>
      </c>
      <c r="N679" s="2" t="s">
        <v>160</v>
      </c>
      <c r="O679" s="2">
        <v>8</v>
      </c>
      <c r="P679" s="2">
        <v>9</v>
      </c>
      <c r="Q679" s="2">
        <v>8</v>
      </c>
      <c r="R679" s="2">
        <v>9</v>
      </c>
      <c r="S679" s="2">
        <v>9</v>
      </c>
      <c r="T679" s="2" t="s">
        <v>58</v>
      </c>
      <c r="U679" s="2" t="s">
        <v>863</v>
      </c>
      <c r="AK679" s="2" t="s">
        <v>60</v>
      </c>
      <c r="AL679" s="2" t="s">
        <v>75</v>
      </c>
      <c r="AM679" s="2" t="s">
        <v>76</v>
      </c>
      <c r="AN679" s="2" t="s">
        <v>112</v>
      </c>
      <c r="AO679" s="2">
        <v>7</v>
      </c>
      <c r="AP679" s="2" t="s">
        <v>72</v>
      </c>
      <c r="AQ679" s="2" t="s">
        <v>864</v>
      </c>
      <c r="AV679" s="2">
        <v>9</v>
      </c>
      <c r="AW679" s="2">
        <v>7</v>
      </c>
      <c r="AX679" s="2" t="s">
        <v>91</v>
      </c>
      <c r="AY679" s="2" t="s">
        <v>92</v>
      </c>
      <c r="BA679" s="2">
        <v>10</v>
      </c>
      <c r="BB679" s="2">
        <v>9</v>
      </c>
      <c r="BC679" s="2">
        <v>5</v>
      </c>
      <c r="BD679" s="2">
        <v>6</v>
      </c>
      <c r="BE679" s="2">
        <v>8</v>
      </c>
      <c r="BF679" s="2" t="s">
        <v>86</v>
      </c>
      <c r="BH679" s="2" t="s">
        <v>118</v>
      </c>
    </row>
    <row r="680" spans="1:60" ht="13" x14ac:dyDescent="0.15">
      <c r="A680">
        <v>679</v>
      </c>
      <c r="B680" s="3">
        <v>44001.528788495372</v>
      </c>
      <c r="C680" s="2">
        <v>19</v>
      </c>
      <c r="D680" s="2" t="s">
        <v>114</v>
      </c>
      <c r="E680" s="2" t="s">
        <v>50</v>
      </c>
      <c r="F680" s="2" t="s">
        <v>80</v>
      </c>
      <c r="G680" s="2" t="s">
        <v>52</v>
      </c>
      <c r="H680" s="2">
        <v>1</v>
      </c>
      <c r="I680" s="2" t="s">
        <v>72</v>
      </c>
      <c r="J680" s="2" t="s">
        <v>54</v>
      </c>
      <c r="K680" s="2">
        <v>3</v>
      </c>
      <c r="L680" s="2" t="s">
        <v>116</v>
      </c>
      <c r="M680" s="2" t="s">
        <v>83</v>
      </c>
      <c r="Z680" s="2" t="s">
        <v>191</v>
      </c>
      <c r="AA680" s="2">
        <v>7</v>
      </c>
      <c r="AB680" s="2">
        <v>9</v>
      </c>
      <c r="AC680" s="2">
        <v>6</v>
      </c>
      <c r="AD680" s="2">
        <v>10</v>
      </c>
      <c r="AE680" s="2">
        <v>8</v>
      </c>
      <c r="AF680" s="2" t="s">
        <v>109</v>
      </c>
      <c r="AG680" s="2" t="s">
        <v>53</v>
      </c>
      <c r="AH680" s="2" t="s">
        <v>132</v>
      </c>
      <c r="AI680" s="2" t="s">
        <v>264</v>
      </c>
      <c r="AK680" s="2" t="s">
        <v>60</v>
      </c>
      <c r="AL680" s="2" t="s">
        <v>75</v>
      </c>
      <c r="AM680" s="2" t="s">
        <v>136</v>
      </c>
      <c r="AN680" s="2" t="s">
        <v>90</v>
      </c>
      <c r="AO680" s="2">
        <v>6</v>
      </c>
      <c r="AP680" s="2" t="s">
        <v>53</v>
      </c>
      <c r="AV680" s="2">
        <v>7</v>
      </c>
      <c r="AW680" s="2">
        <v>6</v>
      </c>
      <c r="AX680" s="2" t="s">
        <v>100</v>
      </c>
      <c r="AY680" s="2" t="s">
        <v>66</v>
      </c>
      <c r="BA680" s="2">
        <v>3</v>
      </c>
      <c r="BB680" s="2">
        <v>7</v>
      </c>
      <c r="BC680" s="2">
        <v>5</v>
      </c>
      <c r="BD680" s="2">
        <v>4</v>
      </c>
      <c r="BE680" s="2">
        <v>6</v>
      </c>
      <c r="BF680" s="2" t="s">
        <v>68</v>
      </c>
      <c r="BH680" s="2" t="s">
        <v>257</v>
      </c>
    </row>
    <row r="681" spans="1:60" ht="13" x14ac:dyDescent="0.15">
      <c r="A681">
        <v>680</v>
      </c>
      <c r="B681" s="3">
        <v>44001.529666597227</v>
      </c>
      <c r="C681" s="2">
        <v>20</v>
      </c>
      <c r="D681" s="2" t="s">
        <v>103</v>
      </c>
      <c r="E681" s="2" t="s">
        <v>50</v>
      </c>
      <c r="F681" s="2" t="s">
        <v>80</v>
      </c>
      <c r="G681" s="2" t="s">
        <v>52</v>
      </c>
      <c r="H681" s="2">
        <v>2</v>
      </c>
      <c r="I681" s="2" t="s">
        <v>72</v>
      </c>
      <c r="J681" s="2" t="s">
        <v>54</v>
      </c>
      <c r="K681" s="2">
        <v>2</v>
      </c>
      <c r="L681" s="2" t="s">
        <v>55</v>
      </c>
      <c r="M681" s="2" t="s">
        <v>83</v>
      </c>
      <c r="Z681" s="2" t="s">
        <v>138</v>
      </c>
      <c r="AA681" s="2">
        <v>7</v>
      </c>
      <c r="AB681" s="2">
        <v>6</v>
      </c>
      <c r="AC681" s="2">
        <v>6</v>
      </c>
      <c r="AD681" s="2">
        <v>7</v>
      </c>
      <c r="AE681" s="2">
        <v>8</v>
      </c>
      <c r="AF681" s="2" t="s">
        <v>121</v>
      </c>
      <c r="AG681" s="2" t="s">
        <v>86</v>
      </c>
      <c r="AH681" s="2" t="s">
        <v>87</v>
      </c>
      <c r="AI681" s="2" t="s">
        <v>482</v>
      </c>
      <c r="AK681" s="2" t="s">
        <v>60</v>
      </c>
      <c r="AL681" s="2" t="s">
        <v>75</v>
      </c>
      <c r="AM681" s="2" t="s">
        <v>76</v>
      </c>
      <c r="AN681" s="2" t="s">
        <v>90</v>
      </c>
      <c r="AO681" s="2">
        <v>5</v>
      </c>
      <c r="AP681" s="2" t="s">
        <v>53</v>
      </c>
      <c r="AV681" s="2">
        <v>8</v>
      </c>
      <c r="AW681" s="2">
        <v>5</v>
      </c>
      <c r="AX681" s="2" t="s">
        <v>65</v>
      </c>
      <c r="AY681" s="2" t="s">
        <v>55</v>
      </c>
      <c r="BA681" s="2">
        <v>4</v>
      </c>
      <c r="BB681" s="2">
        <v>4</v>
      </c>
      <c r="BC681" s="2">
        <v>1</v>
      </c>
      <c r="BD681" s="2">
        <v>7</v>
      </c>
      <c r="BE681" s="2">
        <v>8</v>
      </c>
      <c r="BF681" s="2" t="s">
        <v>68</v>
      </c>
      <c r="BH681" s="2" t="s">
        <v>102</v>
      </c>
    </row>
    <row r="682" spans="1:60" ht="13" x14ac:dyDescent="0.15">
      <c r="A682">
        <v>681</v>
      </c>
      <c r="B682" s="3">
        <v>44001.532448865742</v>
      </c>
      <c r="C682" s="2">
        <v>22</v>
      </c>
      <c r="D682" s="2" t="s">
        <v>114</v>
      </c>
      <c r="E682" s="2" t="s">
        <v>50</v>
      </c>
      <c r="F682" s="2" t="s">
        <v>80</v>
      </c>
      <c r="G682" s="2" t="s">
        <v>52</v>
      </c>
      <c r="H682" s="2">
        <v>2</v>
      </c>
      <c r="I682" s="2" t="s">
        <v>53</v>
      </c>
      <c r="J682" s="2" t="s">
        <v>73</v>
      </c>
      <c r="AK682" s="2" t="s">
        <v>98</v>
      </c>
      <c r="AL682" s="2" t="s">
        <v>61</v>
      </c>
      <c r="AR682" s="2" t="s">
        <v>865</v>
      </c>
      <c r="AS682" s="2" t="s">
        <v>125</v>
      </c>
      <c r="AT682" s="2" t="s">
        <v>72</v>
      </c>
      <c r="AU682" s="2" t="s">
        <v>866</v>
      </c>
      <c r="AV682" s="2">
        <v>6</v>
      </c>
      <c r="AW682" s="2">
        <v>6</v>
      </c>
      <c r="AX682" s="2" t="s">
        <v>91</v>
      </c>
      <c r="AY682" s="2" t="s">
        <v>66</v>
      </c>
      <c r="AZ682" s="2" t="s">
        <v>867</v>
      </c>
      <c r="BA682" s="2">
        <v>4</v>
      </c>
      <c r="BB682" s="2">
        <v>4</v>
      </c>
      <c r="BC682" s="2">
        <v>1</v>
      </c>
      <c r="BD682" s="2">
        <v>1</v>
      </c>
      <c r="BE682" s="2">
        <v>6</v>
      </c>
      <c r="BF682" s="2" t="s">
        <v>68</v>
      </c>
      <c r="BG682" s="2" t="s">
        <v>868</v>
      </c>
      <c r="BH682" s="2" t="s">
        <v>102</v>
      </c>
    </row>
    <row r="683" spans="1:60" ht="13" x14ac:dyDescent="0.15">
      <c r="A683">
        <v>682</v>
      </c>
      <c r="B683" s="3">
        <v>44001.533953831022</v>
      </c>
      <c r="C683" s="2">
        <v>20</v>
      </c>
      <c r="D683" s="2" t="s">
        <v>114</v>
      </c>
      <c r="E683" s="2" t="s">
        <v>50</v>
      </c>
      <c r="F683" s="2" t="s">
        <v>80</v>
      </c>
      <c r="G683" s="2" t="s">
        <v>52</v>
      </c>
      <c r="H683" s="2">
        <v>1</v>
      </c>
      <c r="I683" s="2" t="s">
        <v>72</v>
      </c>
      <c r="J683" s="2" t="s">
        <v>54</v>
      </c>
      <c r="K683" s="2">
        <v>4</v>
      </c>
      <c r="L683" s="2" t="s">
        <v>116</v>
      </c>
      <c r="M683" s="2" t="s">
        <v>83</v>
      </c>
      <c r="Z683" s="2" t="s">
        <v>138</v>
      </c>
      <c r="AA683" s="2">
        <v>6</v>
      </c>
      <c r="AB683" s="2">
        <v>6</v>
      </c>
      <c r="AC683" s="2">
        <v>7</v>
      </c>
      <c r="AD683" s="2">
        <v>9</v>
      </c>
      <c r="AE683" s="2">
        <v>8</v>
      </c>
      <c r="AF683" s="2" t="s">
        <v>85</v>
      </c>
      <c r="AG683" s="2" t="s">
        <v>86</v>
      </c>
      <c r="AH683" s="2" t="s">
        <v>147</v>
      </c>
      <c r="AI683" s="2" t="s">
        <v>148</v>
      </c>
      <c r="AK683" s="2" t="s">
        <v>60</v>
      </c>
      <c r="AL683" s="2" t="s">
        <v>75</v>
      </c>
      <c r="AM683" s="2" t="s">
        <v>136</v>
      </c>
      <c r="AN683" s="2" t="s">
        <v>90</v>
      </c>
      <c r="AO683" s="2">
        <v>4</v>
      </c>
      <c r="AP683" s="2" t="s">
        <v>86</v>
      </c>
      <c r="AV683" s="2">
        <v>8</v>
      </c>
      <c r="AW683" s="2">
        <v>5</v>
      </c>
      <c r="AX683" s="2" t="s">
        <v>91</v>
      </c>
      <c r="AY683" s="2" t="s">
        <v>55</v>
      </c>
      <c r="AZ683" s="2" t="s">
        <v>611</v>
      </c>
      <c r="BA683" s="2">
        <v>9</v>
      </c>
      <c r="BB683" s="2">
        <v>9</v>
      </c>
      <c r="BC683" s="2">
        <v>8</v>
      </c>
      <c r="BD683" s="2">
        <v>6</v>
      </c>
      <c r="BE683" s="2">
        <v>6</v>
      </c>
      <c r="BF683" s="2" t="s">
        <v>86</v>
      </c>
      <c r="BH683" s="2" t="s">
        <v>126</v>
      </c>
    </row>
    <row r="684" spans="1:60" ht="13" x14ac:dyDescent="0.15">
      <c r="A684">
        <v>683</v>
      </c>
      <c r="B684" s="3">
        <v>44001.534084120372</v>
      </c>
      <c r="C684" s="2">
        <v>22</v>
      </c>
      <c r="D684" s="2" t="s">
        <v>114</v>
      </c>
      <c r="E684" s="2" t="s">
        <v>50</v>
      </c>
      <c r="F684" s="2" t="s">
        <v>80</v>
      </c>
      <c r="G684" s="2" t="s">
        <v>52</v>
      </c>
      <c r="H684" s="2">
        <v>1</v>
      </c>
      <c r="I684" s="2" t="s">
        <v>72</v>
      </c>
      <c r="J684" s="2" t="s">
        <v>54</v>
      </c>
      <c r="K684" s="2">
        <v>2</v>
      </c>
      <c r="L684" s="2" t="s">
        <v>92</v>
      </c>
      <c r="M684" s="2" t="s">
        <v>56</v>
      </c>
      <c r="N684" s="2" t="s">
        <v>57</v>
      </c>
      <c r="O684" s="2">
        <v>7</v>
      </c>
      <c r="P684" s="2">
        <v>7</v>
      </c>
      <c r="Q684" s="2">
        <v>5</v>
      </c>
      <c r="R684" s="2">
        <v>9</v>
      </c>
      <c r="S684" s="2">
        <v>8</v>
      </c>
      <c r="T684" s="2" t="s">
        <v>109</v>
      </c>
      <c r="U684" s="2" t="s">
        <v>869</v>
      </c>
      <c r="AK684" s="2" t="s">
        <v>74</v>
      </c>
      <c r="AL684" s="2" t="s">
        <v>61</v>
      </c>
      <c r="AR684" s="2" t="s">
        <v>870</v>
      </c>
      <c r="AS684" s="2" t="s">
        <v>63</v>
      </c>
      <c r="AT684" s="2" t="s">
        <v>53</v>
      </c>
      <c r="AV684" s="2">
        <v>6</v>
      </c>
      <c r="AW684" s="2">
        <v>4</v>
      </c>
      <c r="AX684" s="2" t="s">
        <v>65</v>
      </c>
      <c r="AY684" s="2" t="s">
        <v>92</v>
      </c>
      <c r="AZ684" s="2" t="s">
        <v>871</v>
      </c>
      <c r="BA684" s="2">
        <v>8</v>
      </c>
      <c r="BB684" s="2">
        <v>3</v>
      </c>
      <c r="BC684" s="2">
        <v>8</v>
      </c>
      <c r="BD684" s="2">
        <v>5</v>
      </c>
      <c r="BE684" s="2">
        <v>9</v>
      </c>
      <c r="BF684" s="2" t="s">
        <v>68</v>
      </c>
      <c r="BG684" s="2" t="s">
        <v>872</v>
      </c>
      <c r="BH684" s="2" t="s">
        <v>230</v>
      </c>
    </row>
    <row r="685" spans="1:60" ht="13" x14ac:dyDescent="0.15">
      <c r="A685">
        <v>684</v>
      </c>
      <c r="B685" s="3">
        <v>44001.53716842593</v>
      </c>
      <c r="C685" s="2">
        <v>21</v>
      </c>
      <c r="D685" s="2" t="s">
        <v>93</v>
      </c>
      <c r="E685" s="2" t="s">
        <v>50</v>
      </c>
      <c r="F685" s="2" t="s">
        <v>80</v>
      </c>
      <c r="G685" s="2" t="s">
        <v>52</v>
      </c>
      <c r="H685" s="2">
        <v>2</v>
      </c>
      <c r="I685" s="2" t="s">
        <v>53</v>
      </c>
      <c r="J685" s="2" t="s">
        <v>54</v>
      </c>
      <c r="K685" s="2">
        <v>4</v>
      </c>
      <c r="L685" s="2" t="s">
        <v>66</v>
      </c>
      <c r="M685" s="2" t="s">
        <v>83</v>
      </c>
      <c r="Z685" s="2" t="s">
        <v>138</v>
      </c>
      <c r="AA685" s="2">
        <v>8</v>
      </c>
      <c r="AB685" s="2">
        <v>9</v>
      </c>
      <c r="AC685" s="2">
        <v>8</v>
      </c>
      <c r="AD685" s="2">
        <v>8</v>
      </c>
      <c r="AE685" s="2">
        <v>8</v>
      </c>
      <c r="AF685" s="2" t="s">
        <v>85</v>
      </c>
      <c r="AG685" s="2" t="s">
        <v>53</v>
      </c>
      <c r="AH685" s="2" t="s">
        <v>140</v>
      </c>
      <c r="AI685" s="2" t="s">
        <v>429</v>
      </c>
      <c r="AK685" s="2" t="s">
        <v>98</v>
      </c>
      <c r="AL685" s="2" t="s">
        <v>75</v>
      </c>
      <c r="AM685" s="2" t="s">
        <v>99</v>
      </c>
      <c r="AN685" s="2" t="s">
        <v>90</v>
      </c>
      <c r="AO685" s="2">
        <v>9</v>
      </c>
      <c r="AP685" s="2" t="s">
        <v>53</v>
      </c>
      <c r="AV685" s="2">
        <v>8</v>
      </c>
      <c r="AW685" s="2">
        <v>8</v>
      </c>
      <c r="AX685" s="2" t="s">
        <v>91</v>
      </c>
      <c r="AY685" s="2" t="s">
        <v>106</v>
      </c>
      <c r="BA685" s="2">
        <v>7</v>
      </c>
      <c r="BB685" s="2">
        <v>7</v>
      </c>
      <c r="BC685" s="2">
        <v>6</v>
      </c>
      <c r="BD685" s="2">
        <v>5</v>
      </c>
      <c r="BE685" s="2">
        <v>7</v>
      </c>
      <c r="BF685" s="2" t="s">
        <v>68</v>
      </c>
      <c r="BH685" s="2" t="s">
        <v>102</v>
      </c>
    </row>
    <row r="686" spans="1:60" ht="13" x14ac:dyDescent="0.15">
      <c r="A686">
        <v>685</v>
      </c>
      <c r="B686" s="3">
        <v>44001.537463912042</v>
      </c>
      <c r="C686" s="2">
        <v>22</v>
      </c>
      <c r="D686" s="2" t="s">
        <v>93</v>
      </c>
      <c r="E686" s="2" t="s">
        <v>199</v>
      </c>
      <c r="F686" s="2" t="s">
        <v>80</v>
      </c>
      <c r="G686" s="2" t="s">
        <v>52</v>
      </c>
      <c r="H686" s="2">
        <v>1</v>
      </c>
      <c r="I686" s="2" t="s">
        <v>72</v>
      </c>
      <c r="J686" s="2" t="s">
        <v>54</v>
      </c>
      <c r="K686" s="2">
        <v>3</v>
      </c>
      <c r="L686" s="2" t="s">
        <v>66</v>
      </c>
      <c r="M686" s="2" t="s">
        <v>56</v>
      </c>
      <c r="N686" s="2" t="s">
        <v>160</v>
      </c>
      <c r="O686" s="2">
        <v>7</v>
      </c>
      <c r="P686" s="2">
        <v>8</v>
      </c>
      <c r="Q686" s="2">
        <v>4</v>
      </c>
      <c r="R686" s="2">
        <v>6</v>
      </c>
      <c r="S686" s="2">
        <v>8</v>
      </c>
      <c r="T686" s="2" t="s">
        <v>109</v>
      </c>
      <c r="U686" s="2" t="s">
        <v>873</v>
      </c>
      <c r="AK686" s="2" t="s">
        <v>89</v>
      </c>
      <c r="AL686" s="2" t="s">
        <v>75</v>
      </c>
      <c r="AM686" s="2" t="s">
        <v>141</v>
      </c>
      <c r="AN686" s="2" t="s">
        <v>90</v>
      </c>
      <c r="AO686" s="2">
        <v>7</v>
      </c>
      <c r="AP686" s="2" t="s">
        <v>86</v>
      </c>
      <c r="AV686" s="2">
        <v>6</v>
      </c>
      <c r="AW686" s="2">
        <v>7</v>
      </c>
      <c r="AX686" s="2" t="s">
        <v>91</v>
      </c>
      <c r="AY686" s="2" t="s">
        <v>66</v>
      </c>
      <c r="BA686" s="2">
        <v>8</v>
      </c>
      <c r="BB686" s="2">
        <v>8</v>
      </c>
      <c r="BC686" s="2">
        <v>7</v>
      </c>
      <c r="BD686" s="2">
        <v>6</v>
      </c>
      <c r="BE686" s="2">
        <v>8</v>
      </c>
      <c r="BF686" s="2" t="s">
        <v>86</v>
      </c>
      <c r="BH686" s="2" t="s">
        <v>175</v>
      </c>
    </row>
    <row r="687" spans="1:60" ht="13" x14ac:dyDescent="0.15">
      <c r="A687">
        <v>686</v>
      </c>
      <c r="B687" s="3">
        <v>44001.543536643519</v>
      </c>
      <c r="C687" s="2">
        <v>24</v>
      </c>
      <c r="D687" s="2" t="s">
        <v>114</v>
      </c>
      <c r="E687" s="2" t="s">
        <v>50</v>
      </c>
      <c r="F687" s="2" t="s">
        <v>80</v>
      </c>
      <c r="G687" s="2" t="s">
        <v>52</v>
      </c>
      <c r="H687" s="2">
        <v>3</v>
      </c>
      <c r="I687" s="2" t="s">
        <v>72</v>
      </c>
      <c r="J687" s="2" t="s">
        <v>54</v>
      </c>
      <c r="K687" s="2">
        <v>2</v>
      </c>
      <c r="L687" s="2" t="s">
        <v>55</v>
      </c>
      <c r="M687" s="2" t="s">
        <v>83</v>
      </c>
      <c r="Z687" s="2" t="s">
        <v>142</v>
      </c>
      <c r="AA687" s="2">
        <v>7</v>
      </c>
      <c r="AB687" s="2">
        <v>7</v>
      </c>
      <c r="AC687" s="2">
        <v>7</v>
      </c>
      <c r="AD687" s="2">
        <v>9</v>
      </c>
      <c r="AE687" s="2">
        <v>8</v>
      </c>
      <c r="AF687" s="2" t="s">
        <v>121</v>
      </c>
      <c r="AG687" s="2" t="s">
        <v>86</v>
      </c>
      <c r="AH687" s="2" t="s">
        <v>132</v>
      </c>
      <c r="AI687" s="2" t="s">
        <v>429</v>
      </c>
      <c r="AK687" s="2" t="s">
        <v>98</v>
      </c>
      <c r="AL687" s="2" t="s">
        <v>75</v>
      </c>
      <c r="AM687" s="2" t="s">
        <v>141</v>
      </c>
      <c r="AN687" s="2" t="s">
        <v>90</v>
      </c>
      <c r="AO687" s="2">
        <v>5</v>
      </c>
      <c r="AP687" s="2" t="s">
        <v>86</v>
      </c>
      <c r="AV687" s="2">
        <v>9</v>
      </c>
      <c r="AW687" s="2">
        <v>6</v>
      </c>
      <c r="AX687" s="2" t="s">
        <v>91</v>
      </c>
      <c r="AY687" s="2" t="s">
        <v>106</v>
      </c>
      <c r="BA687" s="2">
        <v>8</v>
      </c>
      <c r="BB687" s="2">
        <v>8</v>
      </c>
      <c r="BC687" s="2">
        <v>7</v>
      </c>
      <c r="BD687" s="2">
        <v>7</v>
      </c>
      <c r="BE687" s="2">
        <v>8</v>
      </c>
      <c r="BF687" s="2" t="s">
        <v>86</v>
      </c>
      <c r="BH687" s="2" t="s">
        <v>102</v>
      </c>
    </row>
    <row r="688" spans="1:60" ht="13" x14ac:dyDescent="0.15">
      <c r="A688">
        <v>687</v>
      </c>
      <c r="B688" s="3">
        <v>44001.543984965276</v>
      </c>
      <c r="C688" s="2">
        <v>20</v>
      </c>
      <c r="D688" s="2" t="s">
        <v>114</v>
      </c>
      <c r="E688" s="2" t="s">
        <v>50</v>
      </c>
      <c r="F688" s="2" t="s">
        <v>51</v>
      </c>
      <c r="G688" s="2" t="s">
        <v>52</v>
      </c>
      <c r="H688" s="2">
        <v>2</v>
      </c>
      <c r="I688" s="2" t="s">
        <v>53</v>
      </c>
      <c r="J688" s="2" t="s">
        <v>54</v>
      </c>
      <c r="K688" s="2">
        <v>2</v>
      </c>
      <c r="L688" s="2" t="s">
        <v>66</v>
      </c>
      <c r="M688" s="2" t="s">
        <v>83</v>
      </c>
      <c r="Z688" s="2" t="s">
        <v>156</v>
      </c>
      <c r="AA688" s="2">
        <v>4</v>
      </c>
      <c r="AB688" s="2">
        <v>4</v>
      </c>
      <c r="AC688" s="2">
        <v>5</v>
      </c>
      <c r="AD688" s="2">
        <v>6</v>
      </c>
      <c r="AE688" s="2">
        <v>4</v>
      </c>
      <c r="AF688" s="2" t="s">
        <v>139</v>
      </c>
      <c r="AG688" s="2" t="s">
        <v>53</v>
      </c>
      <c r="AH688" s="2" t="s">
        <v>132</v>
      </c>
      <c r="AI688" s="2" t="s">
        <v>148</v>
      </c>
      <c r="AK688" s="2" t="s">
        <v>98</v>
      </c>
      <c r="AL688" s="2" t="s">
        <v>61</v>
      </c>
      <c r="AR688" s="2" t="s">
        <v>185</v>
      </c>
      <c r="AS688" s="2" t="s">
        <v>125</v>
      </c>
      <c r="AT688" s="2" t="s">
        <v>72</v>
      </c>
      <c r="AV688" s="2">
        <v>5</v>
      </c>
      <c r="AW688" s="2">
        <v>4</v>
      </c>
      <c r="AX688" s="2" t="s">
        <v>91</v>
      </c>
      <c r="AY688" s="2" t="s">
        <v>66</v>
      </c>
      <c r="BA688" s="2">
        <v>6</v>
      </c>
      <c r="BB688" s="2">
        <v>4</v>
      </c>
      <c r="BC688" s="2">
        <v>2</v>
      </c>
      <c r="BD688" s="2">
        <v>4</v>
      </c>
      <c r="BE688" s="2">
        <v>4</v>
      </c>
      <c r="BF688" s="2" t="s">
        <v>68</v>
      </c>
      <c r="BH688" s="2" t="s">
        <v>118</v>
      </c>
    </row>
    <row r="689" spans="1:60" ht="13" x14ac:dyDescent="0.15">
      <c r="A689">
        <v>688</v>
      </c>
      <c r="B689" s="3">
        <v>44001.54447951389</v>
      </c>
      <c r="C689" s="2">
        <v>24</v>
      </c>
      <c r="D689" s="2" t="s">
        <v>103</v>
      </c>
      <c r="E689" s="2" t="s">
        <v>50</v>
      </c>
      <c r="F689" s="2" t="s">
        <v>51</v>
      </c>
      <c r="G689" s="2" t="s">
        <v>52</v>
      </c>
      <c r="H689" s="2">
        <v>4</v>
      </c>
      <c r="I689" s="2" t="s">
        <v>53</v>
      </c>
      <c r="J689" s="2" t="s">
        <v>73</v>
      </c>
      <c r="AK689" s="2" t="s">
        <v>111</v>
      </c>
      <c r="AL689" s="2" t="s">
        <v>75</v>
      </c>
      <c r="AM689" s="2" t="s">
        <v>141</v>
      </c>
      <c r="AN689" s="2" t="s">
        <v>90</v>
      </c>
      <c r="AO689" s="2">
        <v>6</v>
      </c>
      <c r="AP689" s="2" t="s">
        <v>86</v>
      </c>
      <c r="AV689" s="2">
        <v>6</v>
      </c>
      <c r="AW689" s="2">
        <v>3</v>
      </c>
      <c r="AX689" s="2" t="s">
        <v>65</v>
      </c>
      <c r="AY689" s="2" t="s">
        <v>92</v>
      </c>
      <c r="AZ689" s="2" t="s">
        <v>874</v>
      </c>
      <c r="BA689" s="2">
        <v>2</v>
      </c>
      <c r="BB689" s="2">
        <v>2</v>
      </c>
      <c r="BC689" s="2">
        <v>2</v>
      </c>
      <c r="BD689" s="2">
        <v>4</v>
      </c>
      <c r="BE689" s="2">
        <v>2</v>
      </c>
      <c r="BF689" s="2" t="s">
        <v>68</v>
      </c>
      <c r="BG689" s="2" t="s">
        <v>875</v>
      </c>
      <c r="BH689" s="2" t="s">
        <v>102</v>
      </c>
    </row>
    <row r="690" spans="1:60" ht="13" x14ac:dyDescent="0.15">
      <c r="A690">
        <v>689</v>
      </c>
      <c r="B690" s="3">
        <v>44001.545278807869</v>
      </c>
      <c r="C690" s="2">
        <v>23</v>
      </c>
      <c r="D690" s="2" t="s">
        <v>93</v>
      </c>
      <c r="E690" s="2" t="s">
        <v>50</v>
      </c>
      <c r="F690" s="2" t="s">
        <v>80</v>
      </c>
      <c r="G690" s="2" t="s">
        <v>52</v>
      </c>
      <c r="H690" s="2">
        <v>3</v>
      </c>
      <c r="I690" s="2" t="s">
        <v>53</v>
      </c>
      <c r="J690" s="2" t="s">
        <v>54</v>
      </c>
      <c r="K690" s="2">
        <v>4</v>
      </c>
      <c r="L690" s="2" t="s">
        <v>116</v>
      </c>
      <c r="M690" s="2" t="s">
        <v>56</v>
      </c>
      <c r="N690" s="2" t="s">
        <v>57</v>
      </c>
      <c r="O690" s="2">
        <v>6</v>
      </c>
      <c r="P690" s="2">
        <v>7</v>
      </c>
      <c r="Q690" s="2">
        <v>7</v>
      </c>
      <c r="R690" s="2">
        <v>9</v>
      </c>
      <c r="S690" s="2">
        <v>3</v>
      </c>
      <c r="T690" s="2" t="s">
        <v>388</v>
      </c>
      <c r="U690" s="2" t="s">
        <v>876</v>
      </c>
      <c r="AK690" s="2" t="s">
        <v>98</v>
      </c>
      <c r="AL690" s="2" t="s">
        <v>75</v>
      </c>
      <c r="AM690" s="2" t="s">
        <v>104</v>
      </c>
      <c r="AN690" s="2" t="s">
        <v>77</v>
      </c>
      <c r="AO690" s="2">
        <v>8</v>
      </c>
      <c r="AP690" s="2" t="s">
        <v>72</v>
      </c>
      <c r="AQ690" s="2" t="s">
        <v>877</v>
      </c>
      <c r="AV690" s="2">
        <v>7</v>
      </c>
      <c r="AW690" s="2">
        <v>4</v>
      </c>
      <c r="AX690" s="2" t="s">
        <v>91</v>
      </c>
      <c r="AY690" s="2" t="s">
        <v>92</v>
      </c>
      <c r="BA690" s="2">
        <v>6</v>
      </c>
      <c r="BB690" s="2">
        <v>3</v>
      </c>
      <c r="BC690" s="2">
        <v>5</v>
      </c>
      <c r="BD690" s="2">
        <v>6</v>
      </c>
      <c r="BE690" s="2">
        <v>4</v>
      </c>
      <c r="BF690" s="2" t="s">
        <v>68</v>
      </c>
      <c r="BG690" s="2" t="s">
        <v>878</v>
      </c>
      <c r="BH690" s="2" t="s">
        <v>118</v>
      </c>
    </row>
    <row r="691" spans="1:60" ht="13" x14ac:dyDescent="0.15">
      <c r="A691">
        <v>690</v>
      </c>
      <c r="B691" s="3">
        <v>44001.546196307871</v>
      </c>
      <c r="C691" s="2">
        <v>58</v>
      </c>
      <c r="D691" s="2" t="s">
        <v>103</v>
      </c>
      <c r="E691" s="2" t="s">
        <v>188</v>
      </c>
      <c r="F691" s="2" t="s">
        <v>80</v>
      </c>
      <c r="G691" s="2" t="s">
        <v>81</v>
      </c>
      <c r="J691" s="2" t="s">
        <v>73</v>
      </c>
      <c r="AK691" s="2" t="s">
        <v>60</v>
      </c>
      <c r="AL691" s="2" t="s">
        <v>75</v>
      </c>
      <c r="AM691" s="2" t="s">
        <v>136</v>
      </c>
      <c r="AN691" s="2" t="s">
        <v>90</v>
      </c>
      <c r="AO691" s="2">
        <v>4</v>
      </c>
      <c r="AP691" s="2" t="s">
        <v>86</v>
      </c>
      <c r="AQ691" s="2" t="s">
        <v>879</v>
      </c>
      <c r="AV691" s="2">
        <v>4</v>
      </c>
      <c r="AW691" s="2">
        <v>4</v>
      </c>
      <c r="AX691" s="2" t="s">
        <v>91</v>
      </c>
      <c r="AY691" s="2" t="s">
        <v>55</v>
      </c>
      <c r="AZ691" s="2" t="s">
        <v>880</v>
      </c>
      <c r="BA691" s="2">
        <v>7</v>
      </c>
      <c r="BB691" s="2">
        <v>6</v>
      </c>
      <c r="BC691" s="2">
        <v>4</v>
      </c>
      <c r="BD691" s="2">
        <v>4</v>
      </c>
      <c r="BE691" s="2">
        <v>2</v>
      </c>
      <c r="BF691" s="2" t="s">
        <v>72</v>
      </c>
      <c r="BG691" s="2" t="s">
        <v>72</v>
      </c>
    </row>
    <row r="692" spans="1:60" ht="13" x14ac:dyDescent="0.15">
      <c r="A692">
        <v>691</v>
      </c>
      <c r="B692" s="3">
        <v>44001.548442222222</v>
      </c>
      <c r="C692" s="2">
        <v>24</v>
      </c>
      <c r="D692" s="2" t="s">
        <v>114</v>
      </c>
      <c r="E692" s="2" t="s">
        <v>50</v>
      </c>
      <c r="F692" s="2" t="s">
        <v>80</v>
      </c>
      <c r="G692" s="2" t="s">
        <v>52</v>
      </c>
      <c r="H692" s="2">
        <v>2</v>
      </c>
      <c r="I692" s="2" t="s">
        <v>72</v>
      </c>
      <c r="J692" s="2" t="s">
        <v>54</v>
      </c>
      <c r="K692" s="2">
        <v>3</v>
      </c>
      <c r="L692" s="2" t="s">
        <v>66</v>
      </c>
      <c r="M692" s="2" t="s">
        <v>56</v>
      </c>
      <c r="N692" s="2" t="s">
        <v>212</v>
      </c>
      <c r="O692" s="2">
        <v>7</v>
      </c>
      <c r="P692" s="2">
        <v>4</v>
      </c>
      <c r="Q692" s="2">
        <v>5</v>
      </c>
      <c r="R692" s="2">
        <v>7</v>
      </c>
      <c r="S692" s="2">
        <v>9</v>
      </c>
      <c r="T692" s="2" t="s">
        <v>173</v>
      </c>
      <c r="AK692" s="2" t="s">
        <v>60</v>
      </c>
      <c r="AL692" s="2" t="s">
        <v>75</v>
      </c>
      <c r="AM692" s="2" t="s">
        <v>76</v>
      </c>
      <c r="AN692" s="2" t="s">
        <v>90</v>
      </c>
      <c r="AO692" s="2">
        <v>5</v>
      </c>
      <c r="AP692" s="2" t="s">
        <v>53</v>
      </c>
      <c r="AV692" s="2">
        <v>8</v>
      </c>
      <c r="AW692" s="2">
        <v>6</v>
      </c>
      <c r="AX692" s="2" t="s">
        <v>91</v>
      </c>
      <c r="AY692" s="2" t="s">
        <v>66</v>
      </c>
      <c r="BA692" s="2">
        <v>9</v>
      </c>
      <c r="BB692" s="2">
        <v>9</v>
      </c>
      <c r="BC692" s="2">
        <v>5</v>
      </c>
      <c r="BD692" s="2">
        <v>6</v>
      </c>
      <c r="BE692" s="2">
        <v>7</v>
      </c>
      <c r="BF692" s="2" t="s">
        <v>68</v>
      </c>
      <c r="BH692" s="2" t="s">
        <v>118</v>
      </c>
    </row>
    <row r="693" spans="1:60" ht="13" x14ac:dyDescent="0.15">
      <c r="A693">
        <v>692</v>
      </c>
      <c r="B693" s="3">
        <v>44001.549903726853</v>
      </c>
      <c r="C693" s="2">
        <v>23</v>
      </c>
      <c r="D693" s="2" t="s">
        <v>114</v>
      </c>
      <c r="E693" s="2" t="s">
        <v>50</v>
      </c>
      <c r="F693" s="2" t="s">
        <v>80</v>
      </c>
      <c r="G693" s="2" t="s">
        <v>52</v>
      </c>
      <c r="H693" s="2">
        <v>2</v>
      </c>
      <c r="I693" s="2" t="s">
        <v>53</v>
      </c>
      <c r="J693" s="2" t="s">
        <v>73</v>
      </c>
      <c r="AK693" s="2" t="s">
        <v>98</v>
      </c>
      <c r="AL693" s="2" t="s">
        <v>75</v>
      </c>
      <c r="AM693" s="2" t="s">
        <v>99</v>
      </c>
      <c r="AN693" s="2" t="s">
        <v>77</v>
      </c>
      <c r="AO693" s="2">
        <v>8</v>
      </c>
      <c r="AP693" s="2" t="s">
        <v>72</v>
      </c>
      <c r="AV693" s="2">
        <v>7</v>
      </c>
      <c r="AW693" s="2">
        <v>6</v>
      </c>
      <c r="AX693" s="2" t="s">
        <v>65</v>
      </c>
      <c r="AY693" s="2" t="s">
        <v>106</v>
      </c>
      <c r="BA693" s="2">
        <v>8</v>
      </c>
      <c r="BB693" s="2">
        <v>6</v>
      </c>
      <c r="BC693" s="2">
        <v>6</v>
      </c>
      <c r="BD693" s="2">
        <v>8</v>
      </c>
      <c r="BE693" s="2">
        <v>8</v>
      </c>
      <c r="BF693" s="2" t="s">
        <v>86</v>
      </c>
      <c r="BG693" s="2" t="s">
        <v>881</v>
      </c>
      <c r="BH693" s="2" t="s">
        <v>118</v>
      </c>
    </row>
    <row r="694" spans="1:60" ht="13" x14ac:dyDescent="0.15">
      <c r="A694">
        <v>693</v>
      </c>
      <c r="B694" s="3">
        <v>44001.55001121528</v>
      </c>
      <c r="C694" s="2">
        <v>66</v>
      </c>
      <c r="D694" s="2" t="s">
        <v>70</v>
      </c>
      <c r="E694" s="2" t="s">
        <v>50</v>
      </c>
      <c r="F694" s="2" t="s">
        <v>51</v>
      </c>
      <c r="G694" s="2" t="s">
        <v>775</v>
      </c>
      <c r="J694" s="2" t="s">
        <v>54</v>
      </c>
      <c r="K694" s="2">
        <v>4</v>
      </c>
      <c r="L694" s="2" t="s">
        <v>92</v>
      </c>
      <c r="M694" s="2" t="s">
        <v>83</v>
      </c>
      <c r="Z694" s="2" t="s">
        <v>138</v>
      </c>
      <c r="AA694" s="2">
        <v>4</v>
      </c>
      <c r="AB694" s="2">
        <v>6</v>
      </c>
      <c r="AC694" s="2">
        <v>2</v>
      </c>
      <c r="AD694" s="2">
        <v>6</v>
      </c>
      <c r="AE694" s="2">
        <v>7</v>
      </c>
      <c r="AF694" s="2" t="s">
        <v>85</v>
      </c>
      <c r="AG694" s="2" t="s">
        <v>53</v>
      </c>
      <c r="AH694" s="2" t="s">
        <v>147</v>
      </c>
      <c r="AI694" s="2" t="s">
        <v>128</v>
      </c>
      <c r="AJ694" s="2" t="s">
        <v>882</v>
      </c>
      <c r="AK694" s="2" t="s">
        <v>60</v>
      </c>
      <c r="AL694" s="2" t="s">
        <v>61</v>
      </c>
      <c r="AR694" s="2" t="s">
        <v>883</v>
      </c>
      <c r="AS694" s="2" t="s">
        <v>125</v>
      </c>
      <c r="AT694" s="2" t="s">
        <v>53</v>
      </c>
      <c r="AU694" s="2" t="s">
        <v>867</v>
      </c>
      <c r="AV694" s="2">
        <v>5</v>
      </c>
      <c r="AW694" s="2">
        <v>5</v>
      </c>
      <c r="AX694" s="2" t="s">
        <v>91</v>
      </c>
      <c r="AY694" s="2" t="s">
        <v>92</v>
      </c>
      <c r="AZ694" s="2" t="s">
        <v>867</v>
      </c>
      <c r="BA694" s="2">
        <v>6</v>
      </c>
      <c r="BB694" s="2">
        <v>6</v>
      </c>
      <c r="BC694" s="2">
        <v>5</v>
      </c>
      <c r="BD694" s="2">
        <v>4</v>
      </c>
      <c r="BE694" s="2">
        <v>6</v>
      </c>
      <c r="BF694" s="2" t="s">
        <v>68</v>
      </c>
      <c r="BG694" s="2" t="s">
        <v>867</v>
      </c>
    </row>
    <row r="695" spans="1:60" ht="13" x14ac:dyDescent="0.15">
      <c r="A695">
        <v>694</v>
      </c>
      <c r="B695" s="3">
        <v>44001.552356817134</v>
      </c>
      <c r="C695" s="2">
        <v>22</v>
      </c>
      <c r="D695" s="2" t="s">
        <v>93</v>
      </c>
      <c r="E695" s="2" t="s">
        <v>50</v>
      </c>
      <c r="F695" s="2" t="s">
        <v>80</v>
      </c>
      <c r="G695" s="2" t="s">
        <v>52</v>
      </c>
      <c r="H695" s="2">
        <v>2</v>
      </c>
      <c r="I695" s="2" t="s">
        <v>72</v>
      </c>
      <c r="J695" s="2" t="s">
        <v>54</v>
      </c>
      <c r="K695" s="2">
        <v>3</v>
      </c>
      <c r="L695" s="2" t="s">
        <v>92</v>
      </c>
      <c r="M695" s="2" t="s">
        <v>56</v>
      </c>
      <c r="N695" s="2" t="s">
        <v>160</v>
      </c>
      <c r="O695" s="2">
        <v>4</v>
      </c>
      <c r="P695" s="2">
        <v>6</v>
      </c>
      <c r="Q695" s="2">
        <v>6</v>
      </c>
      <c r="R695" s="2">
        <v>10</v>
      </c>
      <c r="S695" s="2">
        <v>10</v>
      </c>
      <c r="T695" s="2" t="s">
        <v>58</v>
      </c>
      <c r="AK695" s="2" t="s">
        <v>60</v>
      </c>
      <c r="AL695" s="2" t="s">
        <v>61</v>
      </c>
      <c r="AR695" s="2" t="s">
        <v>62</v>
      </c>
      <c r="AS695" s="2" t="s">
        <v>171</v>
      </c>
      <c r="AT695" s="2" t="s">
        <v>53</v>
      </c>
      <c r="AU695" s="2" t="s">
        <v>884</v>
      </c>
      <c r="AV695" s="2">
        <v>4</v>
      </c>
      <c r="AW695" s="2">
        <v>10</v>
      </c>
      <c r="AX695" s="2" t="s">
        <v>91</v>
      </c>
      <c r="AY695" s="2" t="s">
        <v>55</v>
      </c>
      <c r="AZ695" s="2" t="s">
        <v>885</v>
      </c>
      <c r="BA695" s="2">
        <v>9</v>
      </c>
      <c r="BB695" s="2">
        <v>10</v>
      </c>
      <c r="BC695" s="2">
        <v>10</v>
      </c>
      <c r="BD695" s="2">
        <v>10</v>
      </c>
      <c r="BE695" s="2">
        <v>10</v>
      </c>
      <c r="BF695" s="2" t="s">
        <v>68</v>
      </c>
      <c r="BH695" s="2" t="s">
        <v>126</v>
      </c>
    </row>
    <row r="696" spans="1:60" ht="13" x14ac:dyDescent="0.15">
      <c r="A696">
        <v>695</v>
      </c>
      <c r="B696" s="3">
        <v>44001.553772303239</v>
      </c>
      <c r="C696" s="2">
        <v>22</v>
      </c>
      <c r="D696" s="2" t="s">
        <v>103</v>
      </c>
      <c r="E696" s="2" t="s">
        <v>50</v>
      </c>
      <c r="F696" s="2" t="s">
        <v>51</v>
      </c>
      <c r="G696" s="2" t="s">
        <v>52</v>
      </c>
      <c r="H696" s="2">
        <v>5</v>
      </c>
      <c r="I696" s="2" t="s">
        <v>72</v>
      </c>
      <c r="J696" s="2" t="s">
        <v>54</v>
      </c>
      <c r="K696" s="2">
        <v>3</v>
      </c>
      <c r="L696" s="2" t="s">
        <v>210</v>
      </c>
      <c r="M696" s="2" t="s">
        <v>83</v>
      </c>
      <c r="Z696" s="2" t="s">
        <v>228</v>
      </c>
      <c r="AA696" s="2">
        <v>3</v>
      </c>
      <c r="AB696" s="2">
        <v>4</v>
      </c>
      <c r="AC696" s="2">
        <v>3</v>
      </c>
      <c r="AD696" s="2">
        <v>6</v>
      </c>
      <c r="AE696" s="2">
        <v>8</v>
      </c>
      <c r="AF696" s="2" t="s">
        <v>85</v>
      </c>
      <c r="AG696" s="2" t="s">
        <v>86</v>
      </c>
      <c r="AH696" s="2" t="s">
        <v>95</v>
      </c>
      <c r="AI696" s="2" t="s">
        <v>667</v>
      </c>
      <c r="AJ696" s="2" t="s">
        <v>886</v>
      </c>
      <c r="AK696" s="2" t="s">
        <v>60</v>
      </c>
      <c r="AL696" s="2" t="s">
        <v>75</v>
      </c>
      <c r="AM696" s="2" t="s">
        <v>76</v>
      </c>
      <c r="AN696" s="2" t="s">
        <v>90</v>
      </c>
      <c r="AO696" s="2">
        <v>3</v>
      </c>
      <c r="AP696" s="2" t="s">
        <v>53</v>
      </c>
      <c r="AQ696" s="2" t="s">
        <v>887</v>
      </c>
      <c r="AV696" s="2">
        <v>6</v>
      </c>
      <c r="AW696" s="2">
        <v>1</v>
      </c>
      <c r="AX696" s="2" t="s">
        <v>91</v>
      </c>
      <c r="AY696" s="2" t="s">
        <v>116</v>
      </c>
      <c r="BA696" s="2">
        <v>3</v>
      </c>
      <c r="BB696" s="2">
        <v>5</v>
      </c>
      <c r="BC696" s="2">
        <v>2</v>
      </c>
      <c r="BD696" s="2">
        <v>2</v>
      </c>
      <c r="BE696" s="2">
        <v>4</v>
      </c>
      <c r="BF696" s="2" t="s">
        <v>68</v>
      </c>
      <c r="BH696" s="2" t="s">
        <v>230</v>
      </c>
    </row>
    <row r="697" spans="1:60" ht="13" x14ac:dyDescent="0.15">
      <c r="A697">
        <v>696</v>
      </c>
      <c r="B697" s="3">
        <v>44001.555622534725</v>
      </c>
      <c r="C697" s="2">
        <v>20</v>
      </c>
      <c r="D697" s="2" t="s">
        <v>114</v>
      </c>
      <c r="E697" s="2" t="s">
        <v>280</v>
      </c>
      <c r="F697" s="2" t="s">
        <v>80</v>
      </c>
      <c r="G697" s="2" t="s">
        <v>52</v>
      </c>
      <c r="H697" s="2">
        <v>2</v>
      </c>
      <c r="I697" s="2" t="s">
        <v>72</v>
      </c>
      <c r="J697" s="2" t="s">
        <v>54</v>
      </c>
      <c r="K697" s="2">
        <v>3</v>
      </c>
      <c r="L697" s="2" t="s">
        <v>92</v>
      </c>
      <c r="M697" s="2" t="s">
        <v>83</v>
      </c>
      <c r="Z697" s="2" t="s">
        <v>662</v>
      </c>
      <c r="AA697" s="2">
        <v>5</v>
      </c>
      <c r="AB697" s="2">
        <v>6</v>
      </c>
      <c r="AC697" s="2">
        <v>3</v>
      </c>
      <c r="AD697" s="2">
        <v>5</v>
      </c>
      <c r="AE697" s="2">
        <v>8</v>
      </c>
      <c r="AF697" s="2" t="s">
        <v>85</v>
      </c>
      <c r="AG697" s="2" t="s">
        <v>53</v>
      </c>
      <c r="AH697" s="2" t="s">
        <v>95</v>
      </c>
      <c r="AI697" s="2" t="s">
        <v>148</v>
      </c>
      <c r="AK697" s="2" t="s">
        <v>98</v>
      </c>
      <c r="AL697" s="2" t="s">
        <v>75</v>
      </c>
      <c r="AM697" s="2" t="s">
        <v>239</v>
      </c>
      <c r="AN697" s="2" t="s">
        <v>90</v>
      </c>
      <c r="AO697" s="2">
        <v>5</v>
      </c>
      <c r="AP697" s="2" t="s">
        <v>53</v>
      </c>
      <c r="AV697" s="2">
        <v>6</v>
      </c>
      <c r="AW697" s="2">
        <v>2</v>
      </c>
      <c r="AX697" s="2" t="s">
        <v>65</v>
      </c>
      <c r="AY697" s="2" t="s">
        <v>66</v>
      </c>
      <c r="BA697" s="2">
        <v>7</v>
      </c>
      <c r="BB697" s="2">
        <v>5</v>
      </c>
      <c r="BC697" s="2">
        <v>6</v>
      </c>
      <c r="BD697" s="2">
        <v>4</v>
      </c>
      <c r="BE697" s="2">
        <v>7</v>
      </c>
      <c r="BF697" s="2" t="s">
        <v>68</v>
      </c>
      <c r="BH697" s="2" t="s">
        <v>126</v>
      </c>
    </row>
    <row r="698" spans="1:60" ht="13" x14ac:dyDescent="0.15">
      <c r="A698">
        <v>697</v>
      </c>
      <c r="B698" s="3">
        <v>44001.558614259258</v>
      </c>
      <c r="C698" s="2">
        <v>20</v>
      </c>
      <c r="D698" s="2" t="s">
        <v>103</v>
      </c>
      <c r="E698" s="2" t="s">
        <v>50</v>
      </c>
      <c r="F698" s="2" t="s">
        <v>80</v>
      </c>
      <c r="G698" s="2" t="s">
        <v>52</v>
      </c>
      <c r="H698" s="2">
        <v>2</v>
      </c>
      <c r="I698" s="2" t="s">
        <v>72</v>
      </c>
      <c r="J698" s="2" t="s">
        <v>54</v>
      </c>
      <c r="K698" s="2">
        <v>2</v>
      </c>
      <c r="L698" s="2" t="s">
        <v>92</v>
      </c>
      <c r="M698" s="2" t="s">
        <v>83</v>
      </c>
      <c r="Z698" s="2" t="s">
        <v>153</v>
      </c>
      <c r="AA698" s="2">
        <v>6</v>
      </c>
      <c r="AB698" s="2">
        <v>5</v>
      </c>
      <c r="AC698" s="2">
        <v>6</v>
      </c>
      <c r="AD698" s="2">
        <v>8</v>
      </c>
      <c r="AE698" s="2">
        <v>8</v>
      </c>
      <c r="AF698" s="2" t="s">
        <v>85</v>
      </c>
      <c r="AG698" s="2" t="s">
        <v>53</v>
      </c>
      <c r="AH698" s="2" t="s">
        <v>87</v>
      </c>
      <c r="AI698" s="2" t="s">
        <v>240</v>
      </c>
      <c r="AJ698" s="2" t="s">
        <v>888</v>
      </c>
      <c r="AK698" s="2" t="s">
        <v>60</v>
      </c>
      <c r="AL698" s="2" t="s">
        <v>75</v>
      </c>
      <c r="AM698" s="2" t="s">
        <v>141</v>
      </c>
      <c r="AN698" s="2" t="s">
        <v>90</v>
      </c>
      <c r="AO698" s="2">
        <v>6</v>
      </c>
      <c r="AP698" s="2" t="s">
        <v>72</v>
      </c>
      <c r="AV698" s="2">
        <v>9</v>
      </c>
      <c r="AW698" s="2">
        <v>6</v>
      </c>
      <c r="AX698" s="2" t="s">
        <v>91</v>
      </c>
      <c r="AY698" s="2" t="s">
        <v>66</v>
      </c>
      <c r="BA698" s="2">
        <v>8</v>
      </c>
      <c r="BB698" s="2">
        <v>5</v>
      </c>
      <c r="BC698" s="2">
        <v>4</v>
      </c>
      <c r="BD698" s="2">
        <v>5</v>
      </c>
      <c r="BE698" s="2">
        <v>6</v>
      </c>
      <c r="BF698" s="2" t="s">
        <v>86</v>
      </c>
      <c r="BH698" s="2" t="s">
        <v>190</v>
      </c>
    </row>
    <row r="699" spans="1:60" ht="13" x14ac:dyDescent="0.15">
      <c r="A699">
        <v>698</v>
      </c>
      <c r="B699" s="3">
        <v>44001.562479120374</v>
      </c>
      <c r="C699" s="2">
        <v>22</v>
      </c>
      <c r="D699" s="2" t="s">
        <v>114</v>
      </c>
      <c r="E699" s="2" t="s">
        <v>79</v>
      </c>
      <c r="F699" s="2" t="s">
        <v>80</v>
      </c>
      <c r="G699" s="2" t="s">
        <v>52</v>
      </c>
      <c r="H699" s="2">
        <v>1</v>
      </c>
      <c r="I699" s="2" t="s">
        <v>72</v>
      </c>
      <c r="J699" s="2" t="s">
        <v>54</v>
      </c>
      <c r="K699" s="2">
        <v>2</v>
      </c>
      <c r="L699" s="2" t="s">
        <v>55</v>
      </c>
      <c r="M699" s="2" t="s">
        <v>83</v>
      </c>
      <c r="Z699" s="2" t="s">
        <v>138</v>
      </c>
      <c r="AA699" s="2">
        <v>8</v>
      </c>
      <c r="AB699" s="2">
        <v>6</v>
      </c>
      <c r="AC699" s="2">
        <v>7</v>
      </c>
      <c r="AD699" s="2">
        <v>8</v>
      </c>
      <c r="AE699" s="2">
        <v>8</v>
      </c>
      <c r="AF699" s="2" t="s">
        <v>139</v>
      </c>
      <c r="AG699" s="2" t="s">
        <v>86</v>
      </c>
      <c r="AH699" s="2" t="s">
        <v>132</v>
      </c>
      <c r="AI699" s="2" t="s">
        <v>889</v>
      </c>
      <c r="AK699" s="2" t="s">
        <v>60</v>
      </c>
      <c r="AL699" s="2" t="s">
        <v>61</v>
      </c>
      <c r="AR699" s="2" t="s">
        <v>124</v>
      </c>
      <c r="AS699" s="2" t="s">
        <v>125</v>
      </c>
      <c r="AT699" s="2" t="s">
        <v>53</v>
      </c>
      <c r="AV699" s="2">
        <v>8</v>
      </c>
      <c r="AW699" s="2">
        <v>6</v>
      </c>
      <c r="AX699" s="2" t="s">
        <v>91</v>
      </c>
      <c r="AY699" s="2" t="s">
        <v>66</v>
      </c>
      <c r="BA699" s="2">
        <v>6</v>
      </c>
      <c r="BB699" s="2">
        <v>6</v>
      </c>
      <c r="BC699" s="2">
        <v>5</v>
      </c>
      <c r="BD699" s="2">
        <v>3</v>
      </c>
      <c r="BE699" s="2">
        <v>8</v>
      </c>
      <c r="BF699" s="2" t="s">
        <v>86</v>
      </c>
      <c r="BH699" s="2" t="s">
        <v>145</v>
      </c>
    </row>
    <row r="700" spans="1:60" ht="13" x14ac:dyDescent="0.15">
      <c r="A700">
        <v>699</v>
      </c>
      <c r="B700" s="3">
        <v>44001.562561724539</v>
      </c>
      <c r="C700" s="2">
        <v>57</v>
      </c>
      <c r="D700" s="2" t="s">
        <v>93</v>
      </c>
      <c r="E700" s="2" t="s">
        <v>188</v>
      </c>
      <c r="F700" s="2" t="s">
        <v>51</v>
      </c>
      <c r="G700" s="2" t="s">
        <v>81</v>
      </c>
      <c r="J700" s="2" t="s">
        <v>73</v>
      </c>
      <c r="AK700" s="2" t="s">
        <v>74</v>
      </c>
      <c r="AL700" s="2" t="s">
        <v>61</v>
      </c>
      <c r="AR700" s="2" t="s">
        <v>890</v>
      </c>
      <c r="AS700" s="2" t="s">
        <v>125</v>
      </c>
      <c r="AT700" s="2" t="s">
        <v>72</v>
      </c>
      <c r="AU700" s="2" t="s">
        <v>891</v>
      </c>
      <c r="AV700" s="2">
        <v>6</v>
      </c>
      <c r="AW700" s="2">
        <v>6</v>
      </c>
      <c r="AX700" s="2" t="s">
        <v>91</v>
      </c>
      <c r="AY700" s="2" t="s">
        <v>55</v>
      </c>
      <c r="AZ700" s="2" t="s">
        <v>892</v>
      </c>
      <c r="BA700" s="2">
        <v>6</v>
      </c>
      <c r="BB700" s="2">
        <v>6</v>
      </c>
      <c r="BC700" s="2">
        <v>6</v>
      </c>
      <c r="BD700" s="2">
        <v>6</v>
      </c>
      <c r="BE700" s="2">
        <v>6</v>
      </c>
      <c r="BF700" s="2" t="s">
        <v>86</v>
      </c>
      <c r="BG700" s="2" t="s">
        <v>893</v>
      </c>
    </row>
    <row r="701" spans="1:60" ht="13" x14ac:dyDescent="0.15">
      <c r="A701">
        <v>700</v>
      </c>
      <c r="B701" s="3">
        <v>44001.564432465282</v>
      </c>
      <c r="C701" s="2">
        <v>20</v>
      </c>
      <c r="D701" s="2" t="s">
        <v>93</v>
      </c>
      <c r="E701" s="2" t="s">
        <v>50</v>
      </c>
      <c r="F701" s="2" t="s">
        <v>80</v>
      </c>
      <c r="G701" s="2" t="s">
        <v>52</v>
      </c>
      <c r="H701" s="2">
        <v>2</v>
      </c>
      <c r="I701" s="2" t="s">
        <v>72</v>
      </c>
      <c r="J701" s="2" t="s">
        <v>54</v>
      </c>
      <c r="K701" s="2">
        <v>3</v>
      </c>
      <c r="L701" s="2" t="s">
        <v>92</v>
      </c>
      <c r="M701" s="2" t="s">
        <v>56</v>
      </c>
      <c r="N701" s="2" t="s">
        <v>160</v>
      </c>
      <c r="O701" s="2">
        <v>7</v>
      </c>
      <c r="P701" s="2">
        <v>7</v>
      </c>
      <c r="Q701" s="2">
        <v>7</v>
      </c>
      <c r="R701" s="2">
        <v>7</v>
      </c>
      <c r="S701" s="2">
        <v>7</v>
      </c>
      <c r="T701" s="2" t="s">
        <v>161</v>
      </c>
      <c r="AK701" s="2" t="s">
        <v>60</v>
      </c>
      <c r="AL701" s="2" t="s">
        <v>75</v>
      </c>
      <c r="AM701" s="2" t="s">
        <v>76</v>
      </c>
      <c r="AN701" s="2" t="s">
        <v>90</v>
      </c>
      <c r="AO701" s="2">
        <v>7</v>
      </c>
      <c r="AP701" s="2" t="s">
        <v>86</v>
      </c>
      <c r="AV701" s="2">
        <v>7</v>
      </c>
      <c r="AW701" s="2">
        <v>7</v>
      </c>
      <c r="AX701" s="2" t="s">
        <v>91</v>
      </c>
      <c r="AY701" s="2" t="s">
        <v>55</v>
      </c>
      <c r="BA701" s="2">
        <v>8</v>
      </c>
      <c r="BB701" s="2">
        <v>8</v>
      </c>
      <c r="BC701" s="2">
        <v>6</v>
      </c>
      <c r="BD701" s="2">
        <v>5</v>
      </c>
      <c r="BE701" s="2">
        <v>7</v>
      </c>
      <c r="BF701" s="2" t="s">
        <v>86</v>
      </c>
      <c r="BH701" s="2" t="s">
        <v>102</v>
      </c>
    </row>
    <row r="702" spans="1:60" ht="13" x14ac:dyDescent="0.15">
      <c r="A702">
        <v>701</v>
      </c>
      <c r="B702" s="3">
        <v>44001.56648400463</v>
      </c>
      <c r="C702" s="2">
        <v>60</v>
      </c>
      <c r="D702" s="2" t="s">
        <v>114</v>
      </c>
      <c r="E702" s="2" t="s">
        <v>894</v>
      </c>
      <c r="F702" s="2" t="s">
        <v>80</v>
      </c>
      <c r="G702" s="2" t="s">
        <v>81</v>
      </c>
      <c r="J702" s="2" t="s">
        <v>54</v>
      </c>
      <c r="K702" s="2">
        <v>2</v>
      </c>
      <c r="L702" s="2" t="s">
        <v>82</v>
      </c>
      <c r="M702" s="2" t="s">
        <v>83</v>
      </c>
      <c r="Z702" s="2" t="s">
        <v>895</v>
      </c>
      <c r="AA702" s="2">
        <v>6</v>
      </c>
      <c r="AB702" s="2">
        <v>7</v>
      </c>
      <c r="AC702" s="2">
        <v>6</v>
      </c>
      <c r="AD702" s="2">
        <v>9</v>
      </c>
      <c r="AE702" s="2">
        <v>8</v>
      </c>
      <c r="AF702" s="2" t="s">
        <v>109</v>
      </c>
      <c r="AG702" s="2" t="s">
        <v>53</v>
      </c>
      <c r="AH702" s="2" t="s">
        <v>140</v>
      </c>
      <c r="AI702" s="2" t="s">
        <v>781</v>
      </c>
      <c r="AK702" s="2" t="s">
        <v>60</v>
      </c>
      <c r="AL702" s="2" t="s">
        <v>75</v>
      </c>
      <c r="AM702" s="2" t="s">
        <v>76</v>
      </c>
      <c r="AN702" s="2" t="s">
        <v>90</v>
      </c>
      <c r="AO702" s="2">
        <v>7</v>
      </c>
      <c r="AP702" s="2" t="s">
        <v>86</v>
      </c>
      <c r="AQ702" s="2" t="s">
        <v>896</v>
      </c>
      <c r="AV702" s="2">
        <v>7</v>
      </c>
      <c r="AW702" s="2">
        <v>7</v>
      </c>
      <c r="AX702" s="2" t="s">
        <v>91</v>
      </c>
      <c r="AY702" s="2" t="s">
        <v>92</v>
      </c>
      <c r="BA702" s="2">
        <v>5</v>
      </c>
      <c r="BB702" s="2">
        <v>7</v>
      </c>
      <c r="BC702" s="2">
        <v>5</v>
      </c>
      <c r="BD702" s="2">
        <v>6</v>
      </c>
      <c r="BE702" s="2">
        <v>8</v>
      </c>
      <c r="BF702" s="2" t="s">
        <v>86</v>
      </c>
    </row>
    <row r="703" spans="1:60" ht="13" x14ac:dyDescent="0.15">
      <c r="A703">
        <v>702</v>
      </c>
      <c r="B703" s="3">
        <v>44001.567378206018</v>
      </c>
      <c r="C703" s="2">
        <v>29</v>
      </c>
      <c r="D703" s="2" t="s">
        <v>70</v>
      </c>
      <c r="E703" s="2" t="s">
        <v>50</v>
      </c>
      <c r="F703" s="2" t="s">
        <v>80</v>
      </c>
      <c r="G703" s="2" t="s">
        <v>52</v>
      </c>
      <c r="H703" s="2">
        <v>2</v>
      </c>
      <c r="I703" s="2" t="s">
        <v>72</v>
      </c>
      <c r="J703" s="2" t="s">
        <v>54</v>
      </c>
      <c r="K703" s="2">
        <v>1</v>
      </c>
      <c r="L703" s="2" t="s">
        <v>55</v>
      </c>
      <c r="M703" s="2" t="s">
        <v>56</v>
      </c>
      <c r="N703" s="2" t="s">
        <v>212</v>
      </c>
      <c r="O703" s="2">
        <v>8</v>
      </c>
      <c r="P703" s="2">
        <v>8</v>
      </c>
      <c r="Q703" s="2">
        <v>7</v>
      </c>
      <c r="R703" s="2">
        <v>10</v>
      </c>
      <c r="S703" s="2">
        <v>8</v>
      </c>
      <c r="T703" s="2" t="s">
        <v>109</v>
      </c>
      <c r="AK703" s="2" t="s">
        <v>60</v>
      </c>
      <c r="AL703" s="2" t="s">
        <v>75</v>
      </c>
      <c r="AM703" s="2" t="s">
        <v>213</v>
      </c>
      <c r="AN703" s="2" t="s">
        <v>77</v>
      </c>
      <c r="AO703" s="2">
        <v>7</v>
      </c>
      <c r="AP703" s="2" t="s">
        <v>86</v>
      </c>
      <c r="AV703" s="2">
        <v>8</v>
      </c>
      <c r="AW703" s="2">
        <v>6</v>
      </c>
      <c r="AX703" s="2" t="s">
        <v>91</v>
      </c>
      <c r="AY703" s="2" t="s">
        <v>55</v>
      </c>
      <c r="BA703" s="2">
        <v>6</v>
      </c>
      <c r="BB703" s="2">
        <v>7</v>
      </c>
      <c r="BC703" s="2">
        <v>6</v>
      </c>
      <c r="BD703" s="2">
        <v>6</v>
      </c>
      <c r="BE703" s="2">
        <v>7</v>
      </c>
      <c r="BF703" s="2" t="s">
        <v>68</v>
      </c>
      <c r="BH703" s="2" t="s">
        <v>167</v>
      </c>
    </row>
    <row r="704" spans="1:60" ht="13" x14ac:dyDescent="0.15">
      <c r="A704">
        <v>703</v>
      </c>
      <c r="B704" s="3">
        <v>44001.569145347225</v>
      </c>
      <c r="C704" s="2">
        <v>24</v>
      </c>
      <c r="D704" s="2" t="s">
        <v>103</v>
      </c>
      <c r="E704" s="2" t="s">
        <v>50</v>
      </c>
      <c r="F704" s="2" t="s">
        <v>80</v>
      </c>
      <c r="G704" s="2" t="s">
        <v>52</v>
      </c>
      <c r="H704" s="2">
        <v>2</v>
      </c>
      <c r="I704" s="2" t="s">
        <v>53</v>
      </c>
      <c r="J704" s="2" t="s">
        <v>54</v>
      </c>
      <c r="K704" s="2">
        <v>4</v>
      </c>
      <c r="L704" s="2" t="s">
        <v>55</v>
      </c>
      <c r="M704" s="2" t="s">
        <v>56</v>
      </c>
      <c r="N704" s="2" t="s">
        <v>160</v>
      </c>
      <c r="O704" s="2">
        <v>7</v>
      </c>
      <c r="P704" s="2">
        <v>7</v>
      </c>
      <c r="Q704" s="2">
        <v>7</v>
      </c>
      <c r="R704" s="2">
        <v>7</v>
      </c>
      <c r="S704" s="2">
        <v>8</v>
      </c>
      <c r="T704" s="2" t="s">
        <v>109</v>
      </c>
      <c r="AK704" s="2" t="s">
        <v>74</v>
      </c>
      <c r="AL704" s="2" t="s">
        <v>75</v>
      </c>
      <c r="AM704" s="2" t="s">
        <v>76</v>
      </c>
      <c r="AN704" s="2" t="s">
        <v>90</v>
      </c>
      <c r="AO704" s="2">
        <v>6</v>
      </c>
      <c r="AP704" s="2" t="s">
        <v>53</v>
      </c>
      <c r="AV704" s="2">
        <v>7</v>
      </c>
      <c r="AW704" s="2">
        <v>7</v>
      </c>
      <c r="AX704" s="2" t="s">
        <v>91</v>
      </c>
      <c r="AY704" s="2" t="s">
        <v>55</v>
      </c>
      <c r="BA704" s="2">
        <v>8</v>
      </c>
      <c r="BB704" s="2">
        <v>8</v>
      </c>
      <c r="BC704" s="2">
        <v>6</v>
      </c>
      <c r="BD704" s="2">
        <v>7</v>
      </c>
      <c r="BE704" s="2">
        <v>8</v>
      </c>
      <c r="BF704" s="2" t="s">
        <v>68</v>
      </c>
      <c r="BH704" s="2" t="s">
        <v>102</v>
      </c>
    </row>
    <row r="705" spans="1:60" ht="13" x14ac:dyDescent="0.15">
      <c r="A705">
        <v>704</v>
      </c>
      <c r="B705" s="3">
        <v>44001.572363981482</v>
      </c>
      <c r="C705" s="2">
        <v>58</v>
      </c>
      <c r="D705" s="2" t="s">
        <v>93</v>
      </c>
      <c r="E705" s="2" t="s">
        <v>50</v>
      </c>
      <c r="F705" s="2" t="s">
        <v>80</v>
      </c>
      <c r="G705" s="2" t="s">
        <v>775</v>
      </c>
      <c r="J705" s="2" t="s">
        <v>73</v>
      </c>
      <c r="AK705" s="2" t="s">
        <v>60</v>
      </c>
      <c r="AL705" s="2" t="s">
        <v>75</v>
      </c>
      <c r="AM705" s="2" t="s">
        <v>141</v>
      </c>
      <c r="AN705" s="2" t="s">
        <v>77</v>
      </c>
      <c r="AO705" s="2">
        <v>7</v>
      </c>
      <c r="AP705" s="2" t="s">
        <v>53</v>
      </c>
      <c r="AV705" s="2">
        <v>7</v>
      </c>
      <c r="AW705" s="2">
        <v>7</v>
      </c>
      <c r="AX705" s="2" t="s">
        <v>100</v>
      </c>
      <c r="AY705" s="2" t="s">
        <v>66</v>
      </c>
      <c r="BA705" s="2">
        <v>6</v>
      </c>
      <c r="BB705" s="2">
        <v>9</v>
      </c>
      <c r="BC705" s="2">
        <v>7</v>
      </c>
      <c r="BD705" s="2">
        <v>5</v>
      </c>
      <c r="BE705" s="2">
        <v>7</v>
      </c>
      <c r="BF705" s="2" t="s">
        <v>68</v>
      </c>
    </row>
    <row r="706" spans="1:60" ht="13" x14ac:dyDescent="0.15">
      <c r="A706">
        <v>705</v>
      </c>
      <c r="B706" s="3">
        <v>44001.572883067129</v>
      </c>
      <c r="C706" s="2">
        <v>25</v>
      </c>
      <c r="D706" s="2" t="s">
        <v>103</v>
      </c>
      <c r="E706" s="2" t="s">
        <v>50</v>
      </c>
      <c r="F706" s="2" t="s">
        <v>80</v>
      </c>
      <c r="G706" s="2" t="s">
        <v>81</v>
      </c>
      <c r="J706" s="2" t="s">
        <v>73</v>
      </c>
      <c r="AK706" s="2" t="s">
        <v>60</v>
      </c>
      <c r="AL706" s="2" t="s">
        <v>75</v>
      </c>
      <c r="AM706" s="2" t="s">
        <v>104</v>
      </c>
      <c r="AN706" s="2" t="s">
        <v>90</v>
      </c>
      <c r="AO706" s="2">
        <v>6</v>
      </c>
      <c r="AP706" s="2" t="s">
        <v>53</v>
      </c>
      <c r="AV706" s="2">
        <v>7</v>
      </c>
      <c r="AW706" s="2">
        <v>7</v>
      </c>
      <c r="AX706" s="2" t="s">
        <v>65</v>
      </c>
      <c r="AY706" s="2" t="s">
        <v>66</v>
      </c>
      <c r="AZ706" s="2" t="s">
        <v>897</v>
      </c>
      <c r="BA706" s="2">
        <v>5</v>
      </c>
      <c r="BB706" s="2">
        <v>6</v>
      </c>
      <c r="BC706" s="2">
        <v>4</v>
      </c>
      <c r="BD706" s="2">
        <v>6</v>
      </c>
      <c r="BE706" s="2">
        <v>6</v>
      </c>
      <c r="BF706" s="2" t="s">
        <v>68</v>
      </c>
    </row>
    <row r="707" spans="1:60" ht="13" x14ac:dyDescent="0.15">
      <c r="A707">
        <v>706</v>
      </c>
      <c r="B707" s="3">
        <v>44001.575010879635</v>
      </c>
      <c r="C707" s="2">
        <v>29</v>
      </c>
      <c r="D707" s="2" t="s">
        <v>70</v>
      </c>
      <c r="E707" s="2" t="s">
        <v>71</v>
      </c>
      <c r="F707" s="2" t="s">
        <v>51</v>
      </c>
      <c r="G707" s="2" t="s">
        <v>52</v>
      </c>
      <c r="H707" s="2">
        <v>5</v>
      </c>
      <c r="I707" s="2" t="s">
        <v>72</v>
      </c>
      <c r="J707" s="2" t="s">
        <v>73</v>
      </c>
      <c r="AK707" s="2" t="s">
        <v>98</v>
      </c>
      <c r="AL707" s="2" t="s">
        <v>75</v>
      </c>
      <c r="AM707" s="2" t="s">
        <v>239</v>
      </c>
      <c r="AN707" s="2" t="s">
        <v>90</v>
      </c>
      <c r="AO707" s="2">
        <v>5</v>
      </c>
      <c r="AP707" s="2" t="s">
        <v>72</v>
      </c>
      <c r="AV707" s="2">
        <v>5</v>
      </c>
      <c r="AW707" s="2">
        <v>4</v>
      </c>
      <c r="AX707" s="2" t="s">
        <v>91</v>
      </c>
      <c r="AY707" s="2" t="s">
        <v>66</v>
      </c>
      <c r="BA707" s="2">
        <v>3</v>
      </c>
      <c r="BB707" s="2">
        <v>6</v>
      </c>
      <c r="BC707" s="2">
        <v>2</v>
      </c>
      <c r="BD707" s="2">
        <v>3</v>
      </c>
      <c r="BE707" s="2">
        <v>4</v>
      </c>
      <c r="BF707" s="2" t="s">
        <v>86</v>
      </c>
      <c r="BH707" s="2" t="s">
        <v>167</v>
      </c>
    </row>
    <row r="708" spans="1:60" ht="13" x14ac:dyDescent="0.15">
      <c r="A708">
        <v>707</v>
      </c>
      <c r="B708" s="3">
        <v>44001.576503958335</v>
      </c>
      <c r="C708" s="2">
        <v>23</v>
      </c>
      <c r="D708" s="2" t="s">
        <v>114</v>
      </c>
      <c r="E708" s="2" t="s">
        <v>50</v>
      </c>
      <c r="F708" s="2" t="s">
        <v>51</v>
      </c>
      <c r="G708" s="2" t="s">
        <v>52</v>
      </c>
      <c r="H708" s="2">
        <v>4</v>
      </c>
      <c r="I708" s="2" t="s">
        <v>53</v>
      </c>
      <c r="J708" s="2" t="s">
        <v>73</v>
      </c>
      <c r="AK708" s="2" t="s">
        <v>111</v>
      </c>
      <c r="AL708" s="2" t="s">
        <v>75</v>
      </c>
      <c r="AM708" s="2" t="s">
        <v>104</v>
      </c>
      <c r="AN708" s="2" t="s">
        <v>90</v>
      </c>
      <c r="AO708" s="2">
        <v>6</v>
      </c>
      <c r="AP708" s="2" t="s">
        <v>86</v>
      </c>
      <c r="AV708" s="2">
        <v>8</v>
      </c>
      <c r="AW708" s="2">
        <v>6</v>
      </c>
      <c r="AX708" s="2" t="s">
        <v>91</v>
      </c>
      <c r="AY708" s="2" t="s">
        <v>55</v>
      </c>
      <c r="BA708" s="2">
        <v>7</v>
      </c>
      <c r="BB708" s="2">
        <v>7</v>
      </c>
      <c r="BC708" s="2">
        <v>6</v>
      </c>
      <c r="BD708" s="2">
        <v>6</v>
      </c>
      <c r="BE708" s="2">
        <v>7</v>
      </c>
      <c r="BF708" s="2" t="s">
        <v>86</v>
      </c>
      <c r="BH708" s="2" t="s">
        <v>102</v>
      </c>
    </row>
    <row r="709" spans="1:60" ht="13" x14ac:dyDescent="0.15">
      <c r="A709">
        <v>708</v>
      </c>
      <c r="B709" s="3">
        <v>44001.579992500003</v>
      </c>
      <c r="C709" s="2">
        <v>41</v>
      </c>
      <c r="D709" s="2" t="s">
        <v>70</v>
      </c>
      <c r="E709" s="2" t="s">
        <v>50</v>
      </c>
      <c r="F709" s="2" t="s">
        <v>51</v>
      </c>
      <c r="G709" s="2" t="s">
        <v>81</v>
      </c>
      <c r="J709" s="2" t="s">
        <v>73</v>
      </c>
      <c r="AK709" s="2" t="s">
        <v>60</v>
      </c>
      <c r="AL709" s="2" t="s">
        <v>75</v>
      </c>
      <c r="AM709" s="2" t="s">
        <v>104</v>
      </c>
      <c r="AN709" s="2" t="s">
        <v>90</v>
      </c>
      <c r="AO709" s="2">
        <v>4</v>
      </c>
      <c r="AP709" s="2" t="s">
        <v>53</v>
      </c>
      <c r="AQ709" s="2" t="s">
        <v>898</v>
      </c>
      <c r="AV709" s="2">
        <v>5</v>
      </c>
      <c r="AW709" s="2">
        <v>5</v>
      </c>
      <c r="AX709" s="2" t="s">
        <v>91</v>
      </c>
      <c r="AY709" s="2" t="s">
        <v>66</v>
      </c>
      <c r="BA709" s="2">
        <v>3</v>
      </c>
      <c r="BB709" s="2">
        <v>6</v>
      </c>
      <c r="BC709" s="2">
        <v>6</v>
      </c>
      <c r="BD709" s="2">
        <v>6</v>
      </c>
      <c r="BE709" s="2">
        <v>6</v>
      </c>
      <c r="BF709" s="2" t="s">
        <v>68</v>
      </c>
      <c r="BG709" s="2" t="s">
        <v>899</v>
      </c>
    </row>
    <row r="710" spans="1:60" ht="13" x14ac:dyDescent="0.15">
      <c r="A710">
        <v>709</v>
      </c>
      <c r="B710" s="3">
        <v>44001.585402384255</v>
      </c>
      <c r="C710" s="2">
        <v>22</v>
      </c>
      <c r="D710" s="2" t="s">
        <v>114</v>
      </c>
      <c r="E710" s="2" t="s">
        <v>50</v>
      </c>
      <c r="F710" s="2" t="s">
        <v>80</v>
      </c>
      <c r="G710" s="2" t="s">
        <v>52</v>
      </c>
      <c r="H710" s="2">
        <v>3</v>
      </c>
      <c r="I710" s="2" t="s">
        <v>72</v>
      </c>
      <c r="J710" s="2" t="s">
        <v>54</v>
      </c>
      <c r="K710" s="2">
        <v>2</v>
      </c>
      <c r="L710" s="2" t="s">
        <v>92</v>
      </c>
      <c r="M710" s="2" t="s">
        <v>83</v>
      </c>
      <c r="Z710" s="2" t="s">
        <v>156</v>
      </c>
      <c r="AA710" s="2">
        <v>5</v>
      </c>
      <c r="AB710" s="2">
        <v>7</v>
      </c>
      <c r="AC710" s="2">
        <v>8</v>
      </c>
      <c r="AD710" s="2">
        <v>8</v>
      </c>
      <c r="AE710" s="2">
        <v>7</v>
      </c>
      <c r="AF710" s="2" t="s">
        <v>121</v>
      </c>
      <c r="AG710" s="2" t="s">
        <v>86</v>
      </c>
      <c r="AH710" s="2" t="s">
        <v>132</v>
      </c>
      <c r="AI710" s="2" t="s">
        <v>900</v>
      </c>
      <c r="AK710" s="2" t="s">
        <v>89</v>
      </c>
      <c r="AL710" s="2" t="s">
        <v>75</v>
      </c>
      <c r="AM710" s="2" t="s">
        <v>104</v>
      </c>
      <c r="AN710" s="2" t="s">
        <v>90</v>
      </c>
      <c r="AO710" s="2">
        <v>5</v>
      </c>
      <c r="AP710" s="2" t="s">
        <v>53</v>
      </c>
      <c r="AV710" s="2">
        <v>6</v>
      </c>
      <c r="AW710" s="2">
        <v>4</v>
      </c>
      <c r="AX710" s="2" t="s">
        <v>65</v>
      </c>
      <c r="AY710" s="2" t="s">
        <v>55</v>
      </c>
      <c r="BA710" s="2">
        <v>7</v>
      </c>
      <c r="BB710" s="2">
        <v>5</v>
      </c>
      <c r="BC710" s="2">
        <v>3</v>
      </c>
      <c r="BD710" s="2">
        <v>5</v>
      </c>
      <c r="BE710" s="2">
        <v>3</v>
      </c>
      <c r="BF710" s="2" t="s">
        <v>68</v>
      </c>
      <c r="BH710" s="2" t="s">
        <v>230</v>
      </c>
    </row>
    <row r="711" spans="1:60" ht="13" x14ac:dyDescent="0.15">
      <c r="A711">
        <v>710</v>
      </c>
      <c r="B711" s="3">
        <v>44001.585583067128</v>
      </c>
      <c r="C711" s="2">
        <v>20</v>
      </c>
      <c r="D711" s="2" t="s">
        <v>114</v>
      </c>
      <c r="E711" s="2" t="s">
        <v>50</v>
      </c>
      <c r="F711" s="2" t="s">
        <v>51</v>
      </c>
      <c r="G711" s="2" t="s">
        <v>52</v>
      </c>
      <c r="H711" s="2">
        <v>1</v>
      </c>
      <c r="I711" s="2" t="s">
        <v>72</v>
      </c>
      <c r="J711" s="2" t="s">
        <v>54</v>
      </c>
      <c r="K711" s="2">
        <v>2</v>
      </c>
      <c r="L711" s="2" t="s">
        <v>92</v>
      </c>
      <c r="M711" s="2" t="s">
        <v>83</v>
      </c>
      <c r="Z711" s="2" t="s">
        <v>138</v>
      </c>
      <c r="AA711" s="2">
        <v>8</v>
      </c>
      <c r="AB711" s="2">
        <v>7</v>
      </c>
      <c r="AC711" s="2">
        <v>6</v>
      </c>
      <c r="AD711" s="2">
        <v>9</v>
      </c>
      <c r="AE711" s="2">
        <v>6</v>
      </c>
      <c r="AF711" s="2" t="s">
        <v>121</v>
      </c>
      <c r="AG711" s="2" t="s">
        <v>53</v>
      </c>
      <c r="AH711" s="2" t="s">
        <v>147</v>
      </c>
      <c r="AI711" s="2" t="s">
        <v>296</v>
      </c>
      <c r="AK711" s="2" t="s">
        <v>74</v>
      </c>
      <c r="AL711" s="2" t="s">
        <v>61</v>
      </c>
      <c r="AR711" s="2" t="s">
        <v>124</v>
      </c>
      <c r="AS711" s="2" t="s">
        <v>125</v>
      </c>
      <c r="AT711" s="2" t="s">
        <v>72</v>
      </c>
      <c r="AV711" s="2">
        <v>8</v>
      </c>
      <c r="AW711" s="2">
        <v>7</v>
      </c>
      <c r="AX711" s="2" t="s">
        <v>91</v>
      </c>
      <c r="AY711" s="2" t="s">
        <v>92</v>
      </c>
      <c r="BA711" s="2">
        <v>2</v>
      </c>
      <c r="BB711" s="2">
        <v>4</v>
      </c>
      <c r="BC711" s="2">
        <v>2</v>
      </c>
      <c r="BD711" s="2">
        <v>4</v>
      </c>
      <c r="BE711" s="2">
        <v>4</v>
      </c>
      <c r="BF711" s="2" t="s">
        <v>68</v>
      </c>
      <c r="BH711" s="2" t="s">
        <v>126</v>
      </c>
    </row>
    <row r="712" spans="1:60" ht="13" x14ac:dyDescent="0.15">
      <c r="A712">
        <v>711</v>
      </c>
      <c r="B712" s="3">
        <v>44001.58946206019</v>
      </c>
      <c r="C712" s="2">
        <v>22</v>
      </c>
      <c r="D712" s="2" t="s">
        <v>93</v>
      </c>
      <c r="E712" s="2" t="s">
        <v>50</v>
      </c>
      <c r="F712" s="2" t="s">
        <v>80</v>
      </c>
      <c r="G712" s="2" t="s">
        <v>52</v>
      </c>
      <c r="H712" s="2">
        <v>4</v>
      </c>
      <c r="I712" s="2" t="s">
        <v>72</v>
      </c>
      <c r="J712" s="2" t="s">
        <v>73</v>
      </c>
      <c r="AK712" s="2" t="s">
        <v>74</v>
      </c>
      <c r="AL712" s="2" t="s">
        <v>61</v>
      </c>
      <c r="AR712" s="2" t="s">
        <v>62</v>
      </c>
      <c r="AS712" s="2" t="s">
        <v>171</v>
      </c>
      <c r="AT712" s="2" t="s">
        <v>53</v>
      </c>
      <c r="AV712" s="2">
        <v>7</v>
      </c>
      <c r="AW712" s="2">
        <v>4</v>
      </c>
      <c r="AX712" s="2" t="s">
        <v>91</v>
      </c>
      <c r="AY712" s="2" t="s">
        <v>92</v>
      </c>
      <c r="BA712" s="2">
        <v>2</v>
      </c>
      <c r="BB712" s="2">
        <v>6</v>
      </c>
      <c r="BC712" s="2">
        <v>1</v>
      </c>
      <c r="BD712" s="2">
        <v>3</v>
      </c>
      <c r="BE712" s="2">
        <v>8</v>
      </c>
      <c r="BF712" s="2" t="s">
        <v>68</v>
      </c>
      <c r="BH712" s="2" t="s">
        <v>102</v>
      </c>
    </row>
    <row r="713" spans="1:60" ht="13" x14ac:dyDescent="0.15">
      <c r="A713">
        <v>712</v>
      </c>
      <c r="B713" s="3">
        <v>44001.590265787032</v>
      </c>
      <c r="C713" s="2">
        <v>22</v>
      </c>
      <c r="D713" s="2" t="s">
        <v>103</v>
      </c>
      <c r="E713" s="2" t="s">
        <v>50</v>
      </c>
      <c r="F713" s="2" t="s">
        <v>80</v>
      </c>
      <c r="G713" s="2" t="s">
        <v>52</v>
      </c>
      <c r="H713" s="2">
        <v>3</v>
      </c>
      <c r="I713" s="2" t="s">
        <v>72</v>
      </c>
      <c r="J713" s="2" t="s">
        <v>54</v>
      </c>
      <c r="K713" s="2">
        <v>2</v>
      </c>
      <c r="L713" s="2" t="s">
        <v>218</v>
      </c>
      <c r="M713" s="2" t="s">
        <v>83</v>
      </c>
      <c r="Z713" s="2" t="s">
        <v>153</v>
      </c>
      <c r="AA713" s="2">
        <v>5</v>
      </c>
      <c r="AB713" s="2">
        <v>5</v>
      </c>
      <c r="AC713" s="2">
        <v>5</v>
      </c>
      <c r="AD713" s="2">
        <v>9</v>
      </c>
      <c r="AE713" s="2">
        <v>8</v>
      </c>
      <c r="AF713" s="2" t="s">
        <v>109</v>
      </c>
      <c r="AG713" s="2" t="s">
        <v>86</v>
      </c>
      <c r="AH713" s="2" t="s">
        <v>87</v>
      </c>
      <c r="AI713" s="2" t="s">
        <v>240</v>
      </c>
      <c r="AK713" s="2" t="s">
        <v>60</v>
      </c>
      <c r="AL713" s="2" t="s">
        <v>61</v>
      </c>
      <c r="AR713" s="2" t="s">
        <v>901</v>
      </c>
      <c r="AS713" s="2" t="s">
        <v>171</v>
      </c>
      <c r="AT713" s="2" t="s">
        <v>53</v>
      </c>
      <c r="AV713" s="2">
        <v>5</v>
      </c>
      <c r="AW713" s="2">
        <v>6</v>
      </c>
      <c r="AX713" s="2" t="s">
        <v>100</v>
      </c>
      <c r="AY713" s="2" t="s">
        <v>66</v>
      </c>
      <c r="BA713" s="2">
        <v>8</v>
      </c>
      <c r="BB713" s="2">
        <v>5</v>
      </c>
      <c r="BC713" s="2">
        <v>2</v>
      </c>
      <c r="BD713" s="2">
        <v>7</v>
      </c>
      <c r="BE713" s="2">
        <v>7</v>
      </c>
      <c r="BF713" s="2" t="s">
        <v>68</v>
      </c>
      <c r="BH713" s="2" t="s">
        <v>252</v>
      </c>
    </row>
    <row r="714" spans="1:60" ht="13" x14ac:dyDescent="0.15">
      <c r="A714">
        <v>713</v>
      </c>
      <c r="B714" s="3">
        <v>44001.590937881949</v>
      </c>
      <c r="C714" s="2">
        <v>22</v>
      </c>
      <c r="D714" s="2" t="s">
        <v>103</v>
      </c>
      <c r="E714" s="2" t="s">
        <v>71</v>
      </c>
      <c r="F714" s="2" t="s">
        <v>80</v>
      </c>
      <c r="G714" s="2" t="s">
        <v>52</v>
      </c>
      <c r="H714" s="2">
        <v>2</v>
      </c>
      <c r="I714" s="2" t="s">
        <v>72</v>
      </c>
      <c r="J714" s="2" t="s">
        <v>54</v>
      </c>
      <c r="K714" s="2">
        <v>1</v>
      </c>
      <c r="L714" s="2" t="s">
        <v>66</v>
      </c>
      <c r="M714" s="2" t="s">
        <v>83</v>
      </c>
      <c r="Z714" s="2" t="s">
        <v>263</v>
      </c>
      <c r="AA714" s="2">
        <v>6</v>
      </c>
      <c r="AB714" s="2">
        <v>6</v>
      </c>
      <c r="AC714" s="2">
        <v>2</v>
      </c>
      <c r="AD714" s="2">
        <v>5</v>
      </c>
      <c r="AE714" s="2">
        <v>9</v>
      </c>
      <c r="AF714" s="2" t="s">
        <v>85</v>
      </c>
      <c r="AG714" s="2" t="s">
        <v>86</v>
      </c>
      <c r="AH714" s="2" t="s">
        <v>147</v>
      </c>
      <c r="AI714" s="2" t="s">
        <v>264</v>
      </c>
      <c r="AJ714" s="2" t="s">
        <v>902</v>
      </c>
      <c r="AK714" s="2" t="s">
        <v>98</v>
      </c>
      <c r="AL714" s="2" t="s">
        <v>75</v>
      </c>
      <c r="AM714" s="2" t="s">
        <v>136</v>
      </c>
      <c r="AN714" s="2" t="s">
        <v>90</v>
      </c>
      <c r="AO714" s="2">
        <v>1</v>
      </c>
      <c r="AP714" s="2" t="s">
        <v>53</v>
      </c>
      <c r="AV714" s="2">
        <v>7</v>
      </c>
      <c r="AW714" s="2">
        <v>5</v>
      </c>
      <c r="AX714" s="2" t="s">
        <v>65</v>
      </c>
      <c r="AY714" s="2" t="s">
        <v>55</v>
      </c>
      <c r="BA714" s="2">
        <v>6</v>
      </c>
      <c r="BB714" s="2">
        <v>6</v>
      </c>
      <c r="BC714" s="2">
        <v>6</v>
      </c>
      <c r="BD714" s="2">
        <v>6</v>
      </c>
      <c r="BE714" s="2">
        <v>9</v>
      </c>
      <c r="BF714" s="2" t="s">
        <v>68</v>
      </c>
      <c r="BH714" s="2" t="s">
        <v>118</v>
      </c>
    </row>
    <row r="715" spans="1:60" ht="13" x14ac:dyDescent="0.15">
      <c r="A715">
        <v>714</v>
      </c>
      <c r="B715" s="3">
        <v>44001.592602164354</v>
      </c>
      <c r="C715" s="2">
        <v>32</v>
      </c>
      <c r="D715" s="2" t="s">
        <v>103</v>
      </c>
      <c r="E715" s="2" t="s">
        <v>50</v>
      </c>
      <c r="F715" s="2" t="s">
        <v>51</v>
      </c>
      <c r="G715" s="2" t="s">
        <v>81</v>
      </c>
      <c r="J715" s="2" t="s">
        <v>73</v>
      </c>
      <c r="AK715" s="2" t="s">
        <v>60</v>
      </c>
      <c r="AL715" s="2" t="s">
        <v>75</v>
      </c>
      <c r="AM715" s="2" t="s">
        <v>76</v>
      </c>
      <c r="AN715" s="2" t="s">
        <v>90</v>
      </c>
      <c r="AO715" s="2">
        <v>5</v>
      </c>
      <c r="AP715" s="2" t="s">
        <v>53</v>
      </c>
      <c r="AV715" s="2">
        <v>7</v>
      </c>
      <c r="AW715" s="2">
        <v>8</v>
      </c>
      <c r="AX715" s="2" t="s">
        <v>91</v>
      </c>
      <c r="AY715" s="2" t="s">
        <v>66</v>
      </c>
      <c r="BA715" s="2">
        <v>8</v>
      </c>
      <c r="BB715" s="2">
        <v>8</v>
      </c>
      <c r="BC715" s="2">
        <v>5</v>
      </c>
      <c r="BD715" s="2">
        <v>8</v>
      </c>
      <c r="BE715" s="2">
        <v>7</v>
      </c>
      <c r="BF715" s="2" t="s">
        <v>86</v>
      </c>
    </row>
    <row r="716" spans="1:60" ht="13" x14ac:dyDescent="0.15">
      <c r="A716">
        <v>715</v>
      </c>
      <c r="B716" s="3">
        <v>44001.592621087962</v>
      </c>
      <c r="C716" s="2">
        <v>61</v>
      </c>
      <c r="D716" s="2" t="s">
        <v>103</v>
      </c>
      <c r="E716" s="2" t="s">
        <v>50</v>
      </c>
      <c r="F716" s="2" t="s">
        <v>51</v>
      </c>
      <c r="G716" s="2" t="s">
        <v>81</v>
      </c>
      <c r="J716" s="2" t="s">
        <v>73</v>
      </c>
      <c r="AK716" s="2" t="s">
        <v>74</v>
      </c>
      <c r="AL716" s="2" t="s">
        <v>61</v>
      </c>
      <c r="AR716" s="2" t="s">
        <v>903</v>
      </c>
      <c r="AS716" s="2" t="s">
        <v>225</v>
      </c>
      <c r="AT716" s="2" t="s">
        <v>53</v>
      </c>
      <c r="AV716" s="2">
        <v>4</v>
      </c>
      <c r="AW716" s="2">
        <v>4</v>
      </c>
      <c r="AX716" s="2" t="s">
        <v>91</v>
      </c>
      <c r="AY716" s="2" t="s">
        <v>55</v>
      </c>
      <c r="BA716" s="2">
        <v>3</v>
      </c>
      <c r="BB716" s="2">
        <v>7</v>
      </c>
      <c r="BC716" s="2">
        <v>3</v>
      </c>
      <c r="BD716" s="2">
        <v>5</v>
      </c>
      <c r="BE716" s="2">
        <v>6</v>
      </c>
      <c r="BF716" s="2" t="s">
        <v>86</v>
      </c>
    </row>
    <row r="717" spans="1:60" ht="13" x14ac:dyDescent="0.15">
      <c r="A717">
        <v>716</v>
      </c>
      <c r="B717" s="3">
        <v>44001.592935370369</v>
      </c>
      <c r="C717" s="2">
        <v>64</v>
      </c>
      <c r="D717" s="2" t="s">
        <v>114</v>
      </c>
      <c r="E717" s="2" t="s">
        <v>904</v>
      </c>
      <c r="F717" s="2" t="s">
        <v>51</v>
      </c>
      <c r="G717" s="2" t="s">
        <v>81</v>
      </c>
      <c r="J717" s="2" t="s">
        <v>54</v>
      </c>
      <c r="K717" s="2">
        <v>2</v>
      </c>
      <c r="L717" s="2" t="s">
        <v>210</v>
      </c>
      <c r="M717" s="2" t="s">
        <v>83</v>
      </c>
      <c r="Z717" s="2" t="s">
        <v>191</v>
      </c>
      <c r="AA717" s="2">
        <v>4</v>
      </c>
      <c r="AB717" s="2">
        <v>6</v>
      </c>
      <c r="AC717" s="2">
        <v>4</v>
      </c>
      <c r="AD717" s="2">
        <v>6</v>
      </c>
      <c r="AE717" s="2">
        <v>3</v>
      </c>
      <c r="AF717" s="2" t="s">
        <v>464</v>
      </c>
      <c r="AG717" s="2" t="s">
        <v>53</v>
      </c>
      <c r="AH717" s="2" t="s">
        <v>87</v>
      </c>
      <c r="AI717" s="2" t="s">
        <v>463</v>
      </c>
      <c r="AK717" s="2" t="s">
        <v>111</v>
      </c>
      <c r="AL717" s="2" t="s">
        <v>75</v>
      </c>
      <c r="AM717" s="2" t="s">
        <v>905</v>
      </c>
      <c r="AN717" s="2" t="s">
        <v>90</v>
      </c>
      <c r="AO717" s="2">
        <v>5</v>
      </c>
      <c r="AP717" s="2" t="s">
        <v>53</v>
      </c>
      <c r="AV717" s="2">
        <v>5</v>
      </c>
      <c r="AW717" s="2">
        <v>5</v>
      </c>
      <c r="AX717" s="2" t="s">
        <v>91</v>
      </c>
      <c r="AY717" s="2" t="s">
        <v>82</v>
      </c>
      <c r="BA717" s="2">
        <v>3</v>
      </c>
      <c r="BB717" s="2">
        <v>3</v>
      </c>
      <c r="BC717" s="2">
        <v>1</v>
      </c>
      <c r="BD717" s="2">
        <v>3</v>
      </c>
      <c r="BE717" s="2">
        <v>1</v>
      </c>
      <c r="BF717" s="2" t="s">
        <v>68</v>
      </c>
    </row>
    <row r="718" spans="1:60" ht="13" x14ac:dyDescent="0.15">
      <c r="A718">
        <v>717</v>
      </c>
      <c r="B718" s="3">
        <v>44001.593468506944</v>
      </c>
      <c r="C718" s="2">
        <v>54</v>
      </c>
      <c r="D718" s="2" t="s">
        <v>103</v>
      </c>
      <c r="E718" s="2" t="s">
        <v>50</v>
      </c>
      <c r="F718" s="2" t="s">
        <v>51</v>
      </c>
      <c r="G718" s="2" t="s">
        <v>81</v>
      </c>
      <c r="J718" s="2" t="s">
        <v>54</v>
      </c>
      <c r="K718" s="2">
        <v>1</v>
      </c>
      <c r="L718" s="2" t="s">
        <v>116</v>
      </c>
      <c r="M718" s="2" t="s">
        <v>83</v>
      </c>
      <c r="Z718" s="2" t="s">
        <v>138</v>
      </c>
      <c r="AA718" s="2">
        <v>5</v>
      </c>
      <c r="AB718" s="2">
        <v>5</v>
      </c>
      <c r="AC718" s="2">
        <v>2</v>
      </c>
      <c r="AD718" s="2">
        <v>8</v>
      </c>
      <c r="AE718" s="2">
        <v>7</v>
      </c>
      <c r="AF718" s="2" t="s">
        <v>109</v>
      </c>
      <c r="AG718" s="2" t="s">
        <v>53</v>
      </c>
      <c r="AH718" s="2" t="s">
        <v>132</v>
      </c>
      <c r="AI718" s="2" t="s">
        <v>906</v>
      </c>
      <c r="AK718" s="2" t="s">
        <v>60</v>
      </c>
      <c r="AL718" s="2" t="s">
        <v>61</v>
      </c>
      <c r="AR718" s="2" t="s">
        <v>124</v>
      </c>
      <c r="AS718" s="2" t="s">
        <v>63</v>
      </c>
      <c r="AT718" s="2" t="s">
        <v>53</v>
      </c>
      <c r="AV718" s="2">
        <v>4</v>
      </c>
      <c r="AW718" s="2">
        <v>2</v>
      </c>
      <c r="AX718" s="2" t="s">
        <v>91</v>
      </c>
      <c r="AY718" s="2" t="s">
        <v>66</v>
      </c>
      <c r="BA718" s="2">
        <v>6</v>
      </c>
      <c r="BB718" s="2">
        <v>6</v>
      </c>
      <c r="BC718" s="2">
        <v>6</v>
      </c>
      <c r="BD718" s="2">
        <v>6</v>
      </c>
      <c r="BE718" s="2">
        <v>6</v>
      </c>
      <c r="BF718" s="2" t="s">
        <v>68</v>
      </c>
    </row>
    <row r="719" spans="1:60" ht="13" x14ac:dyDescent="0.15">
      <c r="A719">
        <v>718</v>
      </c>
      <c r="B719" s="3">
        <v>44001.593630046293</v>
      </c>
      <c r="C719" s="2">
        <v>21</v>
      </c>
      <c r="D719" s="2" t="s">
        <v>114</v>
      </c>
      <c r="E719" s="2" t="s">
        <v>50</v>
      </c>
      <c r="F719" s="2" t="s">
        <v>80</v>
      </c>
      <c r="G719" s="2" t="s">
        <v>52</v>
      </c>
      <c r="H719" s="2">
        <v>3</v>
      </c>
      <c r="I719" s="2" t="s">
        <v>72</v>
      </c>
      <c r="J719" s="2" t="s">
        <v>54</v>
      </c>
      <c r="K719" s="2">
        <v>3</v>
      </c>
      <c r="L719" s="2" t="s">
        <v>82</v>
      </c>
      <c r="M719" s="2" t="s">
        <v>83</v>
      </c>
      <c r="Z719" s="2" t="s">
        <v>263</v>
      </c>
      <c r="AA719" s="2">
        <v>6</v>
      </c>
      <c r="AB719" s="2">
        <v>7</v>
      </c>
      <c r="AC719" s="2">
        <v>4</v>
      </c>
      <c r="AD719" s="2">
        <v>10</v>
      </c>
      <c r="AE719" s="2">
        <v>9</v>
      </c>
      <c r="AF719" s="2" t="s">
        <v>85</v>
      </c>
      <c r="AG719" s="2" t="s">
        <v>53</v>
      </c>
      <c r="AH719" s="2" t="s">
        <v>87</v>
      </c>
      <c r="AI719" s="2" t="s">
        <v>240</v>
      </c>
      <c r="AK719" s="2" t="s">
        <v>98</v>
      </c>
      <c r="AL719" s="2" t="s">
        <v>61</v>
      </c>
      <c r="AR719" s="2" t="s">
        <v>185</v>
      </c>
      <c r="AS719" s="2" t="s">
        <v>63</v>
      </c>
      <c r="AT719" s="2" t="s">
        <v>53</v>
      </c>
      <c r="AV719" s="2">
        <v>7</v>
      </c>
      <c r="AW719" s="2">
        <v>6</v>
      </c>
      <c r="AX719" s="2" t="s">
        <v>65</v>
      </c>
      <c r="AY719" s="2" t="s">
        <v>55</v>
      </c>
      <c r="BA719" s="2">
        <v>8</v>
      </c>
      <c r="BB719" s="2">
        <v>8</v>
      </c>
      <c r="BC719" s="2">
        <v>6</v>
      </c>
      <c r="BD719" s="2">
        <v>6</v>
      </c>
      <c r="BE719" s="2">
        <v>8</v>
      </c>
      <c r="BF719" s="2" t="s">
        <v>68</v>
      </c>
      <c r="BH719" s="2" t="s">
        <v>126</v>
      </c>
    </row>
    <row r="720" spans="1:60" ht="13" x14ac:dyDescent="0.15">
      <c r="A720">
        <v>719</v>
      </c>
      <c r="B720" s="3">
        <v>44001.594955833338</v>
      </c>
      <c r="C720" s="2">
        <v>25</v>
      </c>
      <c r="D720" s="2" t="s">
        <v>114</v>
      </c>
      <c r="E720" s="2" t="s">
        <v>79</v>
      </c>
      <c r="F720" s="2" t="s">
        <v>80</v>
      </c>
      <c r="G720" s="2" t="s">
        <v>52</v>
      </c>
      <c r="H720" s="2">
        <v>5</v>
      </c>
      <c r="I720" s="2" t="s">
        <v>53</v>
      </c>
      <c r="J720" s="2" t="s">
        <v>54</v>
      </c>
      <c r="K720" s="2">
        <v>2</v>
      </c>
      <c r="L720" s="2" t="s">
        <v>92</v>
      </c>
      <c r="M720" s="2" t="s">
        <v>200</v>
      </c>
      <c r="V720" s="2" t="s">
        <v>907</v>
      </c>
      <c r="W720" s="2" t="s">
        <v>53</v>
      </c>
      <c r="X720" s="2" t="s">
        <v>128</v>
      </c>
      <c r="Y720" s="2" t="s">
        <v>908</v>
      </c>
      <c r="AK720" s="2" t="s">
        <v>74</v>
      </c>
      <c r="AL720" s="2" t="s">
        <v>61</v>
      </c>
      <c r="AR720" s="2" t="s">
        <v>62</v>
      </c>
      <c r="AS720" s="2" t="s">
        <v>413</v>
      </c>
      <c r="AT720" s="2" t="s">
        <v>53</v>
      </c>
      <c r="AU720" s="2" t="s">
        <v>909</v>
      </c>
      <c r="AV720" s="2">
        <v>5</v>
      </c>
      <c r="AW720" s="2">
        <v>4</v>
      </c>
      <c r="AX720" s="2" t="s">
        <v>91</v>
      </c>
      <c r="AY720" s="2" t="s">
        <v>55</v>
      </c>
      <c r="BA720" s="2">
        <v>6</v>
      </c>
      <c r="BB720" s="2">
        <v>7</v>
      </c>
      <c r="BC720" s="2">
        <v>7</v>
      </c>
      <c r="BD720" s="2">
        <v>5</v>
      </c>
      <c r="BE720" s="2">
        <v>7</v>
      </c>
      <c r="BF720" s="2" t="s">
        <v>86</v>
      </c>
      <c r="BH720" s="2" t="s">
        <v>190</v>
      </c>
    </row>
    <row r="721" spans="1:60" ht="13" x14ac:dyDescent="0.15">
      <c r="A721">
        <v>720</v>
      </c>
      <c r="B721" s="3">
        <v>44001.595125034721</v>
      </c>
      <c r="C721" s="2">
        <v>39</v>
      </c>
      <c r="D721" s="2" t="s">
        <v>103</v>
      </c>
      <c r="E721" s="2" t="s">
        <v>50</v>
      </c>
      <c r="F721" s="2" t="s">
        <v>51</v>
      </c>
      <c r="G721" s="2" t="s">
        <v>81</v>
      </c>
      <c r="J721" s="2" t="s">
        <v>54</v>
      </c>
      <c r="K721" s="2">
        <v>3</v>
      </c>
      <c r="L721" s="2" t="s">
        <v>92</v>
      </c>
      <c r="M721" s="2" t="s">
        <v>83</v>
      </c>
      <c r="Z721" s="2" t="s">
        <v>153</v>
      </c>
      <c r="AA721" s="2">
        <v>4</v>
      </c>
      <c r="AB721" s="2">
        <v>6</v>
      </c>
      <c r="AC721" s="2">
        <v>6</v>
      </c>
      <c r="AD721" s="2">
        <v>6</v>
      </c>
      <c r="AE721" s="2">
        <v>4</v>
      </c>
      <c r="AF721" s="2" t="s">
        <v>85</v>
      </c>
      <c r="AG721" s="2" t="s">
        <v>53</v>
      </c>
      <c r="AH721" s="2" t="s">
        <v>87</v>
      </c>
      <c r="AI721" s="2" t="s">
        <v>254</v>
      </c>
      <c r="AK721" s="2" t="s">
        <v>60</v>
      </c>
      <c r="AL721" s="2" t="s">
        <v>61</v>
      </c>
      <c r="AR721" s="2" t="s">
        <v>124</v>
      </c>
      <c r="AS721" s="2" t="s">
        <v>125</v>
      </c>
      <c r="AT721" s="2" t="s">
        <v>72</v>
      </c>
      <c r="AV721" s="2">
        <v>6</v>
      </c>
      <c r="AW721" s="2">
        <v>6</v>
      </c>
      <c r="AX721" s="2" t="s">
        <v>65</v>
      </c>
      <c r="AY721" s="2" t="s">
        <v>55</v>
      </c>
      <c r="BA721" s="2">
        <v>5</v>
      </c>
      <c r="BB721" s="2">
        <v>5</v>
      </c>
      <c r="BC721" s="2">
        <v>5</v>
      </c>
      <c r="BD721" s="2">
        <v>5</v>
      </c>
      <c r="BE721" s="2">
        <v>5</v>
      </c>
      <c r="BF721" s="2" t="s">
        <v>68</v>
      </c>
    </row>
    <row r="722" spans="1:60" ht="13" x14ac:dyDescent="0.15">
      <c r="A722">
        <v>721</v>
      </c>
      <c r="B722" s="3">
        <v>44001.595839479167</v>
      </c>
      <c r="C722" s="2">
        <v>20</v>
      </c>
      <c r="D722" s="2" t="s">
        <v>103</v>
      </c>
      <c r="E722" s="2" t="s">
        <v>50</v>
      </c>
      <c r="F722" s="2" t="s">
        <v>80</v>
      </c>
      <c r="G722" s="2" t="s">
        <v>52</v>
      </c>
      <c r="H722" s="2">
        <v>1</v>
      </c>
      <c r="I722" s="2" t="s">
        <v>72</v>
      </c>
      <c r="J722" s="2" t="s">
        <v>54</v>
      </c>
      <c r="K722" s="2">
        <v>3</v>
      </c>
      <c r="L722" s="2" t="s">
        <v>66</v>
      </c>
      <c r="M722" s="2" t="s">
        <v>56</v>
      </c>
      <c r="N722" s="2" t="s">
        <v>910</v>
      </c>
      <c r="O722" s="2">
        <v>4</v>
      </c>
      <c r="P722" s="2">
        <v>7</v>
      </c>
      <c r="Q722" s="2">
        <v>5</v>
      </c>
      <c r="R722" s="2">
        <v>3</v>
      </c>
      <c r="S722" s="2">
        <v>5</v>
      </c>
      <c r="T722" s="2" t="s">
        <v>173</v>
      </c>
      <c r="U722" s="2" t="s">
        <v>911</v>
      </c>
      <c r="AK722" s="2" t="s">
        <v>98</v>
      </c>
      <c r="AL722" s="2" t="s">
        <v>75</v>
      </c>
      <c r="AM722" s="2" t="s">
        <v>136</v>
      </c>
      <c r="AN722" s="2" t="s">
        <v>77</v>
      </c>
      <c r="AO722" s="2">
        <v>5</v>
      </c>
      <c r="AP722" s="2" t="s">
        <v>53</v>
      </c>
      <c r="AV722" s="2">
        <v>6</v>
      </c>
      <c r="AW722" s="2">
        <v>6</v>
      </c>
      <c r="AX722" s="2" t="s">
        <v>100</v>
      </c>
      <c r="AY722" s="2" t="s">
        <v>66</v>
      </c>
      <c r="BA722" s="2">
        <v>4</v>
      </c>
      <c r="BB722" s="2">
        <v>3</v>
      </c>
      <c r="BC722" s="2">
        <v>3</v>
      </c>
      <c r="BD722" s="2">
        <v>1</v>
      </c>
      <c r="BE722" s="2">
        <v>4</v>
      </c>
      <c r="BF722" s="2" t="s">
        <v>68</v>
      </c>
      <c r="BH722" s="2" t="s">
        <v>167</v>
      </c>
    </row>
    <row r="723" spans="1:60" ht="13" x14ac:dyDescent="0.15">
      <c r="A723">
        <v>722</v>
      </c>
      <c r="B723" s="3">
        <v>44001.596049224536</v>
      </c>
      <c r="C723" s="2">
        <v>22</v>
      </c>
      <c r="D723" s="2" t="s">
        <v>103</v>
      </c>
      <c r="E723" s="2" t="s">
        <v>50</v>
      </c>
      <c r="F723" s="2" t="s">
        <v>80</v>
      </c>
      <c r="G723" s="2" t="s">
        <v>52</v>
      </c>
      <c r="H723" s="2">
        <v>3</v>
      </c>
      <c r="I723" s="2" t="s">
        <v>72</v>
      </c>
      <c r="J723" s="2" t="s">
        <v>54</v>
      </c>
      <c r="K723" s="2">
        <v>3</v>
      </c>
      <c r="L723" s="2" t="s">
        <v>55</v>
      </c>
      <c r="M723" s="2" t="s">
        <v>56</v>
      </c>
      <c r="N723" s="2" t="s">
        <v>57</v>
      </c>
      <c r="O723" s="2">
        <v>7</v>
      </c>
      <c r="P723" s="2">
        <v>6</v>
      </c>
      <c r="Q723" s="2">
        <v>5</v>
      </c>
      <c r="R723" s="2">
        <v>7</v>
      </c>
      <c r="S723" s="2">
        <v>5</v>
      </c>
      <c r="T723" s="2" t="s">
        <v>173</v>
      </c>
      <c r="AK723" s="2" t="s">
        <v>60</v>
      </c>
      <c r="AL723" s="2" t="s">
        <v>75</v>
      </c>
      <c r="AM723" s="2" t="s">
        <v>141</v>
      </c>
      <c r="AN723" s="2" t="s">
        <v>90</v>
      </c>
      <c r="AO723" s="2">
        <v>6</v>
      </c>
      <c r="AP723" s="2" t="s">
        <v>53</v>
      </c>
      <c r="AV723" s="2">
        <v>6</v>
      </c>
      <c r="AW723" s="2">
        <v>6</v>
      </c>
      <c r="AX723" s="2" t="s">
        <v>65</v>
      </c>
      <c r="AY723" s="2" t="s">
        <v>55</v>
      </c>
      <c r="BA723" s="2">
        <v>5</v>
      </c>
      <c r="BB723" s="2">
        <v>7</v>
      </c>
      <c r="BC723" s="2">
        <v>5</v>
      </c>
      <c r="BD723" s="2">
        <v>5</v>
      </c>
      <c r="BE723" s="2">
        <v>7</v>
      </c>
      <c r="BF723" s="2" t="s">
        <v>68</v>
      </c>
      <c r="BH723" s="2" t="s">
        <v>102</v>
      </c>
    </row>
    <row r="724" spans="1:60" ht="13" x14ac:dyDescent="0.15">
      <c r="A724">
        <v>723</v>
      </c>
      <c r="B724" s="3">
        <v>44001.596340104166</v>
      </c>
      <c r="C724" s="2">
        <v>20</v>
      </c>
      <c r="D724" s="2" t="s">
        <v>114</v>
      </c>
      <c r="E724" s="2" t="s">
        <v>50</v>
      </c>
      <c r="F724" s="2" t="s">
        <v>80</v>
      </c>
      <c r="G724" s="2" t="s">
        <v>52</v>
      </c>
      <c r="H724" s="2">
        <v>2</v>
      </c>
      <c r="I724" s="2" t="s">
        <v>72</v>
      </c>
      <c r="J724" s="2" t="s">
        <v>54</v>
      </c>
      <c r="K724" s="2">
        <v>2</v>
      </c>
      <c r="L724" s="2" t="s">
        <v>82</v>
      </c>
      <c r="M724" s="2" t="s">
        <v>83</v>
      </c>
      <c r="Z724" s="2" t="s">
        <v>120</v>
      </c>
      <c r="AA724" s="2">
        <v>6</v>
      </c>
      <c r="AB724" s="2">
        <v>7</v>
      </c>
      <c r="AC724" s="2">
        <v>4</v>
      </c>
      <c r="AD724" s="2">
        <v>8</v>
      </c>
      <c r="AE724" s="2">
        <v>6</v>
      </c>
      <c r="AF724" s="2" t="s">
        <v>121</v>
      </c>
      <c r="AG724" s="2" t="s">
        <v>53</v>
      </c>
      <c r="AH724" s="2" t="s">
        <v>95</v>
      </c>
      <c r="AI724" s="2" t="s">
        <v>88</v>
      </c>
      <c r="AK724" s="2" t="s">
        <v>60</v>
      </c>
      <c r="AL724" s="2" t="s">
        <v>61</v>
      </c>
      <c r="AR724" s="2" t="s">
        <v>62</v>
      </c>
      <c r="AS724" s="2" t="s">
        <v>63</v>
      </c>
      <c r="AT724" s="2" t="s">
        <v>53</v>
      </c>
      <c r="AV724" s="2">
        <v>6</v>
      </c>
      <c r="AW724" s="2">
        <v>6</v>
      </c>
      <c r="AX724" s="2" t="s">
        <v>100</v>
      </c>
      <c r="AY724" s="2" t="s">
        <v>66</v>
      </c>
      <c r="BA724" s="2">
        <v>9</v>
      </c>
      <c r="BB724" s="2">
        <v>7</v>
      </c>
      <c r="BC724" s="2">
        <v>4</v>
      </c>
      <c r="BD724" s="2">
        <v>5</v>
      </c>
      <c r="BE724" s="2">
        <v>8</v>
      </c>
      <c r="BF724" s="2" t="s">
        <v>86</v>
      </c>
      <c r="BH724" s="2" t="s">
        <v>102</v>
      </c>
    </row>
    <row r="725" spans="1:60" ht="13" x14ac:dyDescent="0.15">
      <c r="A725">
        <v>724</v>
      </c>
      <c r="B725" s="3">
        <v>44001.596347233797</v>
      </c>
      <c r="C725" s="2">
        <v>22</v>
      </c>
      <c r="D725" s="2" t="s">
        <v>70</v>
      </c>
      <c r="E725" s="2" t="s">
        <v>50</v>
      </c>
      <c r="F725" s="2" t="s">
        <v>51</v>
      </c>
      <c r="G725" s="2" t="s">
        <v>52</v>
      </c>
      <c r="H725" s="2">
        <v>3</v>
      </c>
      <c r="I725" s="2" t="s">
        <v>72</v>
      </c>
      <c r="J725" s="2" t="s">
        <v>73</v>
      </c>
      <c r="AK725" s="2" t="s">
        <v>60</v>
      </c>
      <c r="AL725" s="2" t="s">
        <v>75</v>
      </c>
      <c r="AM725" s="2" t="s">
        <v>76</v>
      </c>
      <c r="AN725" s="2" t="s">
        <v>90</v>
      </c>
      <c r="AO725" s="2">
        <v>7</v>
      </c>
      <c r="AP725" s="2" t="s">
        <v>86</v>
      </c>
      <c r="AV725" s="2">
        <v>6</v>
      </c>
      <c r="AW725" s="2">
        <v>6</v>
      </c>
      <c r="AX725" s="2" t="s">
        <v>91</v>
      </c>
      <c r="AY725" s="2" t="s">
        <v>55</v>
      </c>
      <c r="BA725" s="2">
        <v>8</v>
      </c>
      <c r="BB725" s="2">
        <v>10</v>
      </c>
      <c r="BC725" s="2">
        <v>7</v>
      </c>
      <c r="BD725" s="2">
        <v>8</v>
      </c>
      <c r="BE725" s="2">
        <v>7</v>
      </c>
      <c r="BF725" s="2" t="s">
        <v>86</v>
      </c>
      <c r="BH725" s="2" t="s">
        <v>126</v>
      </c>
    </row>
    <row r="726" spans="1:60" ht="13" x14ac:dyDescent="0.15">
      <c r="A726">
        <v>725</v>
      </c>
      <c r="B726" s="3">
        <v>44001.597961608801</v>
      </c>
      <c r="C726" s="2">
        <v>22</v>
      </c>
      <c r="D726" s="2" t="s">
        <v>114</v>
      </c>
      <c r="E726" s="2" t="s">
        <v>50</v>
      </c>
      <c r="F726" s="2" t="s">
        <v>80</v>
      </c>
      <c r="G726" s="2" t="s">
        <v>52</v>
      </c>
      <c r="H726" s="2">
        <v>3</v>
      </c>
      <c r="I726" s="2" t="s">
        <v>72</v>
      </c>
      <c r="J726" s="2" t="s">
        <v>54</v>
      </c>
      <c r="K726" s="2">
        <v>2</v>
      </c>
      <c r="L726" s="2" t="s">
        <v>92</v>
      </c>
      <c r="M726" s="2" t="s">
        <v>83</v>
      </c>
      <c r="Z726" s="2" t="s">
        <v>153</v>
      </c>
      <c r="AA726" s="2">
        <v>6</v>
      </c>
      <c r="AB726" s="2">
        <v>6</v>
      </c>
      <c r="AC726" s="2">
        <v>5</v>
      </c>
      <c r="AD726" s="2">
        <v>6</v>
      </c>
      <c r="AE726" s="2">
        <v>5</v>
      </c>
      <c r="AF726" s="2" t="s">
        <v>121</v>
      </c>
      <c r="AG726" s="2" t="s">
        <v>53</v>
      </c>
      <c r="AH726" s="2" t="s">
        <v>95</v>
      </c>
      <c r="AI726" s="2" t="s">
        <v>216</v>
      </c>
      <c r="AJ726" s="2" t="s">
        <v>912</v>
      </c>
      <c r="AK726" s="2" t="s">
        <v>89</v>
      </c>
      <c r="AL726" s="2" t="s">
        <v>61</v>
      </c>
      <c r="AR726" s="2" t="s">
        <v>62</v>
      </c>
      <c r="AS726" s="2" t="s">
        <v>171</v>
      </c>
      <c r="AT726" s="2" t="s">
        <v>53</v>
      </c>
      <c r="AV726" s="2">
        <v>8</v>
      </c>
      <c r="AW726" s="2">
        <v>5</v>
      </c>
      <c r="AX726" s="2" t="s">
        <v>65</v>
      </c>
      <c r="AY726" s="2" t="s">
        <v>55</v>
      </c>
      <c r="BA726" s="2">
        <v>2</v>
      </c>
      <c r="BB726" s="2">
        <v>6</v>
      </c>
      <c r="BC726" s="2">
        <v>4</v>
      </c>
      <c r="BD726" s="2">
        <v>5</v>
      </c>
      <c r="BE726" s="2">
        <v>7</v>
      </c>
      <c r="BF726" s="2" t="s">
        <v>68</v>
      </c>
      <c r="BH726" s="2" t="s">
        <v>230</v>
      </c>
    </row>
    <row r="727" spans="1:60" ht="13" x14ac:dyDescent="0.15">
      <c r="A727">
        <v>726</v>
      </c>
      <c r="B727" s="3">
        <v>44001.598119224538</v>
      </c>
      <c r="C727" s="2">
        <v>21</v>
      </c>
      <c r="D727" s="2" t="s">
        <v>103</v>
      </c>
      <c r="E727" s="2" t="s">
        <v>50</v>
      </c>
      <c r="F727" s="2" t="s">
        <v>80</v>
      </c>
      <c r="G727" s="2" t="s">
        <v>52</v>
      </c>
      <c r="H727" s="2">
        <v>2</v>
      </c>
      <c r="I727" s="2" t="s">
        <v>72</v>
      </c>
      <c r="J727" s="2" t="s">
        <v>54</v>
      </c>
      <c r="K727" s="2">
        <v>2</v>
      </c>
      <c r="L727" s="2" t="s">
        <v>92</v>
      </c>
      <c r="M727" s="2" t="s">
        <v>56</v>
      </c>
      <c r="N727" s="2" t="s">
        <v>160</v>
      </c>
      <c r="O727" s="2">
        <v>4</v>
      </c>
      <c r="P727" s="2">
        <v>5</v>
      </c>
      <c r="Q727" s="2">
        <v>4</v>
      </c>
      <c r="R727" s="2">
        <v>6</v>
      </c>
      <c r="S727" s="2">
        <v>7</v>
      </c>
      <c r="T727" s="2" t="s">
        <v>58</v>
      </c>
      <c r="AK727" s="2" t="s">
        <v>74</v>
      </c>
      <c r="AL727" s="2" t="s">
        <v>61</v>
      </c>
      <c r="AR727" s="2" t="s">
        <v>124</v>
      </c>
      <c r="AS727" s="2" t="s">
        <v>125</v>
      </c>
      <c r="AT727" s="2" t="s">
        <v>72</v>
      </c>
      <c r="AV727" s="2">
        <v>7</v>
      </c>
      <c r="AW727" s="2">
        <v>4</v>
      </c>
      <c r="AX727" s="2" t="s">
        <v>65</v>
      </c>
      <c r="AY727" s="2" t="s">
        <v>66</v>
      </c>
      <c r="BA727" s="2">
        <v>8</v>
      </c>
      <c r="BB727" s="2">
        <v>5</v>
      </c>
      <c r="BC727" s="2">
        <v>4</v>
      </c>
      <c r="BD727" s="2">
        <v>4</v>
      </c>
      <c r="BE727" s="2">
        <v>5</v>
      </c>
      <c r="BF727" s="2" t="s">
        <v>68</v>
      </c>
      <c r="BH727" s="2" t="s">
        <v>102</v>
      </c>
    </row>
    <row r="728" spans="1:60" ht="13" x14ac:dyDescent="0.15">
      <c r="A728">
        <v>727</v>
      </c>
      <c r="B728" s="3">
        <v>44001.59838703704</v>
      </c>
      <c r="C728" s="2">
        <v>58</v>
      </c>
      <c r="D728" s="2" t="s">
        <v>49</v>
      </c>
      <c r="E728" s="2" t="s">
        <v>913</v>
      </c>
      <c r="F728" s="2" t="s">
        <v>51</v>
      </c>
      <c r="G728" s="2" t="s">
        <v>81</v>
      </c>
      <c r="J728" s="2" t="s">
        <v>54</v>
      </c>
      <c r="K728" s="2">
        <v>5</v>
      </c>
      <c r="L728" s="2" t="s">
        <v>116</v>
      </c>
      <c r="M728" s="2" t="s">
        <v>83</v>
      </c>
      <c r="Z728" s="2" t="s">
        <v>138</v>
      </c>
      <c r="AA728" s="2">
        <v>4</v>
      </c>
      <c r="AB728" s="2">
        <v>5</v>
      </c>
      <c r="AC728" s="2">
        <v>5</v>
      </c>
      <c r="AD728" s="2">
        <v>4</v>
      </c>
      <c r="AE728" s="2">
        <v>6</v>
      </c>
      <c r="AF728" s="2" t="s">
        <v>85</v>
      </c>
      <c r="AG728" s="2" t="s">
        <v>86</v>
      </c>
      <c r="AH728" s="2" t="s">
        <v>147</v>
      </c>
      <c r="AI728" s="2" t="s">
        <v>128</v>
      </c>
      <c r="AK728" s="2" t="s">
        <v>89</v>
      </c>
      <c r="AL728" s="2" t="s">
        <v>75</v>
      </c>
      <c r="AM728" s="2" t="s">
        <v>76</v>
      </c>
      <c r="AN728" s="2" t="s">
        <v>90</v>
      </c>
      <c r="AO728" s="2">
        <v>6</v>
      </c>
      <c r="AP728" s="2" t="s">
        <v>86</v>
      </c>
      <c r="AQ728" s="2" t="s">
        <v>914</v>
      </c>
      <c r="AV728" s="2">
        <v>5</v>
      </c>
      <c r="AW728" s="2">
        <v>5</v>
      </c>
      <c r="AX728" s="2" t="s">
        <v>91</v>
      </c>
      <c r="AY728" s="2" t="s">
        <v>82</v>
      </c>
      <c r="BA728" s="2">
        <v>2</v>
      </c>
      <c r="BB728" s="2">
        <v>6</v>
      </c>
      <c r="BC728" s="2">
        <v>3</v>
      </c>
      <c r="BD728" s="2">
        <v>4</v>
      </c>
      <c r="BE728" s="2">
        <v>3</v>
      </c>
      <c r="BF728" s="2" t="s">
        <v>86</v>
      </c>
    </row>
    <row r="729" spans="1:60" ht="13" x14ac:dyDescent="0.15">
      <c r="A729">
        <v>728</v>
      </c>
      <c r="B729" s="3">
        <v>44001.598401574069</v>
      </c>
      <c r="C729" s="2">
        <v>20</v>
      </c>
      <c r="D729" s="2" t="s">
        <v>114</v>
      </c>
      <c r="E729" s="2" t="s">
        <v>50</v>
      </c>
      <c r="F729" s="2" t="s">
        <v>80</v>
      </c>
      <c r="G729" s="2" t="s">
        <v>52</v>
      </c>
      <c r="H729" s="2">
        <v>2</v>
      </c>
      <c r="I729" s="2" t="s">
        <v>72</v>
      </c>
      <c r="J729" s="2" t="s">
        <v>54</v>
      </c>
      <c r="K729" s="2">
        <v>2</v>
      </c>
      <c r="L729" s="2" t="s">
        <v>55</v>
      </c>
      <c r="M729" s="2" t="s">
        <v>83</v>
      </c>
      <c r="Z729" s="2" t="s">
        <v>138</v>
      </c>
      <c r="AA729" s="2">
        <v>7</v>
      </c>
      <c r="AB729" s="2">
        <v>5</v>
      </c>
      <c r="AC729" s="2">
        <v>5</v>
      </c>
      <c r="AD729" s="2">
        <v>7</v>
      </c>
      <c r="AE729" s="2">
        <v>8</v>
      </c>
      <c r="AF729" s="2" t="s">
        <v>121</v>
      </c>
      <c r="AG729" s="2" t="s">
        <v>53</v>
      </c>
      <c r="AH729" s="2" t="s">
        <v>132</v>
      </c>
      <c r="AI729" s="2" t="s">
        <v>889</v>
      </c>
      <c r="AK729" s="2" t="s">
        <v>60</v>
      </c>
      <c r="AL729" s="2" t="s">
        <v>75</v>
      </c>
      <c r="AM729" s="2" t="s">
        <v>104</v>
      </c>
      <c r="AN729" s="2" t="s">
        <v>90</v>
      </c>
      <c r="AO729" s="2">
        <v>6</v>
      </c>
      <c r="AP729" s="2" t="s">
        <v>53</v>
      </c>
      <c r="AV729" s="2">
        <v>7</v>
      </c>
      <c r="AW729" s="2">
        <v>4</v>
      </c>
      <c r="AX729" s="2" t="s">
        <v>91</v>
      </c>
      <c r="AY729" s="2" t="s">
        <v>66</v>
      </c>
      <c r="BA729" s="2">
        <v>9</v>
      </c>
      <c r="BB729" s="2">
        <v>10</v>
      </c>
      <c r="BC729" s="2">
        <v>8</v>
      </c>
      <c r="BD729" s="2">
        <v>6</v>
      </c>
      <c r="BE729" s="2">
        <v>8</v>
      </c>
      <c r="BF729" s="2" t="s">
        <v>86</v>
      </c>
      <c r="BH729" s="2" t="s">
        <v>102</v>
      </c>
    </row>
    <row r="730" spans="1:60" ht="13" x14ac:dyDescent="0.15">
      <c r="A730">
        <v>729</v>
      </c>
      <c r="B730" s="3">
        <v>44001.598571493058</v>
      </c>
      <c r="C730" s="2">
        <v>37</v>
      </c>
      <c r="D730" s="2" t="s">
        <v>93</v>
      </c>
      <c r="E730" s="2" t="s">
        <v>50</v>
      </c>
      <c r="F730" s="2" t="s">
        <v>51</v>
      </c>
      <c r="G730" s="2" t="s">
        <v>775</v>
      </c>
      <c r="J730" s="2" t="s">
        <v>54</v>
      </c>
      <c r="K730" s="2">
        <v>2</v>
      </c>
      <c r="L730" s="2" t="s">
        <v>55</v>
      </c>
      <c r="M730" s="2" t="s">
        <v>200</v>
      </c>
      <c r="V730" s="2" t="s">
        <v>915</v>
      </c>
      <c r="W730" s="2" t="s">
        <v>53</v>
      </c>
      <c r="X730" s="2" t="s">
        <v>432</v>
      </c>
      <c r="Y730" s="2" t="s">
        <v>916</v>
      </c>
      <c r="AK730" s="2" t="s">
        <v>111</v>
      </c>
      <c r="AL730" s="2" t="s">
        <v>61</v>
      </c>
      <c r="AR730" s="2" t="s">
        <v>62</v>
      </c>
      <c r="AS730" s="2" t="s">
        <v>292</v>
      </c>
      <c r="AT730" s="2" t="s">
        <v>53</v>
      </c>
      <c r="AU730" s="2" t="s">
        <v>917</v>
      </c>
      <c r="AV730" s="2">
        <v>5</v>
      </c>
      <c r="AW730" s="2">
        <v>4</v>
      </c>
      <c r="AX730" s="2" t="s">
        <v>65</v>
      </c>
      <c r="AY730" s="2" t="s">
        <v>92</v>
      </c>
      <c r="BA730" s="2">
        <v>4</v>
      </c>
      <c r="BB730" s="2">
        <v>3</v>
      </c>
      <c r="BC730" s="2">
        <v>2</v>
      </c>
      <c r="BD730" s="2">
        <v>2</v>
      </c>
      <c r="BE730" s="2">
        <v>2</v>
      </c>
      <c r="BF730" s="2" t="s">
        <v>68</v>
      </c>
    </row>
    <row r="731" spans="1:60" ht="13" x14ac:dyDescent="0.15">
      <c r="A731">
        <v>730</v>
      </c>
      <c r="B731" s="3">
        <v>44001.598754675928</v>
      </c>
      <c r="C731" s="2">
        <v>19</v>
      </c>
      <c r="D731" s="2" t="s">
        <v>114</v>
      </c>
      <c r="E731" s="2" t="s">
        <v>50</v>
      </c>
      <c r="F731" s="2" t="s">
        <v>80</v>
      </c>
      <c r="G731" s="2" t="s">
        <v>52</v>
      </c>
      <c r="H731" s="2">
        <v>1</v>
      </c>
      <c r="I731" s="2" t="s">
        <v>72</v>
      </c>
      <c r="J731" s="2" t="s">
        <v>73</v>
      </c>
      <c r="AK731" s="2" t="s">
        <v>74</v>
      </c>
      <c r="AL731" s="2" t="s">
        <v>61</v>
      </c>
      <c r="AR731" s="2" t="s">
        <v>124</v>
      </c>
      <c r="AS731" s="2" t="s">
        <v>125</v>
      </c>
      <c r="AT731" s="2" t="s">
        <v>53</v>
      </c>
      <c r="AV731" s="2">
        <v>6</v>
      </c>
      <c r="AW731" s="2">
        <v>6</v>
      </c>
      <c r="AX731" s="2" t="s">
        <v>65</v>
      </c>
      <c r="AY731" s="2" t="s">
        <v>66</v>
      </c>
      <c r="BA731" s="2">
        <v>6</v>
      </c>
      <c r="BB731" s="2">
        <v>5</v>
      </c>
      <c r="BC731" s="2">
        <v>5</v>
      </c>
      <c r="BD731" s="2">
        <v>5</v>
      </c>
      <c r="BE731" s="2">
        <v>7</v>
      </c>
      <c r="BF731" s="2" t="s">
        <v>68</v>
      </c>
      <c r="BH731" s="2" t="s">
        <v>137</v>
      </c>
    </row>
    <row r="732" spans="1:60" ht="13" x14ac:dyDescent="0.15">
      <c r="A732">
        <v>731</v>
      </c>
      <c r="B732" s="3">
        <v>44001.598948437502</v>
      </c>
      <c r="C732" s="2">
        <v>23</v>
      </c>
      <c r="D732" s="2" t="s">
        <v>114</v>
      </c>
      <c r="E732" s="2" t="s">
        <v>50</v>
      </c>
      <c r="F732" s="2" t="s">
        <v>51</v>
      </c>
      <c r="G732" s="2" t="s">
        <v>52</v>
      </c>
      <c r="H732" s="2">
        <v>3</v>
      </c>
      <c r="I732" s="2" t="s">
        <v>53</v>
      </c>
      <c r="J732" s="2" t="s">
        <v>54</v>
      </c>
      <c r="K732" s="2">
        <v>3</v>
      </c>
      <c r="L732" s="2" t="s">
        <v>55</v>
      </c>
      <c r="M732" s="2" t="s">
        <v>56</v>
      </c>
      <c r="N732" s="2" t="s">
        <v>135</v>
      </c>
      <c r="O732" s="2">
        <v>7</v>
      </c>
      <c r="P732" s="2">
        <v>7</v>
      </c>
      <c r="Q732" s="2">
        <v>5</v>
      </c>
      <c r="R732" s="2">
        <v>7</v>
      </c>
      <c r="S732" s="2">
        <v>8</v>
      </c>
      <c r="T732" s="2" t="s">
        <v>58</v>
      </c>
      <c r="AK732" s="2" t="s">
        <v>98</v>
      </c>
      <c r="AL732" s="2" t="s">
        <v>75</v>
      </c>
      <c r="AM732" s="2" t="s">
        <v>104</v>
      </c>
      <c r="AN732" s="2" t="s">
        <v>90</v>
      </c>
      <c r="AO732" s="2">
        <v>4</v>
      </c>
      <c r="AP732" s="2" t="s">
        <v>53</v>
      </c>
      <c r="AV732" s="2">
        <v>10</v>
      </c>
      <c r="AW732" s="2">
        <v>7</v>
      </c>
      <c r="AX732" s="2" t="s">
        <v>65</v>
      </c>
      <c r="AY732" s="2" t="s">
        <v>66</v>
      </c>
      <c r="BA732" s="2">
        <v>8</v>
      </c>
      <c r="BB732" s="2">
        <v>8</v>
      </c>
      <c r="BC732" s="2">
        <v>4</v>
      </c>
      <c r="BD732" s="2">
        <v>3</v>
      </c>
      <c r="BE732" s="2">
        <v>8</v>
      </c>
      <c r="BF732" s="2" t="s">
        <v>72</v>
      </c>
      <c r="BH732" s="2" t="s">
        <v>118</v>
      </c>
    </row>
    <row r="733" spans="1:60" ht="13" x14ac:dyDescent="0.15">
      <c r="A733">
        <v>732</v>
      </c>
      <c r="B733" s="3">
        <v>44001.599214733797</v>
      </c>
      <c r="C733" s="2">
        <v>21</v>
      </c>
      <c r="D733" s="2" t="s">
        <v>114</v>
      </c>
      <c r="E733" s="2" t="s">
        <v>50</v>
      </c>
      <c r="F733" s="2" t="s">
        <v>51</v>
      </c>
      <c r="G733" s="2" t="s">
        <v>52</v>
      </c>
      <c r="H733" s="2">
        <v>3</v>
      </c>
      <c r="I733" s="2" t="s">
        <v>72</v>
      </c>
      <c r="J733" s="2" t="s">
        <v>73</v>
      </c>
      <c r="AK733" s="2" t="s">
        <v>60</v>
      </c>
      <c r="AL733" s="2" t="s">
        <v>75</v>
      </c>
      <c r="AM733" s="2" t="s">
        <v>99</v>
      </c>
      <c r="AN733" s="2" t="s">
        <v>77</v>
      </c>
      <c r="AO733" s="2">
        <v>9</v>
      </c>
      <c r="AP733" s="2" t="s">
        <v>53</v>
      </c>
      <c r="AQ733" s="2" t="s">
        <v>918</v>
      </c>
      <c r="AV733" s="2">
        <v>6</v>
      </c>
      <c r="AW733" s="2">
        <v>5</v>
      </c>
      <c r="AX733" s="2" t="s">
        <v>65</v>
      </c>
      <c r="AY733" s="2" t="s">
        <v>66</v>
      </c>
      <c r="AZ733" s="2" t="s">
        <v>919</v>
      </c>
      <c r="BA733" s="2">
        <v>8</v>
      </c>
      <c r="BB733" s="2">
        <v>6</v>
      </c>
      <c r="BC733" s="2">
        <v>6</v>
      </c>
      <c r="BD733" s="2">
        <v>3</v>
      </c>
      <c r="BE733" s="2">
        <v>5</v>
      </c>
      <c r="BF733" s="2" t="s">
        <v>68</v>
      </c>
      <c r="BH733" s="2" t="s">
        <v>145</v>
      </c>
    </row>
    <row r="734" spans="1:60" ht="13" x14ac:dyDescent="0.15">
      <c r="A734">
        <v>733</v>
      </c>
      <c r="B734" s="3">
        <v>44001.599239791671</v>
      </c>
      <c r="C734" s="2">
        <v>21</v>
      </c>
      <c r="D734" s="2" t="s">
        <v>103</v>
      </c>
      <c r="E734" s="2" t="s">
        <v>50</v>
      </c>
      <c r="F734" s="2" t="s">
        <v>80</v>
      </c>
      <c r="G734" s="2" t="s">
        <v>52</v>
      </c>
      <c r="H734" s="2">
        <v>2</v>
      </c>
      <c r="I734" s="2" t="s">
        <v>72</v>
      </c>
      <c r="J734" s="2" t="s">
        <v>54</v>
      </c>
      <c r="K734" s="2">
        <v>2</v>
      </c>
      <c r="L734" s="2" t="s">
        <v>55</v>
      </c>
      <c r="M734" s="2" t="s">
        <v>56</v>
      </c>
      <c r="N734" s="2" t="s">
        <v>57</v>
      </c>
      <c r="O734" s="2">
        <v>7</v>
      </c>
      <c r="P734" s="2">
        <v>7</v>
      </c>
      <c r="Q734" s="2">
        <v>7</v>
      </c>
      <c r="R734" s="2">
        <v>8</v>
      </c>
      <c r="S734" s="2">
        <v>10</v>
      </c>
      <c r="T734" s="2" t="s">
        <v>58</v>
      </c>
      <c r="AK734" s="2" t="s">
        <v>60</v>
      </c>
      <c r="AL734" s="2" t="s">
        <v>75</v>
      </c>
      <c r="AM734" s="2" t="s">
        <v>104</v>
      </c>
      <c r="AN734" s="2" t="s">
        <v>90</v>
      </c>
      <c r="AO734" s="2">
        <v>8</v>
      </c>
      <c r="AP734" s="2" t="s">
        <v>53</v>
      </c>
      <c r="AV734" s="2">
        <v>9</v>
      </c>
      <c r="AW734" s="2">
        <v>8</v>
      </c>
      <c r="AX734" s="2" t="s">
        <v>91</v>
      </c>
      <c r="AY734" s="2" t="s">
        <v>106</v>
      </c>
      <c r="BA734" s="2">
        <v>7</v>
      </c>
      <c r="BB734" s="2">
        <v>7</v>
      </c>
      <c r="BC734" s="2">
        <v>6</v>
      </c>
      <c r="BD734" s="2">
        <v>7</v>
      </c>
      <c r="BE734" s="2">
        <v>8</v>
      </c>
      <c r="BF734" s="2" t="s">
        <v>68</v>
      </c>
      <c r="BH734" s="2" t="s">
        <v>102</v>
      </c>
    </row>
    <row r="735" spans="1:60" ht="13" x14ac:dyDescent="0.15">
      <c r="A735">
        <v>734</v>
      </c>
      <c r="B735" s="3">
        <v>44001.60013997685</v>
      </c>
      <c r="C735" s="2">
        <v>20</v>
      </c>
      <c r="D735" s="2" t="s">
        <v>93</v>
      </c>
      <c r="E735" s="2" t="s">
        <v>50</v>
      </c>
      <c r="F735" s="2" t="s">
        <v>80</v>
      </c>
      <c r="G735" s="2" t="s">
        <v>52</v>
      </c>
      <c r="H735" s="2">
        <v>2</v>
      </c>
      <c r="I735" s="2" t="s">
        <v>72</v>
      </c>
      <c r="J735" s="2" t="s">
        <v>54</v>
      </c>
      <c r="K735" s="2">
        <v>2</v>
      </c>
      <c r="L735" s="2" t="s">
        <v>116</v>
      </c>
      <c r="M735" s="2" t="s">
        <v>200</v>
      </c>
      <c r="V735" s="2" t="s">
        <v>920</v>
      </c>
      <c r="W735" s="2" t="s">
        <v>86</v>
      </c>
      <c r="X735" s="2" t="s">
        <v>240</v>
      </c>
      <c r="AK735" s="2" t="s">
        <v>74</v>
      </c>
      <c r="AL735" s="2" t="s">
        <v>75</v>
      </c>
      <c r="AM735" s="2" t="s">
        <v>104</v>
      </c>
      <c r="AN735" s="2" t="s">
        <v>112</v>
      </c>
      <c r="AO735" s="2">
        <v>6</v>
      </c>
      <c r="AP735" s="2" t="s">
        <v>53</v>
      </c>
      <c r="AV735" s="2">
        <v>3</v>
      </c>
      <c r="AW735" s="2">
        <v>4</v>
      </c>
      <c r="AX735" s="2" t="s">
        <v>91</v>
      </c>
      <c r="AY735" s="2" t="s">
        <v>55</v>
      </c>
      <c r="BA735" s="2">
        <v>7</v>
      </c>
      <c r="BB735" s="2">
        <v>6</v>
      </c>
      <c r="BC735" s="2">
        <v>5</v>
      </c>
      <c r="BD735" s="2">
        <v>3</v>
      </c>
      <c r="BE735" s="2">
        <v>7</v>
      </c>
      <c r="BF735" s="2" t="s">
        <v>68</v>
      </c>
      <c r="BH735" s="2" t="s">
        <v>230</v>
      </c>
    </row>
    <row r="736" spans="1:60" ht="13" x14ac:dyDescent="0.15">
      <c r="A736">
        <v>735</v>
      </c>
      <c r="B736" s="3">
        <v>44001.600324571758</v>
      </c>
      <c r="C736" s="2">
        <v>22</v>
      </c>
      <c r="D736" s="2" t="s">
        <v>103</v>
      </c>
      <c r="E736" s="2" t="s">
        <v>50</v>
      </c>
      <c r="F736" s="2" t="s">
        <v>80</v>
      </c>
      <c r="G736" s="2" t="s">
        <v>52</v>
      </c>
      <c r="H736" s="2">
        <v>3</v>
      </c>
      <c r="I736" s="2" t="s">
        <v>72</v>
      </c>
      <c r="J736" s="2" t="s">
        <v>73</v>
      </c>
      <c r="AK736" s="2" t="s">
        <v>74</v>
      </c>
      <c r="AL736" s="2" t="s">
        <v>75</v>
      </c>
      <c r="AM736" s="2" t="s">
        <v>141</v>
      </c>
      <c r="AN736" s="2" t="s">
        <v>90</v>
      </c>
      <c r="AO736" s="2">
        <v>6</v>
      </c>
      <c r="AP736" s="2" t="s">
        <v>53</v>
      </c>
      <c r="AV736" s="2">
        <v>8</v>
      </c>
      <c r="AW736" s="2">
        <v>7</v>
      </c>
      <c r="AX736" s="2" t="s">
        <v>100</v>
      </c>
      <c r="AY736" s="2" t="s">
        <v>55</v>
      </c>
      <c r="BA736" s="2">
        <v>6</v>
      </c>
      <c r="BB736" s="2">
        <v>7</v>
      </c>
      <c r="BC736" s="2">
        <v>6</v>
      </c>
      <c r="BD736" s="2">
        <v>6</v>
      </c>
      <c r="BE736" s="2">
        <v>5</v>
      </c>
      <c r="BF736" s="2" t="s">
        <v>86</v>
      </c>
      <c r="BH736" s="2" t="s">
        <v>118</v>
      </c>
    </row>
    <row r="737" spans="1:60" ht="13" x14ac:dyDescent="0.15">
      <c r="A737">
        <v>736</v>
      </c>
      <c r="B737" s="3">
        <v>44001.602083449077</v>
      </c>
      <c r="C737" s="2">
        <v>19</v>
      </c>
      <c r="D737" s="2" t="s">
        <v>70</v>
      </c>
      <c r="E737" s="2" t="s">
        <v>50</v>
      </c>
      <c r="F737" s="2" t="s">
        <v>80</v>
      </c>
      <c r="G737" s="2" t="s">
        <v>52</v>
      </c>
      <c r="H737" s="2">
        <v>1</v>
      </c>
      <c r="I737" s="2" t="s">
        <v>72</v>
      </c>
      <c r="J737" s="2" t="s">
        <v>73</v>
      </c>
      <c r="AK737" s="2" t="s">
        <v>60</v>
      </c>
      <c r="AL737" s="2" t="s">
        <v>61</v>
      </c>
      <c r="AR737" s="2" t="s">
        <v>185</v>
      </c>
      <c r="AS737" s="2" t="s">
        <v>63</v>
      </c>
      <c r="AT737" s="2" t="s">
        <v>53</v>
      </c>
      <c r="AV737" s="2">
        <v>8</v>
      </c>
      <c r="AW737" s="2">
        <v>6</v>
      </c>
      <c r="AX737" s="2" t="s">
        <v>65</v>
      </c>
      <c r="AY737" s="2" t="s">
        <v>55</v>
      </c>
      <c r="BA737" s="2">
        <v>9</v>
      </c>
      <c r="BB737" s="2">
        <v>6</v>
      </c>
      <c r="BC737" s="2">
        <v>7</v>
      </c>
      <c r="BD737" s="2">
        <v>9</v>
      </c>
      <c r="BE737" s="2">
        <v>6</v>
      </c>
      <c r="BF737" s="2" t="s">
        <v>68</v>
      </c>
      <c r="BH737" s="2" t="s">
        <v>190</v>
      </c>
    </row>
    <row r="738" spans="1:60" ht="13" x14ac:dyDescent="0.15">
      <c r="A738">
        <v>737</v>
      </c>
      <c r="B738" s="3">
        <v>44001.602376886571</v>
      </c>
      <c r="C738" s="2">
        <v>19</v>
      </c>
      <c r="D738" s="2" t="s">
        <v>114</v>
      </c>
      <c r="E738" s="2" t="s">
        <v>71</v>
      </c>
      <c r="F738" s="2" t="s">
        <v>80</v>
      </c>
      <c r="G738" s="2" t="s">
        <v>52</v>
      </c>
      <c r="H738" s="2">
        <v>2</v>
      </c>
      <c r="I738" s="2" t="s">
        <v>72</v>
      </c>
      <c r="J738" s="2" t="s">
        <v>54</v>
      </c>
      <c r="K738" s="2">
        <v>3</v>
      </c>
      <c r="L738" s="2" t="s">
        <v>92</v>
      </c>
      <c r="M738" s="2" t="s">
        <v>83</v>
      </c>
      <c r="Z738" s="2" t="s">
        <v>662</v>
      </c>
      <c r="AA738" s="2">
        <v>6</v>
      </c>
      <c r="AB738" s="2">
        <v>5</v>
      </c>
      <c r="AC738" s="2">
        <v>6</v>
      </c>
      <c r="AD738" s="2">
        <v>7</v>
      </c>
      <c r="AE738" s="2">
        <v>7</v>
      </c>
      <c r="AF738" s="2" t="s">
        <v>121</v>
      </c>
      <c r="AG738" s="2" t="s">
        <v>53</v>
      </c>
      <c r="AH738" s="2" t="s">
        <v>95</v>
      </c>
      <c r="AI738" s="2" t="s">
        <v>148</v>
      </c>
      <c r="AJ738" s="2" t="s">
        <v>921</v>
      </c>
      <c r="AK738" s="2" t="s">
        <v>74</v>
      </c>
      <c r="AL738" s="2" t="s">
        <v>75</v>
      </c>
      <c r="AM738" s="2" t="s">
        <v>141</v>
      </c>
      <c r="AN738" s="2" t="s">
        <v>90</v>
      </c>
      <c r="AO738" s="2">
        <v>4</v>
      </c>
      <c r="AP738" s="2" t="s">
        <v>53</v>
      </c>
      <c r="AQ738" s="2" t="s">
        <v>922</v>
      </c>
      <c r="AV738" s="2">
        <v>8</v>
      </c>
      <c r="AW738" s="2">
        <v>3</v>
      </c>
      <c r="AX738" s="2" t="s">
        <v>91</v>
      </c>
      <c r="AY738" s="2" t="s">
        <v>106</v>
      </c>
      <c r="AZ738" s="2" t="s">
        <v>923</v>
      </c>
      <c r="BA738" s="2">
        <v>3</v>
      </c>
      <c r="BB738" s="2">
        <v>5</v>
      </c>
      <c r="BC738" s="2">
        <v>2</v>
      </c>
      <c r="BD738" s="2">
        <v>2</v>
      </c>
      <c r="BE738" s="2">
        <v>8</v>
      </c>
      <c r="BF738" s="2" t="s">
        <v>68</v>
      </c>
      <c r="BH738" s="2" t="s">
        <v>230</v>
      </c>
    </row>
    <row r="739" spans="1:60" ht="13" x14ac:dyDescent="0.15">
      <c r="A739">
        <v>738</v>
      </c>
      <c r="B739" s="3">
        <v>44001.603127418981</v>
      </c>
      <c r="C739" s="2">
        <v>60</v>
      </c>
      <c r="D739" s="2" t="s">
        <v>70</v>
      </c>
      <c r="E739" s="2" t="s">
        <v>50</v>
      </c>
      <c r="F739" s="2" t="s">
        <v>51</v>
      </c>
      <c r="G739" s="2" t="s">
        <v>81</v>
      </c>
      <c r="J739" s="2" t="s">
        <v>73</v>
      </c>
      <c r="AK739" s="2" t="s">
        <v>74</v>
      </c>
      <c r="AL739" s="2" t="s">
        <v>61</v>
      </c>
      <c r="AR739" s="2" t="s">
        <v>62</v>
      </c>
      <c r="AS739" s="2" t="s">
        <v>63</v>
      </c>
      <c r="AT739" s="2" t="s">
        <v>53</v>
      </c>
      <c r="AU739" s="2" t="s">
        <v>924</v>
      </c>
      <c r="AV739" s="2">
        <v>5</v>
      </c>
      <c r="AW739" s="2">
        <v>3</v>
      </c>
      <c r="AX739" s="2" t="s">
        <v>91</v>
      </c>
      <c r="AY739" s="2" t="s">
        <v>92</v>
      </c>
      <c r="AZ739" s="2" t="s">
        <v>925</v>
      </c>
      <c r="BA739" s="2">
        <v>3</v>
      </c>
      <c r="BB739" s="2">
        <v>4</v>
      </c>
      <c r="BC739" s="2">
        <v>2</v>
      </c>
      <c r="BD739" s="2">
        <v>2</v>
      </c>
      <c r="BE739" s="2">
        <v>3</v>
      </c>
      <c r="BF739" s="2" t="s">
        <v>86</v>
      </c>
    </row>
    <row r="740" spans="1:60" ht="13" x14ac:dyDescent="0.15">
      <c r="A740">
        <v>739</v>
      </c>
      <c r="B740" s="3">
        <v>44001.603222951388</v>
      </c>
      <c r="C740" s="2">
        <v>39</v>
      </c>
      <c r="D740" s="2" t="s">
        <v>103</v>
      </c>
      <c r="E740" s="2" t="s">
        <v>50</v>
      </c>
      <c r="F740" s="2" t="s">
        <v>51</v>
      </c>
      <c r="G740" s="2" t="s">
        <v>81</v>
      </c>
      <c r="J740" s="2" t="s">
        <v>73</v>
      </c>
      <c r="AK740" s="2" t="s">
        <v>123</v>
      </c>
      <c r="AL740" s="2" t="s">
        <v>61</v>
      </c>
      <c r="AR740" s="2" t="s">
        <v>185</v>
      </c>
      <c r="AS740" s="2" t="s">
        <v>171</v>
      </c>
      <c r="AT740" s="2" t="s">
        <v>53</v>
      </c>
      <c r="AV740" s="2">
        <v>9</v>
      </c>
      <c r="AW740" s="2">
        <v>9</v>
      </c>
      <c r="AX740" s="2" t="s">
        <v>65</v>
      </c>
      <c r="AY740" s="2" t="s">
        <v>92</v>
      </c>
      <c r="BA740" s="2">
        <v>8</v>
      </c>
      <c r="BB740" s="2">
        <v>9</v>
      </c>
      <c r="BC740" s="2">
        <v>9</v>
      </c>
      <c r="BD740" s="2">
        <v>9</v>
      </c>
      <c r="BE740" s="2">
        <v>9</v>
      </c>
      <c r="BF740" s="2" t="s">
        <v>68</v>
      </c>
    </row>
    <row r="741" spans="1:60" ht="13" x14ac:dyDescent="0.15">
      <c r="A741">
        <v>740</v>
      </c>
      <c r="B741" s="3">
        <v>44001.603290462968</v>
      </c>
      <c r="C741" s="2">
        <v>20</v>
      </c>
      <c r="D741" s="2" t="s">
        <v>114</v>
      </c>
      <c r="E741" s="2" t="s">
        <v>71</v>
      </c>
      <c r="F741" s="2" t="s">
        <v>80</v>
      </c>
      <c r="G741" s="2" t="s">
        <v>52</v>
      </c>
      <c r="H741" s="2">
        <v>3</v>
      </c>
      <c r="I741" s="2" t="s">
        <v>72</v>
      </c>
      <c r="J741" s="2" t="s">
        <v>54</v>
      </c>
      <c r="K741" s="2">
        <v>4</v>
      </c>
      <c r="L741" s="2" t="s">
        <v>92</v>
      </c>
      <c r="M741" s="2" t="s">
        <v>83</v>
      </c>
      <c r="Z741" s="2" t="s">
        <v>926</v>
      </c>
      <c r="AA741" s="2">
        <v>4</v>
      </c>
      <c r="AB741" s="2">
        <v>5</v>
      </c>
      <c r="AC741" s="2">
        <v>4</v>
      </c>
      <c r="AD741" s="2">
        <v>8</v>
      </c>
      <c r="AE741" s="2">
        <v>8</v>
      </c>
      <c r="AF741" s="2" t="s">
        <v>109</v>
      </c>
      <c r="AG741" s="2" t="s">
        <v>53</v>
      </c>
      <c r="AH741" s="2" t="s">
        <v>95</v>
      </c>
      <c r="AI741" s="2" t="s">
        <v>96</v>
      </c>
      <c r="AK741" s="2" t="s">
        <v>89</v>
      </c>
      <c r="AL741" s="2" t="s">
        <v>75</v>
      </c>
      <c r="AM741" s="2" t="s">
        <v>213</v>
      </c>
      <c r="AN741" s="2" t="s">
        <v>90</v>
      </c>
      <c r="AO741" s="2">
        <v>8</v>
      </c>
      <c r="AP741" s="2" t="s">
        <v>72</v>
      </c>
      <c r="AV741" s="2">
        <v>7</v>
      </c>
      <c r="AW741" s="2">
        <v>4</v>
      </c>
      <c r="AX741" s="2" t="s">
        <v>91</v>
      </c>
      <c r="AY741" s="2" t="s">
        <v>55</v>
      </c>
      <c r="BA741" s="2">
        <v>5</v>
      </c>
      <c r="BB741" s="2">
        <v>5</v>
      </c>
      <c r="BC741" s="2">
        <v>5</v>
      </c>
      <c r="BD741" s="2">
        <v>5</v>
      </c>
      <c r="BE741" s="2">
        <v>7</v>
      </c>
      <c r="BF741" s="2" t="s">
        <v>86</v>
      </c>
      <c r="BH741" s="2" t="s">
        <v>118</v>
      </c>
    </row>
    <row r="742" spans="1:60" ht="13" x14ac:dyDescent="0.15">
      <c r="A742">
        <v>741</v>
      </c>
      <c r="B742" s="3">
        <v>44001.603939398148</v>
      </c>
      <c r="C742" s="2">
        <v>21</v>
      </c>
      <c r="D742" s="2" t="s">
        <v>103</v>
      </c>
      <c r="E742" s="2" t="s">
        <v>50</v>
      </c>
      <c r="F742" s="2" t="s">
        <v>51</v>
      </c>
      <c r="G742" s="2" t="s">
        <v>52</v>
      </c>
      <c r="H742" s="2">
        <v>3</v>
      </c>
      <c r="I742" s="2" t="s">
        <v>72</v>
      </c>
      <c r="J742" s="2" t="s">
        <v>54</v>
      </c>
      <c r="K742" s="2">
        <v>1</v>
      </c>
      <c r="L742" s="2" t="s">
        <v>92</v>
      </c>
      <c r="M742" s="2" t="s">
        <v>83</v>
      </c>
      <c r="Z742" s="2" t="s">
        <v>142</v>
      </c>
      <c r="AA742" s="2">
        <v>9</v>
      </c>
      <c r="AB742" s="2">
        <v>9</v>
      </c>
      <c r="AC742" s="2">
        <v>5</v>
      </c>
      <c r="AD742" s="2">
        <v>9</v>
      </c>
      <c r="AE742" s="2">
        <v>8</v>
      </c>
      <c r="AF742" s="2" t="s">
        <v>85</v>
      </c>
      <c r="AG742" s="2" t="s">
        <v>86</v>
      </c>
      <c r="AH742" s="2" t="s">
        <v>147</v>
      </c>
      <c r="AI742" s="2" t="s">
        <v>148</v>
      </c>
      <c r="AK742" s="2" t="s">
        <v>89</v>
      </c>
      <c r="AL742" s="2" t="s">
        <v>61</v>
      </c>
      <c r="AR742" s="2" t="s">
        <v>124</v>
      </c>
      <c r="AS742" s="2" t="s">
        <v>125</v>
      </c>
      <c r="AT742" s="2" t="s">
        <v>72</v>
      </c>
      <c r="AV742" s="2">
        <v>9</v>
      </c>
      <c r="AW742" s="2">
        <v>9</v>
      </c>
      <c r="AX742" s="2" t="s">
        <v>91</v>
      </c>
      <c r="AY742" s="2" t="s">
        <v>66</v>
      </c>
      <c r="BA742" s="2">
        <v>8</v>
      </c>
      <c r="BB742" s="2">
        <v>8</v>
      </c>
      <c r="BC742" s="2">
        <v>8</v>
      </c>
      <c r="BD742" s="2">
        <v>6</v>
      </c>
      <c r="BE742" s="2">
        <v>7</v>
      </c>
      <c r="BF742" s="2" t="s">
        <v>86</v>
      </c>
      <c r="BH742" s="2" t="s">
        <v>230</v>
      </c>
    </row>
    <row r="743" spans="1:60" ht="13" x14ac:dyDescent="0.15">
      <c r="A743">
        <v>742</v>
      </c>
      <c r="B743" s="3">
        <v>44001.604370000001</v>
      </c>
      <c r="C743" s="2">
        <v>22</v>
      </c>
      <c r="D743" s="2" t="s">
        <v>114</v>
      </c>
      <c r="E743" s="2" t="s">
        <v>199</v>
      </c>
      <c r="F743" s="2" t="s">
        <v>80</v>
      </c>
      <c r="G743" s="2" t="s">
        <v>52</v>
      </c>
      <c r="H743" s="2">
        <v>3</v>
      </c>
      <c r="I743" s="2" t="s">
        <v>72</v>
      </c>
      <c r="J743" s="2" t="s">
        <v>73</v>
      </c>
      <c r="AK743" s="2" t="s">
        <v>89</v>
      </c>
      <c r="AL743" s="2" t="s">
        <v>75</v>
      </c>
      <c r="AM743" s="2" t="s">
        <v>104</v>
      </c>
      <c r="AN743" s="2" t="s">
        <v>90</v>
      </c>
      <c r="AO743" s="2">
        <v>5</v>
      </c>
      <c r="AP743" s="2" t="s">
        <v>53</v>
      </c>
      <c r="AV743" s="2">
        <v>7</v>
      </c>
      <c r="AW743" s="2">
        <v>8</v>
      </c>
      <c r="AX743" s="2" t="s">
        <v>91</v>
      </c>
      <c r="AY743" s="2" t="s">
        <v>55</v>
      </c>
      <c r="BA743" s="2">
        <v>9</v>
      </c>
      <c r="BB743" s="2">
        <v>8</v>
      </c>
      <c r="BC743" s="2">
        <v>7</v>
      </c>
      <c r="BD743" s="2">
        <v>8</v>
      </c>
      <c r="BE743" s="2">
        <v>8</v>
      </c>
      <c r="BF743" s="2" t="s">
        <v>68</v>
      </c>
      <c r="BH743" s="2" t="s">
        <v>102</v>
      </c>
    </row>
    <row r="744" spans="1:60" ht="13" x14ac:dyDescent="0.15">
      <c r="A744">
        <v>743</v>
      </c>
      <c r="B744" s="3">
        <v>44001.604826817129</v>
      </c>
      <c r="C744" s="2">
        <v>21</v>
      </c>
      <c r="D744" s="2" t="s">
        <v>114</v>
      </c>
      <c r="E744" s="2" t="s">
        <v>50</v>
      </c>
      <c r="F744" s="2" t="s">
        <v>80</v>
      </c>
      <c r="G744" s="2" t="s">
        <v>52</v>
      </c>
      <c r="H744" s="2">
        <v>2</v>
      </c>
      <c r="I744" s="2" t="s">
        <v>72</v>
      </c>
      <c r="J744" s="2" t="s">
        <v>54</v>
      </c>
      <c r="K744" s="2">
        <v>2</v>
      </c>
      <c r="L744" s="2" t="s">
        <v>92</v>
      </c>
      <c r="M744" s="2" t="s">
        <v>56</v>
      </c>
      <c r="N744" s="2" t="s">
        <v>212</v>
      </c>
      <c r="O744" s="2">
        <v>8</v>
      </c>
      <c r="P744" s="2">
        <v>6</v>
      </c>
      <c r="Q744" s="2">
        <v>8</v>
      </c>
      <c r="R744" s="2">
        <v>7</v>
      </c>
      <c r="S744" s="2">
        <v>9</v>
      </c>
      <c r="T744" s="2" t="s">
        <v>58</v>
      </c>
      <c r="AK744" s="2" t="s">
        <v>98</v>
      </c>
      <c r="AL744" s="2" t="s">
        <v>61</v>
      </c>
      <c r="AR744" s="2" t="s">
        <v>124</v>
      </c>
      <c r="AS744" s="2" t="s">
        <v>125</v>
      </c>
      <c r="AT744" s="2" t="s">
        <v>53</v>
      </c>
      <c r="AV744" s="2">
        <v>8</v>
      </c>
      <c r="AW744" s="2">
        <v>4</v>
      </c>
      <c r="AX744" s="2" t="s">
        <v>91</v>
      </c>
      <c r="AY744" s="2" t="s">
        <v>66</v>
      </c>
      <c r="BA744" s="2">
        <v>7</v>
      </c>
      <c r="BB744" s="2">
        <v>5</v>
      </c>
      <c r="BC744" s="2">
        <v>3</v>
      </c>
      <c r="BD744" s="2">
        <v>3</v>
      </c>
      <c r="BE744" s="2">
        <v>7</v>
      </c>
      <c r="BF744" s="2" t="s">
        <v>68</v>
      </c>
      <c r="BH744" s="2" t="s">
        <v>102</v>
      </c>
    </row>
    <row r="745" spans="1:60" ht="13" x14ac:dyDescent="0.15">
      <c r="A745">
        <v>744</v>
      </c>
      <c r="B745" s="3">
        <v>44001.605972881945</v>
      </c>
      <c r="C745" s="2">
        <v>27</v>
      </c>
      <c r="D745" s="2" t="s">
        <v>114</v>
      </c>
      <c r="E745" s="2" t="s">
        <v>50</v>
      </c>
      <c r="F745" s="2" t="s">
        <v>51</v>
      </c>
      <c r="G745" s="2" t="s">
        <v>52</v>
      </c>
      <c r="H745" s="2">
        <v>5</v>
      </c>
      <c r="I745" s="2" t="s">
        <v>53</v>
      </c>
      <c r="J745" s="2" t="s">
        <v>54</v>
      </c>
      <c r="K745" s="2">
        <v>2</v>
      </c>
      <c r="L745" s="2" t="s">
        <v>55</v>
      </c>
      <c r="M745" s="2" t="s">
        <v>56</v>
      </c>
      <c r="N745" s="2" t="s">
        <v>135</v>
      </c>
      <c r="O745" s="2">
        <v>5</v>
      </c>
      <c r="P745" s="2">
        <v>5</v>
      </c>
      <c r="Q745" s="2">
        <v>4</v>
      </c>
      <c r="R745" s="2">
        <v>8</v>
      </c>
      <c r="S745" s="2">
        <v>9</v>
      </c>
      <c r="T745" s="2" t="s">
        <v>58</v>
      </c>
      <c r="U745" s="2" t="s">
        <v>927</v>
      </c>
      <c r="AK745" s="2" t="s">
        <v>111</v>
      </c>
      <c r="AL745" s="2" t="s">
        <v>75</v>
      </c>
      <c r="AM745" s="2" t="s">
        <v>136</v>
      </c>
      <c r="AN745" s="2" t="s">
        <v>77</v>
      </c>
      <c r="AO745" s="2">
        <v>3</v>
      </c>
      <c r="AP745" s="2" t="s">
        <v>53</v>
      </c>
      <c r="AV745" s="2">
        <v>5</v>
      </c>
      <c r="AW745" s="2">
        <v>3</v>
      </c>
      <c r="AX745" s="2" t="s">
        <v>65</v>
      </c>
      <c r="AY745" s="2" t="s">
        <v>66</v>
      </c>
      <c r="BA745" s="2">
        <v>5</v>
      </c>
      <c r="BB745" s="2">
        <v>4</v>
      </c>
      <c r="BC745" s="2">
        <v>4</v>
      </c>
      <c r="BD745" s="2">
        <v>7</v>
      </c>
      <c r="BE745" s="2">
        <v>7</v>
      </c>
      <c r="BF745" s="2" t="s">
        <v>68</v>
      </c>
      <c r="BH745" s="2" t="s">
        <v>102</v>
      </c>
    </row>
    <row r="746" spans="1:60" ht="13" x14ac:dyDescent="0.15">
      <c r="A746">
        <v>745</v>
      </c>
      <c r="B746" s="3">
        <v>44001.606298310187</v>
      </c>
      <c r="C746" s="2">
        <v>32</v>
      </c>
      <c r="D746" s="2" t="s">
        <v>70</v>
      </c>
      <c r="E746" s="2" t="s">
        <v>50</v>
      </c>
      <c r="F746" s="2" t="s">
        <v>51</v>
      </c>
      <c r="G746" s="2" t="s">
        <v>81</v>
      </c>
      <c r="J746" s="2" t="s">
        <v>73</v>
      </c>
      <c r="AK746" s="2" t="s">
        <v>74</v>
      </c>
      <c r="AL746" s="2" t="s">
        <v>61</v>
      </c>
      <c r="AR746" s="2" t="s">
        <v>928</v>
      </c>
      <c r="AS746" s="2" t="s">
        <v>125</v>
      </c>
      <c r="AT746" s="2" t="s">
        <v>72</v>
      </c>
      <c r="AV746" s="2">
        <v>7</v>
      </c>
      <c r="AW746" s="2">
        <v>5</v>
      </c>
      <c r="AX746" s="2" t="s">
        <v>91</v>
      </c>
      <c r="AY746" s="2" t="s">
        <v>66</v>
      </c>
      <c r="BA746" s="2">
        <v>4</v>
      </c>
      <c r="BB746" s="2">
        <v>7</v>
      </c>
      <c r="BC746" s="2">
        <v>5</v>
      </c>
      <c r="BD746" s="2">
        <v>6</v>
      </c>
      <c r="BE746" s="2">
        <v>7</v>
      </c>
      <c r="BF746" s="2" t="s">
        <v>86</v>
      </c>
    </row>
    <row r="747" spans="1:60" ht="13" x14ac:dyDescent="0.15">
      <c r="A747">
        <v>746</v>
      </c>
      <c r="B747" s="3">
        <v>44001.606593495366</v>
      </c>
      <c r="C747" s="2">
        <v>33</v>
      </c>
      <c r="D747" s="2" t="s">
        <v>103</v>
      </c>
      <c r="E747" s="2" t="s">
        <v>50</v>
      </c>
      <c r="F747" s="2" t="s">
        <v>51</v>
      </c>
      <c r="G747" s="2" t="s">
        <v>52</v>
      </c>
      <c r="H747" s="2">
        <v>5</v>
      </c>
      <c r="I747" s="2" t="s">
        <v>53</v>
      </c>
      <c r="J747" s="2" t="s">
        <v>54</v>
      </c>
      <c r="K747" s="2">
        <v>1</v>
      </c>
      <c r="L747" s="2" t="s">
        <v>55</v>
      </c>
      <c r="M747" s="2" t="s">
        <v>83</v>
      </c>
      <c r="Z747" s="2" t="s">
        <v>263</v>
      </c>
      <c r="AA747" s="2">
        <v>6</v>
      </c>
      <c r="AB747" s="2">
        <v>6</v>
      </c>
      <c r="AC747" s="2">
        <v>5</v>
      </c>
      <c r="AD747" s="2">
        <v>8</v>
      </c>
      <c r="AE747" s="2">
        <v>7</v>
      </c>
      <c r="AF747" s="2" t="s">
        <v>109</v>
      </c>
      <c r="AG747" s="2" t="s">
        <v>53</v>
      </c>
      <c r="AH747" s="2" t="s">
        <v>140</v>
      </c>
      <c r="AI747" s="2" t="s">
        <v>155</v>
      </c>
      <c r="AK747" s="2" t="s">
        <v>98</v>
      </c>
      <c r="AL747" s="2" t="s">
        <v>75</v>
      </c>
      <c r="AM747" s="2" t="s">
        <v>76</v>
      </c>
      <c r="AN747" s="2" t="s">
        <v>90</v>
      </c>
      <c r="AO747" s="2">
        <v>6</v>
      </c>
      <c r="AP747" s="2" t="s">
        <v>86</v>
      </c>
      <c r="AV747" s="2">
        <v>9</v>
      </c>
      <c r="AW747" s="2">
        <v>7</v>
      </c>
      <c r="AX747" s="2" t="s">
        <v>91</v>
      </c>
      <c r="AY747" s="2" t="s">
        <v>66</v>
      </c>
      <c r="BA747" s="2">
        <v>5</v>
      </c>
      <c r="BB747" s="2">
        <v>6</v>
      </c>
      <c r="BC747" s="2">
        <v>4</v>
      </c>
      <c r="BD747" s="2">
        <v>5</v>
      </c>
      <c r="BE747" s="2">
        <v>4</v>
      </c>
      <c r="BF747" s="2" t="s">
        <v>86</v>
      </c>
      <c r="BH747" s="2" t="s">
        <v>102</v>
      </c>
    </row>
    <row r="748" spans="1:60" ht="13" x14ac:dyDescent="0.15">
      <c r="A748">
        <v>747</v>
      </c>
      <c r="B748" s="3">
        <v>44001.60703402778</v>
      </c>
      <c r="C748" s="2">
        <v>20</v>
      </c>
      <c r="D748" s="2" t="s">
        <v>114</v>
      </c>
      <c r="E748" s="2" t="s">
        <v>50</v>
      </c>
      <c r="F748" s="2" t="s">
        <v>80</v>
      </c>
      <c r="G748" s="2" t="s">
        <v>52</v>
      </c>
      <c r="H748" s="2">
        <v>2</v>
      </c>
      <c r="I748" s="2" t="s">
        <v>72</v>
      </c>
      <c r="J748" s="2" t="s">
        <v>54</v>
      </c>
      <c r="K748" s="2">
        <v>2</v>
      </c>
      <c r="L748" s="2" t="s">
        <v>116</v>
      </c>
      <c r="M748" s="2" t="s">
        <v>83</v>
      </c>
      <c r="Z748" s="2" t="s">
        <v>120</v>
      </c>
      <c r="AA748" s="2">
        <v>7</v>
      </c>
      <c r="AB748" s="2">
        <v>6</v>
      </c>
      <c r="AC748" s="2">
        <v>5</v>
      </c>
      <c r="AD748" s="2">
        <v>9</v>
      </c>
      <c r="AE748" s="2">
        <v>6</v>
      </c>
      <c r="AF748" s="2" t="s">
        <v>85</v>
      </c>
      <c r="AG748" s="2" t="s">
        <v>53</v>
      </c>
      <c r="AH748" s="2" t="s">
        <v>87</v>
      </c>
      <c r="AI748" s="2" t="s">
        <v>233</v>
      </c>
      <c r="AK748" s="2" t="s">
        <v>89</v>
      </c>
      <c r="AL748" s="2" t="s">
        <v>61</v>
      </c>
      <c r="AR748" s="2" t="s">
        <v>124</v>
      </c>
      <c r="AS748" s="2" t="s">
        <v>125</v>
      </c>
      <c r="AT748" s="2" t="s">
        <v>53</v>
      </c>
      <c r="AV748" s="2">
        <v>8</v>
      </c>
      <c r="AW748" s="2">
        <v>6</v>
      </c>
      <c r="AX748" s="2" t="s">
        <v>91</v>
      </c>
      <c r="AY748" s="2" t="s">
        <v>55</v>
      </c>
      <c r="BA748" s="2">
        <v>6</v>
      </c>
      <c r="BB748" s="2">
        <v>4</v>
      </c>
      <c r="BC748" s="2">
        <v>4</v>
      </c>
      <c r="BD748" s="2">
        <v>6</v>
      </c>
      <c r="BE748" s="2">
        <v>8</v>
      </c>
      <c r="BF748" s="2" t="s">
        <v>68</v>
      </c>
      <c r="BH748" s="2" t="s">
        <v>126</v>
      </c>
    </row>
    <row r="749" spans="1:60" ht="13" x14ac:dyDescent="0.15">
      <c r="A749">
        <v>748</v>
      </c>
      <c r="B749" s="3">
        <v>44001.608047500005</v>
      </c>
      <c r="C749" s="2">
        <v>22</v>
      </c>
      <c r="D749" s="2" t="s">
        <v>93</v>
      </c>
      <c r="E749" s="2" t="s">
        <v>50</v>
      </c>
      <c r="F749" s="2" t="s">
        <v>80</v>
      </c>
      <c r="G749" s="2" t="s">
        <v>52</v>
      </c>
      <c r="H749" s="2">
        <v>1</v>
      </c>
      <c r="I749" s="2" t="s">
        <v>72</v>
      </c>
      <c r="J749" s="2" t="s">
        <v>54</v>
      </c>
      <c r="K749" s="2">
        <v>3</v>
      </c>
      <c r="L749" s="2" t="s">
        <v>82</v>
      </c>
      <c r="M749" s="2" t="s">
        <v>83</v>
      </c>
      <c r="Z749" s="2" t="s">
        <v>263</v>
      </c>
      <c r="AA749" s="2">
        <v>7</v>
      </c>
      <c r="AB749" s="2">
        <v>8</v>
      </c>
      <c r="AC749" s="2">
        <v>7</v>
      </c>
      <c r="AD749" s="2">
        <v>8</v>
      </c>
      <c r="AE749" s="2">
        <v>8</v>
      </c>
      <c r="AF749" s="2" t="s">
        <v>85</v>
      </c>
      <c r="AG749" s="2" t="s">
        <v>86</v>
      </c>
      <c r="AH749" s="2" t="s">
        <v>132</v>
      </c>
      <c r="AI749" s="2" t="s">
        <v>889</v>
      </c>
      <c r="AK749" s="2" t="s">
        <v>74</v>
      </c>
      <c r="AL749" s="2" t="s">
        <v>75</v>
      </c>
      <c r="AM749" s="2" t="s">
        <v>76</v>
      </c>
      <c r="AN749" s="2" t="s">
        <v>90</v>
      </c>
      <c r="AO749" s="2">
        <v>7</v>
      </c>
      <c r="AP749" s="2" t="s">
        <v>86</v>
      </c>
      <c r="AV749" s="2">
        <v>8</v>
      </c>
      <c r="AW749" s="2">
        <v>7</v>
      </c>
      <c r="AX749" s="2" t="s">
        <v>91</v>
      </c>
      <c r="AY749" s="2" t="s">
        <v>116</v>
      </c>
      <c r="BA749" s="2">
        <v>6</v>
      </c>
      <c r="BB749" s="2">
        <v>8</v>
      </c>
      <c r="BC749" s="2">
        <v>7</v>
      </c>
      <c r="BD749" s="2">
        <v>6</v>
      </c>
      <c r="BE749" s="2">
        <v>8</v>
      </c>
      <c r="BF749" s="2" t="s">
        <v>86</v>
      </c>
      <c r="BH749" s="2" t="s">
        <v>102</v>
      </c>
    </row>
    <row r="750" spans="1:60" ht="13" x14ac:dyDescent="0.15">
      <c r="A750">
        <v>749</v>
      </c>
      <c r="B750" s="3">
        <v>44001.608061377316</v>
      </c>
      <c r="C750" s="2">
        <v>19</v>
      </c>
      <c r="D750" s="2" t="s">
        <v>93</v>
      </c>
      <c r="E750" s="2" t="s">
        <v>50</v>
      </c>
      <c r="F750" s="2" t="s">
        <v>80</v>
      </c>
      <c r="G750" s="2" t="s">
        <v>52</v>
      </c>
      <c r="H750" s="2">
        <v>1</v>
      </c>
      <c r="I750" s="2" t="s">
        <v>72</v>
      </c>
      <c r="J750" s="2" t="s">
        <v>54</v>
      </c>
      <c r="K750" s="2">
        <v>3</v>
      </c>
      <c r="L750" s="2" t="s">
        <v>116</v>
      </c>
      <c r="M750" s="2" t="s">
        <v>83</v>
      </c>
      <c r="Z750" s="2" t="s">
        <v>153</v>
      </c>
      <c r="AA750" s="2">
        <v>4</v>
      </c>
      <c r="AB750" s="2">
        <v>7</v>
      </c>
      <c r="AC750" s="2">
        <v>6</v>
      </c>
      <c r="AD750" s="2">
        <v>8</v>
      </c>
      <c r="AE750" s="2">
        <v>5</v>
      </c>
      <c r="AF750" s="2" t="s">
        <v>121</v>
      </c>
      <c r="AG750" s="2" t="s">
        <v>86</v>
      </c>
      <c r="AH750" s="2" t="s">
        <v>87</v>
      </c>
      <c r="AI750" s="2" t="s">
        <v>240</v>
      </c>
      <c r="AK750" s="2" t="s">
        <v>74</v>
      </c>
      <c r="AL750" s="2" t="s">
        <v>61</v>
      </c>
      <c r="AR750" s="2" t="s">
        <v>185</v>
      </c>
      <c r="AS750" s="2" t="s">
        <v>63</v>
      </c>
      <c r="AT750" s="2" t="s">
        <v>53</v>
      </c>
      <c r="AV750" s="2">
        <v>7</v>
      </c>
      <c r="AW750" s="2">
        <v>4</v>
      </c>
      <c r="AX750" s="2" t="s">
        <v>91</v>
      </c>
      <c r="AY750" s="2" t="s">
        <v>55</v>
      </c>
      <c r="BA750" s="2">
        <v>4</v>
      </c>
      <c r="BB750" s="2">
        <v>1</v>
      </c>
      <c r="BC750" s="2">
        <v>3</v>
      </c>
      <c r="BD750" s="2">
        <v>1</v>
      </c>
      <c r="BE750" s="2">
        <v>5</v>
      </c>
      <c r="BF750" s="2" t="s">
        <v>68</v>
      </c>
      <c r="BH750" s="2" t="s">
        <v>167</v>
      </c>
    </row>
    <row r="751" spans="1:60" ht="13" x14ac:dyDescent="0.15">
      <c r="A751">
        <v>750</v>
      </c>
      <c r="B751" s="3">
        <v>44001.608837893524</v>
      </c>
      <c r="C751" s="2">
        <v>23</v>
      </c>
      <c r="D751" s="2" t="s">
        <v>93</v>
      </c>
      <c r="E751" s="2" t="s">
        <v>71</v>
      </c>
      <c r="F751" s="2" t="s">
        <v>80</v>
      </c>
      <c r="G751" s="2" t="s">
        <v>52</v>
      </c>
      <c r="H751" s="2">
        <v>2</v>
      </c>
      <c r="I751" s="2" t="s">
        <v>72</v>
      </c>
      <c r="J751" s="2" t="s">
        <v>54</v>
      </c>
      <c r="K751" s="2">
        <v>3</v>
      </c>
      <c r="L751" s="2" t="s">
        <v>92</v>
      </c>
      <c r="M751" s="2" t="s">
        <v>83</v>
      </c>
      <c r="Z751" s="2" t="s">
        <v>138</v>
      </c>
      <c r="AA751" s="2">
        <v>5</v>
      </c>
      <c r="AB751" s="2">
        <v>5</v>
      </c>
      <c r="AC751" s="2">
        <v>5</v>
      </c>
      <c r="AD751" s="2">
        <v>7</v>
      </c>
      <c r="AE751" s="2">
        <v>6</v>
      </c>
      <c r="AF751" s="2" t="s">
        <v>85</v>
      </c>
      <c r="AG751" s="2" t="s">
        <v>53</v>
      </c>
      <c r="AH751" s="2" t="s">
        <v>147</v>
      </c>
      <c r="AI751" s="2" t="s">
        <v>128</v>
      </c>
      <c r="AK751" s="2" t="s">
        <v>74</v>
      </c>
      <c r="AL751" s="2" t="s">
        <v>75</v>
      </c>
      <c r="AM751" s="2" t="s">
        <v>239</v>
      </c>
      <c r="AN751" s="2" t="s">
        <v>77</v>
      </c>
      <c r="AO751" s="2">
        <v>7</v>
      </c>
      <c r="AP751" s="2" t="s">
        <v>53</v>
      </c>
      <c r="AV751" s="2">
        <v>8</v>
      </c>
      <c r="AW751" s="2">
        <v>6</v>
      </c>
      <c r="AX751" s="2" t="s">
        <v>91</v>
      </c>
      <c r="AY751" s="2" t="s">
        <v>55</v>
      </c>
      <c r="BA751" s="2">
        <v>9</v>
      </c>
      <c r="BB751" s="2">
        <v>8</v>
      </c>
      <c r="BC751" s="2">
        <v>7</v>
      </c>
      <c r="BD751" s="2">
        <v>8</v>
      </c>
      <c r="BE751" s="2">
        <v>9</v>
      </c>
      <c r="BF751" s="2" t="s">
        <v>68</v>
      </c>
      <c r="BH751" s="2" t="s">
        <v>102</v>
      </c>
    </row>
    <row r="752" spans="1:60" ht="13" x14ac:dyDescent="0.15">
      <c r="A752">
        <v>751</v>
      </c>
      <c r="B752" s="3">
        <v>44001.608889953699</v>
      </c>
      <c r="C752" s="2">
        <v>68</v>
      </c>
      <c r="D752" s="2" t="s">
        <v>70</v>
      </c>
      <c r="E752" s="2" t="s">
        <v>50</v>
      </c>
      <c r="F752" s="2" t="s">
        <v>80</v>
      </c>
      <c r="G752" s="2" t="s">
        <v>81</v>
      </c>
      <c r="J752" s="2" t="s">
        <v>73</v>
      </c>
      <c r="AK752" s="2" t="s">
        <v>74</v>
      </c>
      <c r="AL752" s="2" t="s">
        <v>75</v>
      </c>
      <c r="AM752" s="2" t="s">
        <v>76</v>
      </c>
      <c r="AN752" s="2" t="s">
        <v>90</v>
      </c>
      <c r="AO752" s="2">
        <v>5</v>
      </c>
      <c r="AP752" s="2" t="s">
        <v>86</v>
      </c>
      <c r="AV752" s="2">
        <v>5</v>
      </c>
      <c r="AW752" s="2">
        <v>5</v>
      </c>
      <c r="AX752" s="2" t="s">
        <v>100</v>
      </c>
      <c r="AY752" s="2" t="s">
        <v>66</v>
      </c>
      <c r="BA752" s="2">
        <v>2</v>
      </c>
      <c r="BB752" s="2">
        <v>4</v>
      </c>
      <c r="BC752" s="2">
        <v>4</v>
      </c>
      <c r="BD752" s="2">
        <v>5</v>
      </c>
      <c r="BE752" s="2">
        <v>2</v>
      </c>
      <c r="BF752" s="2" t="s">
        <v>68</v>
      </c>
    </row>
    <row r="753" spans="1:60" ht="13" x14ac:dyDescent="0.15">
      <c r="A753">
        <v>752</v>
      </c>
      <c r="B753" s="3">
        <v>44001.608902997687</v>
      </c>
      <c r="C753" s="2">
        <v>20</v>
      </c>
      <c r="D753" s="2" t="s">
        <v>114</v>
      </c>
      <c r="E753" s="2" t="s">
        <v>199</v>
      </c>
      <c r="F753" s="2" t="s">
        <v>80</v>
      </c>
      <c r="G753" s="2" t="s">
        <v>52</v>
      </c>
      <c r="H753" s="2">
        <v>2</v>
      </c>
      <c r="I753" s="2" t="s">
        <v>72</v>
      </c>
      <c r="J753" s="2" t="s">
        <v>54</v>
      </c>
      <c r="K753" s="2">
        <v>4</v>
      </c>
      <c r="L753" s="2" t="s">
        <v>92</v>
      </c>
      <c r="M753" s="2" t="s">
        <v>83</v>
      </c>
      <c r="Z753" s="2" t="s">
        <v>662</v>
      </c>
      <c r="AA753" s="2">
        <v>4</v>
      </c>
      <c r="AB753" s="2">
        <v>2</v>
      </c>
      <c r="AC753" s="2">
        <v>4</v>
      </c>
      <c r="AD753" s="2">
        <v>7</v>
      </c>
      <c r="AE753" s="2">
        <v>6</v>
      </c>
      <c r="AF753" s="2" t="s">
        <v>121</v>
      </c>
      <c r="AG753" s="2" t="s">
        <v>53</v>
      </c>
      <c r="AH753" s="2" t="s">
        <v>132</v>
      </c>
      <c r="AI753" s="2" t="s">
        <v>456</v>
      </c>
      <c r="AK753" s="2" t="s">
        <v>89</v>
      </c>
      <c r="AL753" s="2" t="s">
        <v>61</v>
      </c>
      <c r="AR753" s="2" t="s">
        <v>124</v>
      </c>
      <c r="AS753" s="2" t="s">
        <v>125</v>
      </c>
      <c r="AT753" s="2" t="s">
        <v>53</v>
      </c>
      <c r="AV753" s="2">
        <v>7</v>
      </c>
      <c r="AW753" s="2">
        <v>7</v>
      </c>
      <c r="AX753" s="2" t="s">
        <v>91</v>
      </c>
      <c r="AY753" s="2" t="s">
        <v>55</v>
      </c>
      <c r="BA753" s="2">
        <v>2</v>
      </c>
      <c r="BB753" s="2">
        <v>2</v>
      </c>
      <c r="BC753" s="2">
        <v>2</v>
      </c>
      <c r="BD753" s="2">
        <v>2</v>
      </c>
      <c r="BE753" s="2">
        <v>4</v>
      </c>
      <c r="BF753" s="2" t="s">
        <v>68</v>
      </c>
      <c r="BH753" s="2" t="s">
        <v>126</v>
      </c>
    </row>
    <row r="754" spans="1:60" ht="13" x14ac:dyDescent="0.15">
      <c r="A754">
        <v>753</v>
      </c>
      <c r="B754" s="3">
        <v>44001.609103402778</v>
      </c>
      <c r="C754" s="2">
        <v>53</v>
      </c>
      <c r="D754" s="2" t="s">
        <v>103</v>
      </c>
      <c r="E754" s="2" t="s">
        <v>50</v>
      </c>
      <c r="F754" s="2" t="s">
        <v>51</v>
      </c>
      <c r="G754" s="2" t="s">
        <v>81</v>
      </c>
      <c r="J754" s="2" t="s">
        <v>73</v>
      </c>
      <c r="AK754" s="2" t="s">
        <v>74</v>
      </c>
      <c r="AL754" s="2" t="s">
        <v>61</v>
      </c>
      <c r="AR754" s="2" t="s">
        <v>124</v>
      </c>
      <c r="AS754" s="2" t="s">
        <v>125</v>
      </c>
      <c r="AT754" s="2" t="s">
        <v>72</v>
      </c>
      <c r="AV754" s="2">
        <v>7</v>
      </c>
      <c r="AW754" s="2">
        <v>7</v>
      </c>
      <c r="AX754" s="2" t="s">
        <v>91</v>
      </c>
      <c r="AY754" s="2" t="s">
        <v>116</v>
      </c>
      <c r="BA754" s="2">
        <v>6</v>
      </c>
      <c r="BB754" s="2">
        <v>7</v>
      </c>
      <c r="BC754" s="2">
        <v>5</v>
      </c>
      <c r="BD754" s="2">
        <v>5</v>
      </c>
      <c r="BE754" s="2">
        <v>7</v>
      </c>
      <c r="BF754" s="2" t="s">
        <v>68</v>
      </c>
    </row>
    <row r="755" spans="1:60" ht="13" x14ac:dyDescent="0.15">
      <c r="A755">
        <v>754</v>
      </c>
      <c r="B755" s="3">
        <v>44001.610756898153</v>
      </c>
      <c r="C755" s="2">
        <v>22</v>
      </c>
      <c r="D755" s="2" t="s">
        <v>114</v>
      </c>
      <c r="E755" s="2" t="s">
        <v>50</v>
      </c>
      <c r="F755" s="2" t="s">
        <v>51</v>
      </c>
      <c r="G755" s="2" t="s">
        <v>52</v>
      </c>
      <c r="H755" s="2">
        <v>3</v>
      </c>
      <c r="I755" s="2" t="s">
        <v>72</v>
      </c>
      <c r="J755" s="2" t="s">
        <v>54</v>
      </c>
      <c r="K755" s="2">
        <v>2</v>
      </c>
      <c r="L755" s="2" t="s">
        <v>66</v>
      </c>
      <c r="M755" s="2" t="s">
        <v>83</v>
      </c>
      <c r="Z755" s="2" t="s">
        <v>138</v>
      </c>
      <c r="AA755" s="2">
        <v>6</v>
      </c>
      <c r="AB755" s="2">
        <v>6</v>
      </c>
      <c r="AC755" s="2">
        <v>6</v>
      </c>
      <c r="AD755" s="2">
        <v>5</v>
      </c>
      <c r="AE755" s="2">
        <v>5</v>
      </c>
      <c r="AF755" s="2" t="s">
        <v>85</v>
      </c>
      <c r="AG755" s="2" t="s">
        <v>53</v>
      </c>
      <c r="AH755" s="2" t="s">
        <v>147</v>
      </c>
      <c r="AI755" s="2" t="s">
        <v>128</v>
      </c>
      <c r="AK755" s="2" t="s">
        <v>98</v>
      </c>
      <c r="AL755" s="2" t="s">
        <v>75</v>
      </c>
      <c r="AM755" s="2" t="s">
        <v>213</v>
      </c>
      <c r="AN755" s="2" t="s">
        <v>90</v>
      </c>
      <c r="AO755" s="2">
        <v>8</v>
      </c>
      <c r="AP755" s="2" t="s">
        <v>53</v>
      </c>
      <c r="AV755" s="2">
        <v>5</v>
      </c>
      <c r="AW755" s="2">
        <v>3</v>
      </c>
      <c r="AX755" s="2" t="s">
        <v>91</v>
      </c>
      <c r="AY755" s="2" t="s">
        <v>66</v>
      </c>
      <c r="BA755" s="2">
        <v>7</v>
      </c>
      <c r="BB755" s="2">
        <v>8</v>
      </c>
      <c r="BC755" s="2">
        <v>2</v>
      </c>
      <c r="BD755" s="2">
        <v>4</v>
      </c>
      <c r="BE755" s="2">
        <v>7</v>
      </c>
      <c r="BF755" s="2" t="s">
        <v>68</v>
      </c>
      <c r="BH755" s="2" t="s">
        <v>118</v>
      </c>
    </row>
    <row r="756" spans="1:60" ht="13" x14ac:dyDescent="0.15">
      <c r="A756">
        <v>755</v>
      </c>
      <c r="B756" s="3">
        <v>44001.611256620366</v>
      </c>
      <c r="C756" s="2">
        <v>22</v>
      </c>
      <c r="D756" s="2" t="s">
        <v>70</v>
      </c>
      <c r="E756" s="2" t="s">
        <v>50</v>
      </c>
      <c r="F756" s="2" t="s">
        <v>80</v>
      </c>
      <c r="G756" s="2" t="s">
        <v>52</v>
      </c>
      <c r="H756" s="2">
        <v>2</v>
      </c>
      <c r="I756" s="2" t="s">
        <v>72</v>
      </c>
      <c r="J756" s="2" t="s">
        <v>54</v>
      </c>
      <c r="K756" s="2">
        <v>2</v>
      </c>
      <c r="L756" s="2" t="s">
        <v>116</v>
      </c>
      <c r="M756" s="2" t="s">
        <v>83</v>
      </c>
      <c r="Z756" s="2" t="s">
        <v>929</v>
      </c>
      <c r="AA756" s="2">
        <v>5</v>
      </c>
      <c r="AB756" s="2">
        <v>6</v>
      </c>
      <c r="AC756" s="2">
        <v>7</v>
      </c>
      <c r="AD756" s="2">
        <v>7</v>
      </c>
      <c r="AE756" s="2">
        <v>7</v>
      </c>
      <c r="AF756" s="2" t="s">
        <v>121</v>
      </c>
      <c r="AG756" s="2" t="s">
        <v>86</v>
      </c>
      <c r="AH756" s="2" t="s">
        <v>87</v>
      </c>
      <c r="AI756" s="2" t="s">
        <v>593</v>
      </c>
      <c r="AK756" s="2" t="s">
        <v>74</v>
      </c>
      <c r="AL756" s="2" t="s">
        <v>75</v>
      </c>
      <c r="AM756" s="2" t="s">
        <v>164</v>
      </c>
      <c r="AN756" s="2" t="s">
        <v>112</v>
      </c>
      <c r="AO756" s="2">
        <v>3</v>
      </c>
      <c r="AP756" s="2" t="s">
        <v>53</v>
      </c>
      <c r="AQ756" s="2" t="s">
        <v>930</v>
      </c>
      <c r="AV756" s="2">
        <v>8</v>
      </c>
      <c r="AW756" s="2">
        <v>6</v>
      </c>
      <c r="AX756" s="2" t="s">
        <v>91</v>
      </c>
      <c r="AY756" s="2" t="s">
        <v>55</v>
      </c>
      <c r="BA756" s="2">
        <v>5</v>
      </c>
      <c r="BB756" s="2">
        <v>6</v>
      </c>
      <c r="BC756" s="2">
        <v>3</v>
      </c>
      <c r="BD756" s="2">
        <v>3</v>
      </c>
      <c r="BE756" s="2">
        <v>9</v>
      </c>
      <c r="BF756" s="2" t="s">
        <v>68</v>
      </c>
      <c r="BH756" s="2" t="s">
        <v>102</v>
      </c>
    </row>
    <row r="757" spans="1:60" ht="13" x14ac:dyDescent="0.15">
      <c r="A757">
        <v>756</v>
      </c>
      <c r="B757" s="3">
        <v>44001.611644930555</v>
      </c>
      <c r="C757" s="2">
        <v>21</v>
      </c>
      <c r="D757" s="2" t="s">
        <v>70</v>
      </c>
      <c r="E757" s="2" t="s">
        <v>50</v>
      </c>
      <c r="F757" s="2" t="s">
        <v>80</v>
      </c>
      <c r="G757" s="2" t="s">
        <v>52</v>
      </c>
      <c r="H757" s="2">
        <v>1</v>
      </c>
      <c r="I757" s="2" t="s">
        <v>72</v>
      </c>
      <c r="J757" s="2" t="s">
        <v>54</v>
      </c>
      <c r="K757" s="2">
        <v>2</v>
      </c>
      <c r="L757" s="2" t="s">
        <v>116</v>
      </c>
      <c r="M757" s="2" t="s">
        <v>83</v>
      </c>
      <c r="Z757" s="2" t="s">
        <v>142</v>
      </c>
      <c r="AA757" s="2">
        <v>6</v>
      </c>
      <c r="AB757" s="2">
        <v>7</v>
      </c>
      <c r="AC757" s="2">
        <v>5</v>
      </c>
      <c r="AD757" s="2">
        <v>5</v>
      </c>
      <c r="AE757" s="2">
        <v>5</v>
      </c>
      <c r="AF757" s="2" t="s">
        <v>139</v>
      </c>
      <c r="AG757" s="2" t="s">
        <v>53</v>
      </c>
      <c r="AH757" s="2" t="s">
        <v>132</v>
      </c>
      <c r="AI757" s="2" t="s">
        <v>889</v>
      </c>
      <c r="AK757" s="2" t="s">
        <v>74</v>
      </c>
      <c r="AL757" s="2" t="s">
        <v>75</v>
      </c>
      <c r="AM757" s="2" t="s">
        <v>76</v>
      </c>
      <c r="AN757" s="2" t="s">
        <v>90</v>
      </c>
      <c r="AO757" s="2">
        <v>6</v>
      </c>
      <c r="AP757" s="2" t="s">
        <v>53</v>
      </c>
      <c r="AV757" s="2">
        <v>9</v>
      </c>
      <c r="AW757" s="2">
        <v>7</v>
      </c>
      <c r="AX757" s="2" t="s">
        <v>91</v>
      </c>
      <c r="AY757" s="2" t="s">
        <v>92</v>
      </c>
      <c r="BA757" s="2">
        <v>7</v>
      </c>
      <c r="BB757" s="2">
        <v>5</v>
      </c>
      <c r="BC757" s="2">
        <v>5</v>
      </c>
      <c r="BD757" s="2">
        <v>7</v>
      </c>
      <c r="BE757" s="2">
        <v>8</v>
      </c>
      <c r="BF757" s="2" t="s">
        <v>68</v>
      </c>
      <c r="BH757" s="2" t="s">
        <v>190</v>
      </c>
    </row>
    <row r="758" spans="1:60" ht="13" x14ac:dyDescent="0.15">
      <c r="A758">
        <v>757</v>
      </c>
      <c r="B758" s="3">
        <v>44001.611831354166</v>
      </c>
      <c r="C758" s="2">
        <v>23</v>
      </c>
      <c r="D758" s="2" t="s">
        <v>49</v>
      </c>
      <c r="E758" s="2" t="s">
        <v>50</v>
      </c>
      <c r="F758" s="2" t="s">
        <v>80</v>
      </c>
      <c r="G758" s="2" t="s">
        <v>52</v>
      </c>
      <c r="H758" s="2">
        <v>4</v>
      </c>
      <c r="I758" s="2" t="s">
        <v>72</v>
      </c>
      <c r="J758" s="2" t="s">
        <v>54</v>
      </c>
      <c r="K758" s="2">
        <v>2</v>
      </c>
      <c r="L758" s="2" t="s">
        <v>92</v>
      </c>
      <c r="M758" s="2" t="s">
        <v>200</v>
      </c>
      <c r="V758" s="2" t="s">
        <v>234</v>
      </c>
      <c r="W758" s="2" t="s">
        <v>72</v>
      </c>
      <c r="X758" s="2" t="s">
        <v>432</v>
      </c>
      <c r="AK758" s="2" t="s">
        <v>60</v>
      </c>
      <c r="AL758" s="2" t="s">
        <v>75</v>
      </c>
      <c r="AM758" s="2" t="s">
        <v>104</v>
      </c>
      <c r="AN758" s="2" t="s">
        <v>90</v>
      </c>
      <c r="AO758" s="2">
        <v>5</v>
      </c>
      <c r="AP758" s="2" t="s">
        <v>86</v>
      </c>
      <c r="AV758" s="2">
        <v>7</v>
      </c>
      <c r="AW758" s="2">
        <v>7</v>
      </c>
      <c r="AX758" s="2" t="s">
        <v>100</v>
      </c>
      <c r="AY758" s="2" t="s">
        <v>66</v>
      </c>
      <c r="BA758" s="2">
        <v>6</v>
      </c>
      <c r="BB758" s="2">
        <v>6</v>
      </c>
      <c r="BC758" s="2">
        <v>4</v>
      </c>
      <c r="BD758" s="2">
        <v>6</v>
      </c>
      <c r="BE758" s="2">
        <v>6</v>
      </c>
      <c r="BF758" s="2" t="s">
        <v>86</v>
      </c>
      <c r="BH758" s="2" t="s">
        <v>145</v>
      </c>
    </row>
    <row r="759" spans="1:60" ht="13" x14ac:dyDescent="0.15">
      <c r="A759">
        <v>758</v>
      </c>
      <c r="B759" s="3">
        <v>44001.612101180552</v>
      </c>
      <c r="C759" s="2">
        <v>26</v>
      </c>
      <c r="D759" s="2" t="s">
        <v>114</v>
      </c>
      <c r="E759" s="2" t="s">
        <v>50</v>
      </c>
      <c r="F759" s="2" t="s">
        <v>80</v>
      </c>
      <c r="G759" s="2" t="s">
        <v>52</v>
      </c>
      <c r="H759" s="2">
        <v>4</v>
      </c>
      <c r="I759" s="2" t="s">
        <v>72</v>
      </c>
      <c r="J759" s="2" t="s">
        <v>54</v>
      </c>
      <c r="K759" s="2">
        <v>3</v>
      </c>
      <c r="L759" s="2" t="s">
        <v>55</v>
      </c>
      <c r="M759" s="2" t="s">
        <v>83</v>
      </c>
      <c r="Z759" s="2" t="s">
        <v>263</v>
      </c>
      <c r="AA759" s="2">
        <v>7</v>
      </c>
      <c r="AB759" s="2">
        <v>5</v>
      </c>
      <c r="AC759" s="2">
        <v>4</v>
      </c>
      <c r="AD759" s="2">
        <v>9</v>
      </c>
      <c r="AE759" s="2">
        <v>8</v>
      </c>
      <c r="AF759" s="2" t="s">
        <v>85</v>
      </c>
      <c r="AG759" s="2" t="s">
        <v>53</v>
      </c>
      <c r="AH759" s="2" t="s">
        <v>140</v>
      </c>
      <c r="AI759" s="2" t="s">
        <v>240</v>
      </c>
      <c r="AK759" s="2" t="s">
        <v>60</v>
      </c>
      <c r="AL759" s="2" t="s">
        <v>75</v>
      </c>
      <c r="AM759" s="2" t="s">
        <v>141</v>
      </c>
      <c r="AN759" s="2" t="s">
        <v>77</v>
      </c>
      <c r="AO759" s="2">
        <v>3</v>
      </c>
      <c r="AP759" s="2" t="s">
        <v>53</v>
      </c>
      <c r="AV759" s="2">
        <v>7</v>
      </c>
      <c r="AW759" s="2">
        <v>3</v>
      </c>
      <c r="AX759" s="2" t="s">
        <v>91</v>
      </c>
      <c r="AY759" s="2" t="s">
        <v>55</v>
      </c>
      <c r="BA759" s="2">
        <v>7</v>
      </c>
      <c r="BB759" s="2">
        <v>7</v>
      </c>
      <c r="BC759" s="2">
        <v>4</v>
      </c>
      <c r="BD759" s="2">
        <v>10</v>
      </c>
      <c r="BE759" s="2">
        <v>6</v>
      </c>
      <c r="BF759" s="2" t="s">
        <v>68</v>
      </c>
      <c r="BH759" s="2" t="s">
        <v>118</v>
      </c>
    </row>
    <row r="760" spans="1:60" ht="13" x14ac:dyDescent="0.15">
      <c r="A760">
        <v>759</v>
      </c>
      <c r="B760" s="3">
        <v>44001.61364899305</v>
      </c>
      <c r="C760" s="2">
        <v>23</v>
      </c>
      <c r="D760" s="2" t="s">
        <v>103</v>
      </c>
      <c r="E760" s="2" t="s">
        <v>50</v>
      </c>
      <c r="F760" s="2" t="s">
        <v>80</v>
      </c>
      <c r="G760" s="2" t="s">
        <v>52</v>
      </c>
      <c r="H760" s="2">
        <v>3</v>
      </c>
      <c r="I760" s="2" t="s">
        <v>72</v>
      </c>
      <c r="J760" s="2" t="s">
        <v>54</v>
      </c>
      <c r="K760" s="2">
        <v>2</v>
      </c>
      <c r="L760" s="2" t="s">
        <v>116</v>
      </c>
      <c r="M760" s="2" t="s">
        <v>83</v>
      </c>
      <c r="Z760" s="2" t="s">
        <v>191</v>
      </c>
      <c r="AA760" s="2">
        <v>5</v>
      </c>
      <c r="AB760" s="2">
        <v>6</v>
      </c>
      <c r="AC760" s="2">
        <v>4</v>
      </c>
      <c r="AD760" s="2">
        <v>7</v>
      </c>
      <c r="AE760" s="2">
        <v>7</v>
      </c>
      <c r="AF760" s="2" t="s">
        <v>109</v>
      </c>
      <c r="AG760" s="2" t="s">
        <v>86</v>
      </c>
      <c r="AH760" s="2" t="s">
        <v>132</v>
      </c>
      <c r="AI760" s="2" t="s">
        <v>240</v>
      </c>
      <c r="AK760" s="2" t="s">
        <v>89</v>
      </c>
      <c r="AL760" s="2" t="s">
        <v>61</v>
      </c>
      <c r="AR760" s="2" t="s">
        <v>380</v>
      </c>
      <c r="AS760" s="2" t="s">
        <v>63</v>
      </c>
      <c r="AT760" s="2" t="s">
        <v>53</v>
      </c>
      <c r="AV760" s="2">
        <v>7</v>
      </c>
      <c r="AW760" s="2">
        <v>2</v>
      </c>
      <c r="AX760" s="2" t="s">
        <v>91</v>
      </c>
      <c r="AY760" s="2" t="s">
        <v>55</v>
      </c>
      <c r="BA760" s="2">
        <v>3</v>
      </c>
      <c r="BB760" s="2">
        <v>5</v>
      </c>
      <c r="BC760" s="2">
        <v>5</v>
      </c>
      <c r="BD760" s="2">
        <v>2</v>
      </c>
      <c r="BE760" s="2">
        <v>7</v>
      </c>
      <c r="BF760" s="2" t="s">
        <v>68</v>
      </c>
      <c r="BH760" s="2" t="s">
        <v>190</v>
      </c>
    </row>
    <row r="761" spans="1:60" ht="13" x14ac:dyDescent="0.15">
      <c r="A761">
        <v>760</v>
      </c>
      <c r="B761" s="3">
        <v>44001.61449133102</v>
      </c>
      <c r="C761" s="2">
        <v>19</v>
      </c>
      <c r="D761" s="2" t="s">
        <v>114</v>
      </c>
      <c r="E761" s="2" t="s">
        <v>50</v>
      </c>
      <c r="F761" s="2" t="s">
        <v>80</v>
      </c>
      <c r="G761" s="2" t="s">
        <v>52</v>
      </c>
      <c r="H761" s="2">
        <v>2</v>
      </c>
      <c r="I761" s="2" t="s">
        <v>72</v>
      </c>
      <c r="J761" s="2" t="s">
        <v>54</v>
      </c>
      <c r="K761" s="2">
        <v>3</v>
      </c>
      <c r="L761" s="2" t="s">
        <v>116</v>
      </c>
      <c r="M761" s="2" t="s">
        <v>83</v>
      </c>
      <c r="Z761" s="2" t="s">
        <v>176</v>
      </c>
      <c r="AA761" s="2">
        <v>4</v>
      </c>
      <c r="AB761" s="2">
        <v>4</v>
      </c>
      <c r="AC761" s="2">
        <v>3</v>
      </c>
      <c r="AD761" s="2">
        <v>6</v>
      </c>
      <c r="AE761" s="2">
        <v>8</v>
      </c>
      <c r="AF761" s="2" t="s">
        <v>85</v>
      </c>
      <c r="AG761" s="2" t="s">
        <v>53</v>
      </c>
      <c r="AH761" s="2" t="s">
        <v>140</v>
      </c>
      <c r="AI761" s="2" t="s">
        <v>216</v>
      </c>
      <c r="AK761" s="2" t="s">
        <v>89</v>
      </c>
      <c r="AL761" s="2" t="s">
        <v>61</v>
      </c>
      <c r="AR761" s="2" t="s">
        <v>185</v>
      </c>
      <c r="AS761" s="2" t="s">
        <v>171</v>
      </c>
      <c r="AT761" s="2" t="s">
        <v>53</v>
      </c>
      <c r="AV761" s="2">
        <v>7</v>
      </c>
      <c r="AW761" s="2">
        <v>5</v>
      </c>
      <c r="AX761" s="2" t="s">
        <v>100</v>
      </c>
      <c r="AY761" s="2" t="s">
        <v>55</v>
      </c>
      <c r="BA761" s="2">
        <v>4</v>
      </c>
      <c r="BB761" s="2">
        <v>3</v>
      </c>
      <c r="BC761" s="2">
        <v>3</v>
      </c>
      <c r="BD761" s="2">
        <v>5</v>
      </c>
      <c r="BE761" s="2">
        <v>7</v>
      </c>
      <c r="BF761" s="2" t="s">
        <v>68</v>
      </c>
      <c r="BH761" s="2" t="s">
        <v>190</v>
      </c>
    </row>
    <row r="762" spans="1:60" ht="13" x14ac:dyDescent="0.15">
      <c r="A762">
        <v>761</v>
      </c>
      <c r="B762" s="3">
        <v>44001.616815891204</v>
      </c>
      <c r="C762" s="2">
        <v>23</v>
      </c>
      <c r="D762" s="2" t="s">
        <v>93</v>
      </c>
      <c r="E762" s="2" t="s">
        <v>50</v>
      </c>
      <c r="F762" s="2" t="s">
        <v>51</v>
      </c>
      <c r="G762" s="2" t="s">
        <v>52</v>
      </c>
      <c r="H762" s="2">
        <v>3</v>
      </c>
      <c r="I762" s="2" t="s">
        <v>72</v>
      </c>
      <c r="J762" s="2" t="s">
        <v>73</v>
      </c>
      <c r="AK762" s="2" t="s">
        <v>98</v>
      </c>
      <c r="AL762" s="2" t="s">
        <v>75</v>
      </c>
      <c r="AM762" s="2" t="s">
        <v>104</v>
      </c>
      <c r="AN762" s="2" t="s">
        <v>90</v>
      </c>
      <c r="AO762" s="2">
        <v>4</v>
      </c>
      <c r="AP762" s="2" t="s">
        <v>53</v>
      </c>
      <c r="AV762" s="2">
        <v>10</v>
      </c>
      <c r="AW762" s="2">
        <v>7</v>
      </c>
      <c r="AX762" s="2" t="s">
        <v>91</v>
      </c>
      <c r="AY762" s="2" t="s">
        <v>55</v>
      </c>
      <c r="BA762" s="2">
        <v>10</v>
      </c>
      <c r="BB762" s="2">
        <v>7</v>
      </c>
      <c r="BC762" s="2">
        <v>8</v>
      </c>
      <c r="BD762" s="2">
        <v>5</v>
      </c>
      <c r="BE762" s="2">
        <v>8</v>
      </c>
      <c r="BF762" s="2" t="s">
        <v>72</v>
      </c>
      <c r="BH762" s="2" t="s">
        <v>145</v>
      </c>
    </row>
    <row r="763" spans="1:60" ht="13" x14ac:dyDescent="0.15">
      <c r="A763">
        <v>762</v>
      </c>
      <c r="B763" s="3">
        <v>44001.617102777775</v>
      </c>
      <c r="C763" s="2">
        <v>21</v>
      </c>
      <c r="D763" s="2" t="s">
        <v>93</v>
      </c>
      <c r="E763" s="2" t="s">
        <v>50</v>
      </c>
      <c r="F763" s="2" t="s">
        <v>80</v>
      </c>
      <c r="G763" s="2" t="s">
        <v>52</v>
      </c>
      <c r="H763" s="2">
        <v>1</v>
      </c>
      <c r="I763" s="2" t="s">
        <v>72</v>
      </c>
      <c r="J763" s="2" t="s">
        <v>54</v>
      </c>
      <c r="K763" s="2">
        <v>3</v>
      </c>
      <c r="L763" s="2" t="s">
        <v>119</v>
      </c>
      <c r="M763" s="2" t="s">
        <v>83</v>
      </c>
      <c r="Z763" s="2" t="s">
        <v>263</v>
      </c>
      <c r="AA763" s="2">
        <v>2</v>
      </c>
      <c r="AB763" s="2">
        <v>2</v>
      </c>
      <c r="AC763" s="2">
        <v>2</v>
      </c>
      <c r="AD763" s="2">
        <v>2</v>
      </c>
      <c r="AE763" s="2">
        <v>5</v>
      </c>
      <c r="AF763" s="2" t="s">
        <v>139</v>
      </c>
      <c r="AG763" s="2" t="s">
        <v>53</v>
      </c>
      <c r="AH763" s="2" t="s">
        <v>95</v>
      </c>
      <c r="AI763" s="2" t="s">
        <v>633</v>
      </c>
      <c r="AK763" s="2" t="s">
        <v>60</v>
      </c>
      <c r="AL763" s="2" t="s">
        <v>75</v>
      </c>
      <c r="AM763" s="2" t="s">
        <v>136</v>
      </c>
      <c r="AN763" s="2" t="s">
        <v>77</v>
      </c>
      <c r="AO763" s="2">
        <v>6</v>
      </c>
      <c r="AP763" s="2" t="s">
        <v>53</v>
      </c>
      <c r="AV763" s="2">
        <v>6</v>
      </c>
      <c r="AW763" s="2">
        <v>5</v>
      </c>
      <c r="AX763" s="2" t="s">
        <v>65</v>
      </c>
      <c r="AY763" s="2" t="s">
        <v>116</v>
      </c>
      <c r="BA763" s="2">
        <v>6</v>
      </c>
      <c r="BB763" s="2">
        <v>4</v>
      </c>
      <c r="BC763" s="2">
        <v>6</v>
      </c>
      <c r="BD763" s="2">
        <v>7</v>
      </c>
      <c r="BE763" s="2">
        <v>6</v>
      </c>
      <c r="BF763" s="2" t="s">
        <v>68</v>
      </c>
      <c r="BH763" s="2" t="s">
        <v>118</v>
      </c>
    </row>
    <row r="764" spans="1:60" ht="13" x14ac:dyDescent="0.15">
      <c r="A764">
        <v>763</v>
      </c>
      <c r="B764" s="3">
        <v>44001.617363993057</v>
      </c>
      <c r="C764" s="2">
        <v>21</v>
      </c>
      <c r="D764" s="2" t="s">
        <v>114</v>
      </c>
      <c r="E764" s="2" t="s">
        <v>50</v>
      </c>
      <c r="F764" s="2" t="s">
        <v>80</v>
      </c>
      <c r="G764" s="2" t="s">
        <v>52</v>
      </c>
      <c r="H764" s="2">
        <v>3</v>
      </c>
      <c r="I764" s="2" t="s">
        <v>72</v>
      </c>
      <c r="J764" s="2" t="s">
        <v>54</v>
      </c>
      <c r="K764" s="2">
        <v>1</v>
      </c>
      <c r="L764" s="2" t="s">
        <v>92</v>
      </c>
      <c r="M764" s="2" t="s">
        <v>83</v>
      </c>
      <c r="Z764" s="2" t="s">
        <v>120</v>
      </c>
      <c r="AA764" s="2">
        <v>8</v>
      </c>
      <c r="AB764" s="2">
        <v>7</v>
      </c>
      <c r="AC764" s="2">
        <v>7</v>
      </c>
      <c r="AD764" s="2">
        <v>9</v>
      </c>
      <c r="AE764" s="2">
        <v>8</v>
      </c>
      <c r="AF764" s="2" t="s">
        <v>85</v>
      </c>
      <c r="AG764" s="2" t="s">
        <v>53</v>
      </c>
      <c r="AH764" s="2" t="s">
        <v>95</v>
      </c>
      <c r="AI764" s="2" t="s">
        <v>346</v>
      </c>
      <c r="AK764" s="2" t="s">
        <v>60</v>
      </c>
      <c r="AL764" s="2" t="s">
        <v>75</v>
      </c>
      <c r="AM764" s="2" t="s">
        <v>213</v>
      </c>
      <c r="AN764" s="2" t="s">
        <v>90</v>
      </c>
      <c r="AO764" s="2">
        <v>7</v>
      </c>
      <c r="AP764" s="2" t="s">
        <v>72</v>
      </c>
      <c r="AV764" s="2">
        <v>7</v>
      </c>
      <c r="AW764" s="2">
        <v>7</v>
      </c>
      <c r="AX764" s="2" t="s">
        <v>91</v>
      </c>
      <c r="AY764" s="2" t="s">
        <v>66</v>
      </c>
      <c r="BA764" s="2">
        <v>4</v>
      </c>
      <c r="BB764" s="2">
        <v>6</v>
      </c>
      <c r="BC764" s="2">
        <v>4</v>
      </c>
      <c r="BD764" s="2">
        <v>6</v>
      </c>
      <c r="BE764" s="2">
        <v>7</v>
      </c>
      <c r="BF764" s="2" t="s">
        <v>68</v>
      </c>
      <c r="BH764" s="2" t="s">
        <v>126</v>
      </c>
    </row>
    <row r="765" spans="1:60" ht="13" x14ac:dyDescent="0.15">
      <c r="A765">
        <v>764</v>
      </c>
      <c r="B765" s="3">
        <v>44001.617890173613</v>
      </c>
      <c r="C765" s="2">
        <v>19</v>
      </c>
      <c r="D765" s="2" t="s">
        <v>103</v>
      </c>
      <c r="E765" s="2" t="s">
        <v>50</v>
      </c>
      <c r="F765" s="2" t="s">
        <v>80</v>
      </c>
      <c r="G765" s="2" t="s">
        <v>52</v>
      </c>
      <c r="H765" s="2">
        <v>1</v>
      </c>
      <c r="I765" s="2" t="s">
        <v>72</v>
      </c>
      <c r="J765" s="2" t="s">
        <v>54</v>
      </c>
      <c r="K765" s="2">
        <v>2</v>
      </c>
      <c r="L765" s="2" t="s">
        <v>55</v>
      </c>
      <c r="M765" s="2" t="s">
        <v>56</v>
      </c>
      <c r="N765" s="2" t="s">
        <v>57</v>
      </c>
      <c r="O765" s="2">
        <v>6</v>
      </c>
      <c r="P765" s="2">
        <v>8</v>
      </c>
      <c r="Q765" s="2">
        <v>5</v>
      </c>
      <c r="R765" s="2">
        <v>7</v>
      </c>
      <c r="S765" s="2">
        <v>4</v>
      </c>
      <c r="T765" s="2" t="s">
        <v>58</v>
      </c>
      <c r="AK765" s="2" t="s">
        <v>60</v>
      </c>
      <c r="AL765" s="2" t="s">
        <v>75</v>
      </c>
      <c r="AM765" s="2" t="s">
        <v>213</v>
      </c>
      <c r="AN765" s="2" t="s">
        <v>90</v>
      </c>
      <c r="AO765" s="2">
        <v>8</v>
      </c>
      <c r="AP765" s="2" t="s">
        <v>53</v>
      </c>
      <c r="AV765" s="2">
        <v>6</v>
      </c>
      <c r="AW765" s="2">
        <v>5</v>
      </c>
      <c r="AX765" s="2" t="s">
        <v>65</v>
      </c>
      <c r="AY765" s="2" t="s">
        <v>66</v>
      </c>
      <c r="BA765" s="2">
        <v>8</v>
      </c>
      <c r="BB765" s="2">
        <v>5</v>
      </c>
      <c r="BC765" s="2">
        <v>8</v>
      </c>
      <c r="BD765" s="2">
        <v>7</v>
      </c>
      <c r="BE765" s="2">
        <v>8</v>
      </c>
      <c r="BF765" s="2" t="s">
        <v>68</v>
      </c>
      <c r="BH765" s="2" t="s">
        <v>118</v>
      </c>
    </row>
    <row r="766" spans="1:60" ht="13" x14ac:dyDescent="0.15">
      <c r="A766">
        <v>765</v>
      </c>
      <c r="B766" s="3">
        <v>44001.619567974536</v>
      </c>
      <c r="C766" s="2">
        <v>37</v>
      </c>
      <c r="D766" s="2" t="s">
        <v>103</v>
      </c>
      <c r="E766" s="2" t="s">
        <v>50</v>
      </c>
      <c r="F766" s="2" t="s">
        <v>51</v>
      </c>
      <c r="G766" s="2" t="s">
        <v>81</v>
      </c>
      <c r="J766" s="2" t="s">
        <v>73</v>
      </c>
      <c r="AK766" s="2" t="s">
        <v>98</v>
      </c>
      <c r="AL766" s="2" t="s">
        <v>61</v>
      </c>
      <c r="AR766" s="2" t="s">
        <v>124</v>
      </c>
      <c r="AS766" s="2" t="s">
        <v>125</v>
      </c>
      <c r="AT766" s="2" t="s">
        <v>53</v>
      </c>
      <c r="AU766" s="2" t="s">
        <v>931</v>
      </c>
      <c r="AV766" s="2">
        <v>5</v>
      </c>
      <c r="AW766" s="2">
        <v>2</v>
      </c>
      <c r="AX766" s="2" t="s">
        <v>91</v>
      </c>
      <c r="AY766" s="2" t="s">
        <v>66</v>
      </c>
      <c r="BA766" s="2">
        <v>4</v>
      </c>
      <c r="BB766" s="2">
        <v>4</v>
      </c>
      <c r="BC766" s="2">
        <v>2</v>
      </c>
      <c r="BD766" s="2">
        <v>3</v>
      </c>
      <c r="BE766" s="2">
        <v>2</v>
      </c>
      <c r="BF766" s="2" t="s">
        <v>68</v>
      </c>
    </row>
    <row r="767" spans="1:60" ht="13" x14ac:dyDescent="0.15">
      <c r="A767">
        <v>766</v>
      </c>
      <c r="B767" s="3">
        <v>44001.622564664351</v>
      </c>
      <c r="C767" s="2">
        <v>21</v>
      </c>
      <c r="D767" s="2" t="s">
        <v>49</v>
      </c>
      <c r="E767" s="2" t="s">
        <v>50</v>
      </c>
      <c r="F767" s="2" t="s">
        <v>80</v>
      </c>
      <c r="G767" s="2" t="s">
        <v>52</v>
      </c>
      <c r="H767" s="2">
        <v>1</v>
      </c>
      <c r="I767" s="2" t="s">
        <v>72</v>
      </c>
      <c r="J767" s="2" t="s">
        <v>54</v>
      </c>
      <c r="K767" s="2">
        <v>4</v>
      </c>
      <c r="L767" s="2" t="s">
        <v>92</v>
      </c>
      <c r="M767" s="2" t="s">
        <v>83</v>
      </c>
      <c r="Z767" s="2" t="s">
        <v>138</v>
      </c>
      <c r="AA767" s="2">
        <v>5</v>
      </c>
      <c r="AB767" s="2">
        <v>7</v>
      </c>
      <c r="AC767" s="2">
        <v>8</v>
      </c>
      <c r="AD767" s="2">
        <v>4</v>
      </c>
      <c r="AE767" s="2">
        <v>9</v>
      </c>
      <c r="AF767" s="2" t="s">
        <v>85</v>
      </c>
      <c r="AG767" s="2" t="s">
        <v>86</v>
      </c>
      <c r="AH767" s="2" t="s">
        <v>132</v>
      </c>
      <c r="AI767" s="2" t="s">
        <v>148</v>
      </c>
      <c r="AK767" s="2" t="s">
        <v>98</v>
      </c>
      <c r="AL767" s="2" t="s">
        <v>75</v>
      </c>
      <c r="AM767" s="2" t="s">
        <v>239</v>
      </c>
      <c r="AN767" s="2" t="s">
        <v>90</v>
      </c>
      <c r="AO767" s="2">
        <v>5</v>
      </c>
      <c r="AP767" s="2" t="s">
        <v>86</v>
      </c>
      <c r="AV767" s="2">
        <v>7</v>
      </c>
      <c r="AW767" s="2">
        <v>1</v>
      </c>
      <c r="AX767" s="2" t="s">
        <v>100</v>
      </c>
      <c r="AY767" s="2" t="s">
        <v>66</v>
      </c>
      <c r="BA767" s="2">
        <v>10</v>
      </c>
      <c r="BB767" s="2">
        <v>4</v>
      </c>
      <c r="BC767" s="2">
        <v>4</v>
      </c>
      <c r="BD767" s="2">
        <v>5</v>
      </c>
      <c r="BE767" s="2">
        <v>5</v>
      </c>
      <c r="BF767" s="2" t="s">
        <v>68</v>
      </c>
      <c r="BH767" s="2" t="s">
        <v>167</v>
      </c>
    </row>
    <row r="768" spans="1:60" ht="13" x14ac:dyDescent="0.15">
      <c r="A768">
        <v>767</v>
      </c>
      <c r="B768" s="3">
        <v>44001.623052766205</v>
      </c>
      <c r="C768" s="2">
        <v>47</v>
      </c>
      <c r="D768" s="2" t="s">
        <v>70</v>
      </c>
      <c r="E768" s="2" t="s">
        <v>50</v>
      </c>
      <c r="F768" s="2" t="s">
        <v>51</v>
      </c>
      <c r="G768" s="2" t="s">
        <v>81</v>
      </c>
      <c r="J768" s="2" t="s">
        <v>73</v>
      </c>
      <c r="AK768" s="2" t="s">
        <v>89</v>
      </c>
      <c r="AL768" s="2" t="s">
        <v>75</v>
      </c>
      <c r="AM768" s="2" t="s">
        <v>144</v>
      </c>
      <c r="AN768" s="2" t="s">
        <v>90</v>
      </c>
      <c r="AO768" s="2">
        <v>6</v>
      </c>
      <c r="AP768" s="2" t="s">
        <v>72</v>
      </c>
      <c r="AV768" s="2">
        <v>4</v>
      </c>
      <c r="AW768" s="2">
        <v>4</v>
      </c>
      <c r="AX768" s="2" t="s">
        <v>100</v>
      </c>
      <c r="AY768" s="2" t="s">
        <v>66</v>
      </c>
      <c r="BA768" s="2">
        <v>4</v>
      </c>
      <c r="BB768" s="2">
        <v>6</v>
      </c>
      <c r="BC768" s="2">
        <v>7</v>
      </c>
      <c r="BD768" s="2">
        <v>6</v>
      </c>
      <c r="BE768" s="2">
        <v>6</v>
      </c>
      <c r="BF768" s="2" t="s">
        <v>68</v>
      </c>
    </row>
    <row r="769" spans="1:60" ht="13" x14ac:dyDescent="0.15">
      <c r="A769">
        <v>768</v>
      </c>
      <c r="B769" s="3">
        <v>44001.623066828703</v>
      </c>
      <c r="C769" s="2">
        <v>20</v>
      </c>
      <c r="D769" s="2" t="s">
        <v>93</v>
      </c>
      <c r="E769" s="2" t="s">
        <v>50</v>
      </c>
      <c r="F769" s="2" t="s">
        <v>80</v>
      </c>
      <c r="G769" s="2" t="s">
        <v>52</v>
      </c>
      <c r="H769" s="2">
        <v>2</v>
      </c>
      <c r="I769" s="2" t="s">
        <v>72</v>
      </c>
      <c r="J769" s="2" t="s">
        <v>54</v>
      </c>
      <c r="K769" s="2">
        <v>2</v>
      </c>
      <c r="L769" s="2" t="s">
        <v>55</v>
      </c>
      <c r="M769" s="2" t="s">
        <v>56</v>
      </c>
      <c r="N769" s="2" t="s">
        <v>160</v>
      </c>
      <c r="O769" s="2">
        <v>7</v>
      </c>
      <c r="P769" s="2">
        <v>6</v>
      </c>
      <c r="Q769" s="2">
        <v>5</v>
      </c>
      <c r="R769" s="2">
        <v>8</v>
      </c>
      <c r="S769" s="2">
        <v>7</v>
      </c>
      <c r="T769" s="2" t="s">
        <v>173</v>
      </c>
      <c r="U769" s="2" t="s">
        <v>932</v>
      </c>
      <c r="AK769" s="2" t="s">
        <v>89</v>
      </c>
      <c r="AL769" s="2" t="s">
        <v>61</v>
      </c>
      <c r="AR769" s="2" t="s">
        <v>124</v>
      </c>
      <c r="AS769" s="2" t="s">
        <v>125</v>
      </c>
      <c r="AT769" s="2" t="s">
        <v>53</v>
      </c>
      <c r="AV769" s="2">
        <v>8</v>
      </c>
      <c r="AW769" s="2">
        <v>6</v>
      </c>
      <c r="AX769" s="2" t="s">
        <v>65</v>
      </c>
      <c r="AY769" s="2" t="s">
        <v>66</v>
      </c>
      <c r="AZ769" s="2" t="s">
        <v>933</v>
      </c>
      <c r="BA769" s="2">
        <v>9</v>
      </c>
      <c r="BB769" s="2">
        <v>9</v>
      </c>
      <c r="BC769" s="2">
        <v>9</v>
      </c>
      <c r="BD769" s="2">
        <v>6</v>
      </c>
      <c r="BE769" s="2">
        <v>6</v>
      </c>
      <c r="BF769" s="2" t="s">
        <v>68</v>
      </c>
      <c r="BH769" s="2" t="s">
        <v>118</v>
      </c>
    </row>
    <row r="770" spans="1:60" ht="13" x14ac:dyDescent="0.15">
      <c r="A770">
        <v>769</v>
      </c>
      <c r="B770" s="3">
        <v>44001.623130752312</v>
      </c>
      <c r="C770" s="2">
        <v>24</v>
      </c>
      <c r="D770" s="2" t="s">
        <v>103</v>
      </c>
      <c r="E770" s="2" t="s">
        <v>50</v>
      </c>
      <c r="F770" s="2" t="s">
        <v>51</v>
      </c>
      <c r="G770" s="2" t="s">
        <v>52</v>
      </c>
      <c r="H770" s="2">
        <v>5</v>
      </c>
      <c r="I770" s="2" t="s">
        <v>53</v>
      </c>
      <c r="J770" s="2" t="s">
        <v>73</v>
      </c>
      <c r="AK770" s="2" t="s">
        <v>74</v>
      </c>
      <c r="AL770" s="2" t="s">
        <v>75</v>
      </c>
      <c r="AM770" s="2" t="s">
        <v>104</v>
      </c>
      <c r="AN770" s="2" t="s">
        <v>90</v>
      </c>
      <c r="AO770" s="2">
        <v>6</v>
      </c>
      <c r="AP770" s="2" t="s">
        <v>86</v>
      </c>
      <c r="AV770" s="2">
        <v>4</v>
      </c>
      <c r="AW770" s="2">
        <v>4</v>
      </c>
      <c r="AX770" s="2" t="s">
        <v>91</v>
      </c>
      <c r="AY770" s="2" t="s">
        <v>55</v>
      </c>
      <c r="BA770" s="2">
        <v>6</v>
      </c>
      <c r="BB770" s="2">
        <v>8</v>
      </c>
      <c r="BC770" s="2">
        <v>5</v>
      </c>
      <c r="BD770" s="2">
        <v>6</v>
      </c>
      <c r="BE770" s="2">
        <v>5</v>
      </c>
      <c r="BF770" s="2" t="s">
        <v>68</v>
      </c>
      <c r="BH770" s="2" t="s">
        <v>126</v>
      </c>
    </row>
    <row r="771" spans="1:60" ht="13" x14ac:dyDescent="0.15">
      <c r="A771">
        <v>770</v>
      </c>
      <c r="B771" s="3">
        <v>44001.623623368054</v>
      </c>
      <c r="C771" s="2">
        <v>20</v>
      </c>
      <c r="D771" s="2" t="s">
        <v>114</v>
      </c>
      <c r="E771" s="2" t="s">
        <v>71</v>
      </c>
      <c r="F771" s="2" t="s">
        <v>80</v>
      </c>
      <c r="G771" s="2" t="s">
        <v>52</v>
      </c>
      <c r="H771" s="2">
        <v>2</v>
      </c>
      <c r="I771" s="2" t="s">
        <v>72</v>
      </c>
      <c r="J771" s="2" t="s">
        <v>54</v>
      </c>
      <c r="K771" s="2">
        <v>4</v>
      </c>
      <c r="L771" s="2" t="s">
        <v>92</v>
      </c>
      <c r="M771" s="2" t="s">
        <v>83</v>
      </c>
      <c r="Z771" s="2" t="s">
        <v>138</v>
      </c>
      <c r="AA771" s="2">
        <v>8</v>
      </c>
      <c r="AB771" s="2">
        <v>8</v>
      </c>
      <c r="AC771" s="2">
        <v>5</v>
      </c>
      <c r="AD771" s="2">
        <v>9</v>
      </c>
      <c r="AE771" s="2">
        <v>8</v>
      </c>
      <c r="AF771" s="2" t="s">
        <v>109</v>
      </c>
      <c r="AG771" s="2" t="s">
        <v>53</v>
      </c>
      <c r="AH771" s="2" t="s">
        <v>132</v>
      </c>
      <c r="AI771" s="2" t="s">
        <v>668</v>
      </c>
      <c r="AJ771" s="2" t="s">
        <v>934</v>
      </c>
      <c r="AK771" s="2" t="s">
        <v>60</v>
      </c>
      <c r="AL771" s="2" t="s">
        <v>75</v>
      </c>
      <c r="AM771" s="2" t="s">
        <v>76</v>
      </c>
      <c r="AN771" s="2" t="s">
        <v>90</v>
      </c>
      <c r="AO771" s="2">
        <v>6</v>
      </c>
      <c r="AP771" s="2" t="s">
        <v>53</v>
      </c>
      <c r="AV771" s="2">
        <v>8</v>
      </c>
      <c r="AW771" s="2">
        <v>5</v>
      </c>
      <c r="AX771" s="2" t="s">
        <v>91</v>
      </c>
      <c r="AY771" s="2" t="s">
        <v>55</v>
      </c>
      <c r="BA771" s="2">
        <v>6</v>
      </c>
      <c r="BB771" s="2">
        <v>7</v>
      </c>
      <c r="BC771" s="2">
        <v>6</v>
      </c>
      <c r="BD771" s="2">
        <v>6</v>
      </c>
      <c r="BE771" s="2">
        <v>8</v>
      </c>
      <c r="BF771" s="2" t="s">
        <v>86</v>
      </c>
      <c r="BH771" s="2" t="s">
        <v>126</v>
      </c>
    </row>
    <row r="772" spans="1:60" ht="13" x14ac:dyDescent="0.15">
      <c r="A772">
        <v>771</v>
      </c>
      <c r="B772" s="3">
        <v>44001.62430891204</v>
      </c>
      <c r="C772" s="2">
        <v>21</v>
      </c>
      <c r="D772" s="2" t="s">
        <v>93</v>
      </c>
      <c r="E772" s="2" t="s">
        <v>50</v>
      </c>
      <c r="F772" s="2" t="s">
        <v>80</v>
      </c>
      <c r="G772" s="2" t="s">
        <v>52</v>
      </c>
      <c r="H772" s="2">
        <v>3</v>
      </c>
      <c r="I772" s="2" t="s">
        <v>72</v>
      </c>
      <c r="J772" s="2" t="s">
        <v>54</v>
      </c>
      <c r="K772" s="2">
        <v>3</v>
      </c>
      <c r="L772" s="2" t="s">
        <v>92</v>
      </c>
      <c r="M772" s="2" t="s">
        <v>83</v>
      </c>
      <c r="Z772" s="2" t="s">
        <v>153</v>
      </c>
      <c r="AA772" s="2">
        <v>4</v>
      </c>
      <c r="AB772" s="2">
        <v>8</v>
      </c>
      <c r="AC772" s="2">
        <v>3</v>
      </c>
      <c r="AD772" s="2">
        <v>5</v>
      </c>
      <c r="AE772" s="2">
        <v>6</v>
      </c>
      <c r="AF772" s="2" t="s">
        <v>85</v>
      </c>
      <c r="AG772" s="2" t="s">
        <v>86</v>
      </c>
      <c r="AH772" s="2" t="s">
        <v>95</v>
      </c>
      <c r="AI772" s="2" t="s">
        <v>429</v>
      </c>
      <c r="AK772" s="2" t="s">
        <v>74</v>
      </c>
      <c r="AL772" s="2" t="s">
        <v>61</v>
      </c>
      <c r="AR772" s="2" t="s">
        <v>62</v>
      </c>
      <c r="AS772" s="2" t="s">
        <v>171</v>
      </c>
      <c r="AT772" s="2" t="s">
        <v>72</v>
      </c>
      <c r="AV772" s="2">
        <v>6</v>
      </c>
      <c r="AW772" s="2">
        <v>3</v>
      </c>
      <c r="AX772" s="2" t="s">
        <v>91</v>
      </c>
      <c r="AY772" s="2" t="s">
        <v>66</v>
      </c>
      <c r="BA772" s="2">
        <v>5</v>
      </c>
      <c r="BB772" s="2">
        <v>4</v>
      </c>
      <c r="BC772" s="2">
        <v>1</v>
      </c>
      <c r="BD772" s="2">
        <v>1</v>
      </c>
      <c r="BE772" s="2">
        <v>3</v>
      </c>
      <c r="BF772" s="2" t="s">
        <v>86</v>
      </c>
      <c r="BH772" s="2" t="s">
        <v>102</v>
      </c>
    </row>
    <row r="773" spans="1:60" ht="13" x14ac:dyDescent="0.15">
      <c r="A773">
        <v>772</v>
      </c>
      <c r="B773" s="3">
        <v>44001.624576597227</v>
      </c>
      <c r="C773" s="2">
        <v>21</v>
      </c>
      <c r="D773" s="2" t="s">
        <v>114</v>
      </c>
      <c r="E773" s="2" t="s">
        <v>50</v>
      </c>
      <c r="F773" s="2" t="s">
        <v>80</v>
      </c>
      <c r="G773" s="2" t="s">
        <v>52</v>
      </c>
      <c r="H773" s="2">
        <v>2</v>
      </c>
      <c r="I773" s="2" t="s">
        <v>72</v>
      </c>
      <c r="J773" s="2" t="s">
        <v>54</v>
      </c>
      <c r="K773" s="2">
        <v>3</v>
      </c>
      <c r="L773" s="2" t="s">
        <v>92</v>
      </c>
      <c r="M773" s="2" t="s">
        <v>83</v>
      </c>
      <c r="Z773" s="2" t="s">
        <v>263</v>
      </c>
      <c r="AA773" s="2">
        <v>5</v>
      </c>
      <c r="AB773" s="2">
        <v>6</v>
      </c>
      <c r="AC773" s="2">
        <v>5</v>
      </c>
      <c r="AD773" s="2">
        <v>7</v>
      </c>
      <c r="AE773" s="2">
        <v>8</v>
      </c>
      <c r="AF773" s="2" t="s">
        <v>121</v>
      </c>
      <c r="AG773" s="2" t="s">
        <v>53</v>
      </c>
      <c r="AH773" s="2" t="s">
        <v>132</v>
      </c>
      <c r="AI773" s="2" t="s">
        <v>240</v>
      </c>
      <c r="AK773" s="2" t="s">
        <v>74</v>
      </c>
      <c r="AL773" s="2" t="s">
        <v>75</v>
      </c>
      <c r="AM773" s="2" t="s">
        <v>104</v>
      </c>
      <c r="AN773" s="2" t="s">
        <v>90</v>
      </c>
      <c r="AO773" s="2">
        <v>4</v>
      </c>
      <c r="AP773" s="2" t="s">
        <v>86</v>
      </c>
      <c r="AV773" s="2">
        <v>6</v>
      </c>
      <c r="AW773" s="2">
        <v>5</v>
      </c>
      <c r="AX773" s="2" t="s">
        <v>91</v>
      </c>
      <c r="AY773" s="2" t="s">
        <v>66</v>
      </c>
      <c r="BA773" s="2">
        <v>6</v>
      </c>
      <c r="BB773" s="2">
        <v>6</v>
      </c>
      <c r="BC773" s="2">
        <v>5</v>
      </c>
      <c r="BD773" s="2">
        <v>5</v>
      </c>
      <c r="BE773" s="2">
        <v>5</v>
      </c>
      <c r="BF773" s="2" t="s">
        <v>68</v>
      </c>
      <c r="BH773" s="2" t="s">
        <v>126</v>
      </c>
    </row>
    <row r="774" spans="1:60" ht="13" x14ac:dyDescent="0.15">
      <c r="A774">
        <v>773</v>
      </c>
      <c r="B774" s="3">
        <v>44001.624888391205</v>
      </c>
      <c r="C774" s="2">
        <v>31</v>
      </c>
      <c r="D774" s="2" t="s">
        <v>70</v>
      </c>
      <c r="E774" s="2" t="s">
        <v>50</v>
      </c>
      <c r="F774" s="2" t="s">
        <v>51</v>
      </c>
      <c r="G774" s="2" t="s">
        <v>81</v>
      </c>
      <c r="J774" s="2" t="s">
        <v>73</v>
      </c>
      <c r="AK774" s="2" t="s">
        <v>60</v>
      </c>
      <c r="AL774" s="2" t="s">
        <v>75</v>
      </c>
      <c r="AM774" s="2" t="s">
        <v>136</v>
      </c>
      <c r="AN774" s="2" t="s">
        <v>90</v>
      </c>
      <c r="AO774" s="2">
        <v>1</v>
      </c>
      <c r="AP774" s="2" t="s">
        <v>53</v>
      </c>
      <c r="AV774" s="2">
        <v>8</v>
      </c>
      <c r="AW774" s="2">
        <v>6</v>
      </c>
      <c r="AX774" s="2" t="s">
        <v>91</v>
      </c>
      <c r="AY774" s="2" t="s">
        <v>92</v>
      </c>
      <c r="BA774" s="2">
        <v>4</v>
      </c>
      <c r="BB774" s="2">
        <v>4</v>
      </c>
      <c r="BC774" s="2">
        <v>1</v>
      </c>
      <c r="BD774" s="2">
        <v>3</v>
      </c>
      <c r="BE774" s="2">
        <v>6</v>
      </c>
      <c r="BF774" s="2" t="s">
        <v>68</v>
      </c>
    </row>
    <row r="775" spans="1:60" ht="13" x14ac:dyDescent="0.15">
      <c r="A775">
        <v>774</v>
      </c>
      <c r="B775" s="3">
        <v>44001.626002534722</v>
      </c>
      <c r="C775" s="2">
        <v>29</v>
      </c>
      <c r="D775" s="2" t="s">
        <v>114</v>
      </c>
      <c r="E775" s="2" t="s">
        <v>71</v>
      </c>
      <c r="F775" s="2" t="s">
        <v>51</v>
      </c>
      <c r="G775" s="2" t="s">
        <v>52</v>
      </c>
      <c r="H775" s="2">
        <v>5</v>
      </c>
      <c r="I775" s="2" t="s">
        <v>53</v>
      </c>
      <c r="J775" s="2" t="s">
        <v>73</v>
      </c>
      <c r="AK775" s="2" t="s">
        <v>60</v>
      </c>
      <c r="AL775" s="2" t="s">
        <v>75</v>
      </c>
      <c r="AM775" s="2" t="s">
        <v>141</v>
      </c>
      <c r="AN775" s="2" t="s">
        <v>77</v>
      </c>
      <c r="AO775" s="2">
        <v>2</v>
      </c>
      <c r="AP775" s="2" t="s">
        <v>53</v>
      </c>
      <c r="AV775" s="2">
        <v>6</v>
      </c>
      <c r="AW775" s="2">
        <v>7</v>
      </c>
      <c r="AX775" s="2" t="s">
        <v>100</v>
      </c>
      <c r="AY775" s="2" t="s">
        <v>106</v>
      </c>
      <c r="BA775" s="2">
        <v>4</v>
      </c>
      <c r="BB775" s="2">
        <v>6</v>
      </c>
      <c r="BC775" s="2">
        <v>6</v>
      </c>
      <c r="BD775" s="2">
        <v>7</v>
      </c>
      <c r="BE775" s="2">
        <v>7</v>
      </c>
      <c r="BF775" s="2" t="s">
        <v>86</v>
      </c>
      <c r="BH775" s="2" t="s">
        <v>175</v>
      </c>
    </row>
    <row r="776" spans="1:60" ht="13" x14ac:dyDescent="0.15">
      <c r="A776">
        <v>775</v>
      </c>
      <c r="B776" s="3">
        <v>44001.626432777775</v>
      </c>
      <c r="C776" s="2">
        <v>22</v>
      </c>
      <c r="D776" s="2" t="s">
        <v>114</v>
      </c>
      <c r="E776" s="2" t="s">
        <v>50</v>
      </c>
      <c r="F776" s="2" t="s">
        <v>80</v>
      </c>
      <c r="G776" s="2" t="s">
        <v>52</v>
      </c>
      <c r="H776" s="2">
        <v>2</v>
      </c>
      <c r="I776" s="2" t="s">
        <v>72</v>
      </c>
      <c r="J776" s="2" t="s">
        <v>54</v>
      </c>
      <c r="K776" s="2">
        <v>2</v>
      </c>
      <c r="L776" s="2" t="s">
        <v>116</v>
      </c>
      <c r="M776" s="2" t="s">
        <v>56</v>
      </c>
      <c r="N776" s="2" t="s">
        <v>135</v>
      </c>
      <c r="O776" s="2">
        <v>6</v>
      </c>
      <c r="P776" s="2">
        <v>6</v>
      </c>
      <c r="Q776" s="2">
        <v>6</v>
      </c>
      <c r="R776" s="2">
        <v>8</v>
      </c>
      <c r="S776" s="2">
        <v>7</v>
      </c>
      <c r="T776" s="2" t="s">
        <v>58</v>
      </c>
      <c r="AK776" s="2" t="s">
        <v>74</v>
      </c>
      <c r="AL776" s="2" t="s">
        <v>75</v>
      </c>
      <c r="AM776" s="2" t="s">
        <v>99</v>
      </c>
      <c r="AN776" s="2" t="s">
        <v>112</v>
      </c>
      <c r="AO776" s="2">
        <v>7</v>
      </c>
      <c r="AP776" s="2" t="s">
        <v>86</v>
      </c>
      <c r="AQ776" s="2" t="s">
        <v>935</v>
      </c>
      <c r="AV776" s="2">
        <v>8</v>
      </c>
      <c r="AW776" s="2">
        <v>6</v>
      </c>
      <c r="AX776" s="2" t="s">
        <v>91</v>
      </c>
      <c r="AY776" s="2" t="s">
        <v>92</v>
      </c>
      <c r="AZ776" s="2" t="s">
        <v>936</v>
      </c>
      <c r="BA776" s="2">
        <v>6</v>
      </c>
      <c r="BB776" s="2">
        <v>7</v>
      </c>
      <c r="BC776" s="2">
        <v>4</v>
      </c>
      <c r="BD776" s="2">
        <v>4</v>
      </c>
      <c r="BE776" s="2">
        <v>8</v>
      </c>
      <c r="BF776" s="2" t="s">
        <v>68</v>
      </c>
      <c r="BG776" s="2" t="s">
        <v>937</v>
      </c>
      <c r="BH776" s="2" t="s">
        <v>252</v>
      </c>
    </row>
    <row r="777" spans="1:60" ht="13" x14ac:dyDescent="0.15">
      <c r="A777">
        <v>776</v>
      </c>
      <c r="B777" s="3">
        <v>44001.627704259256</v>
      </c>
      <c r="C777" s="2">
        <v>21</v>
      </c>
      <c r="D777" s="2" t="s">
        <v>114</v>
      </c>
      <c r="E777" s="2" t="s">
        <v>50</v>
      </c>
      <c r="F777" s="2" t="s">
        <v>80</v>
      </c>
      <c r="G777" s="2" t="s">
        <v>52</v>
      </c>
      <c r="H777" s="2">
        <v>1</v>
      </c>
      <c r="I777" s="2" t="s">
        <v>72</v>
      </c>
      <c r="J777" s="2" t="s">
        <v>54</v>
      </c>
      <c r="K777" s="2">
        <v>3</v>
      </c>
      <c r="L777" s="2" t="s">
        <v>92</v>
      </c>
      <c r="M777" s="2" t="s">
        <v>56</v>
      </c>
      <c r="N777" s="2" t="s">
        <v>212</v>
      </c>
      <c r="O777" s="2">
        <v>7</v>
      </c>
      <c r="P777" s="2">
        <v>9</v>
      </c>
      <c r="Q777" s="2">
        <v>7</v>
      </c>
      <c r="R777" s="2">
        <v>9</v>
      </c>
      <c r="S777" s="2">
        <v>8</v>
      </c>
      <c r="T777" s="2" t="s">
        <v>58</v>
      </c>
      <c r="U777" s="2" t="s">
        <v>938</v>
      </c>
      <c r="AK777" s="2" t="s">
        <v>74</v>
      </c>
      <c r="AL777" s="2" t="s">
        <v>75</v>
      </c>
      <c r="AM777" s="2" t="s">
        <v>104</v>
      </c>
      <c r="AN777" s="2" t="s">
        <v>77</v>
      </c>
      <c r="AO777" s="2">
        <v>7</v>
      </c>
      <c r="AP777" s="2" t="s">
        <v>86</v>
      </c>
      <c r="AQ777" s="2" t="s">
        <v>939</v>
      </c>
      <c r="AV777" s="2">
        <v>8</v>
      </c>
      <c r="AW777" s="2">
        <v>5</v>
      </c>
      <c r="AX777" s="2" t="s">
        <v>65</v>
      </c>
      <c r="AY777" s="2" t="s">
        <v>66</v>
      </c>
      <c r="AZ777" s="2" t="s">
        <v>940</v>
      </c>
      <c r="BA777" s="2">
        <v>8</v>
      </c>
      <c r="BB777" s="2">
        <v>5</v>
      </c>
      <c r="BC777" s="2">
        <v>5</v>
      </c>
      <c r="BD777" s="2">
        <v>5</v>
      </c>
      <c r="BE777" s="2">
        <v>7</v>
      </c>
      <c r="BF777" s="2" t="s">
        <v>86</v>
      </c>
      <c r="BH777" s="2" t="s">
        <v>126</v>
      </c>
    </row>
    <row r="778" spans="1:60" ht="13" x14ac:dyDescent="0.15">
      <c r="A778">
        <v>777</v>
      </c>
      <c r="B778" s="3">
        <v>44001.628649953709</v>
      </c>
      <c r="C778" s="2">
        <v>21</v>
      </c>
      <c r="D778" s="2" t="s">
        <v>114</v>
      </c>
      <c r="E778" s="2" t="s">
        <v>50</v>
      </c>
      <c r="F778" s="2" t="s">
        <v>80</v>
      </c>
      <c r="G778" s="2" t="s">
        <v>52</v>
      </c>
      <c r="H778" s="2">
        <v>2</v>
      </c>
      <c r="I778" s="2" t="s">
        <v>72</v>
      </c>
      <c r="J778" s="2" t="s">
        <v>54</v>
      </c>
      <c r="K778" s="2">
        <v>3</v>
      </c>
      <c r="L778" s="2" t="s">
        <v>55</v>
      </c>
      <c r="M778" s="2" t="s">
        <v>56</v>
      </c>
      <c r="N778" s="2" t="s">
        <v>57</v>
      </c>
      <c r="O778" s="2">
        <v>5</v>
      </c>
      <c r="P778" s="2">
        <v>8</v>
      </c>
      <c r="Q778" s="2">
        <v>5</v>
      </c>
      <c r="R778" s="2">
        <v>7</v>
      </c>
      <c r="S778" s="2">
        <v>8</v>
      </c>
      <c r="T778" s="2" t="s">
        <v>161</v>
      </c>
      <c r="AK778" s="2" t="s">
        <v>60</v>
      </c>
      <c r="AL778" s="2" t="s">
        <v>75</v>
      </c>
      <c r="AM778" s="2" t="s">
        <v>213</v>
      </c>
      <c r="AN778" s="2" t="s">
        <v>112</v>
      </c>
      <c r="AO778" s="2">
        <v>8</v>
      </c>
      <c r="AP778" s="2" t="s">
        <v>53</v>
      </c>
      <c r="AV778" s="2">
        <v>8</v>
      </c>
      <c r="AW778" s="2">
        <v>5</v>
      </c>
      <c r="AX778" s="2" t="s">
        <v>91</v>
      </c>
      <c r="AY778" s="2" t="s">
        <v>66</v>
      </c>
      <c r="BA778" s="2">
        <v>8</v>
      </c>
      <c r="BB778" s="2">
        <v>7</v>
      </c>
      <c r="BC778" s="2">
        <v>7</v>
      </c>
      <c r="BD778" s="2">
        <v>6</v>
      </c>
      <c r="BE778" s="2">
        <v>7</v>
      </c>
      <c r="BF778" s="2" t="s">
        <v>86</v>
      </c>
      <c r="BH778" s="2" t="s">
        <v>102</v>
      </c>
    </row>
    <row r="779" spans="1:60" ht="13" x14ac:dyDescent="0.15">
      <c r="A779">
        <v>778</v>
      </c>
      <c r="B779" s="3">
        <v>44001.631323124995</v>
      </c>
      <c r="C779" s="2">
        <v>21</v>
      </c>
      <c r="D779" s="2" t="s">
        <v>70</v>
      </c>
      <c r="E779" s="2" t="s">
        <v>50</v>
      </c>
      <c r="F779" s="2" t="s">
        <v>51</v>
      </c>
      <c r="G779" s="2" t="s">
        <v>52</v>
      </c>
      <c r="H779" s="2">
        <v>3</v>
      </c>
      <c r="I779" s="2" t="s">
        <v>72</v>
      </c>
      <c r="J779" s="2" t="s">
        <v>73</v>
      </c>
      <c r="AK779" s="2" t="s">
        <v>60</v>
      </c>
      <c r="AL779" s="2" t="s">
        <v>75</v>
      </c>
      <c r="AM779" s="2" t="s">
        <v>76</v>
      </c>
      <c r="AN779" s="2" t="s">
        <v>90</v>
      </c>
      <c r="AO779" s="2">
        <v>6</v>
      </c>
      <c r="AP779" s="2" t="s">
        <v>72</v>
      </c>
      <c r="AV779" s="2">
        <v>6</v>
      </c>
      <c r="AW779" s="2">
        <v>6</v>
      </c>
      <c r="AX779" s="2" t="s">
        <v>65</v>
      </c>
      <c r="AY779" s="2" t="s">
        <v>55</v>
      </c>
      <c r="BA779" s="2">
        <v>7</v>
      </c>
      <c r="BB779" s="2">
        <v>7</v>
      </c>
      <c r="BC779" s="2">
        <v>6</v>
      </c>
      <c r="BD779" s="2">
        <v>6</v>
      </c>
      <c r="BE779" s="2">
        <v>6</v>
      </c>
      <c r="BF779" s="2" t="s">
        <v>86</v>
      </c>
      <c r="BH779" s="2" t="s">
        <v>118</v>
      </c>
    </row>
    <row r="780" spans="1:60" ht="13" x14ac:dyDescent="0.15">
      <c r="A780">
        <v>779</v>
      </c>
      <c r="B780" s="3">
        <v>44001.631941863423</v>
      </c>
      <c r="C780" s="2">
        <v>23</v>
      </c>
      <c r="D780" s="2" t="s">
        <v>114</v>
      </c>
      <c r="E780" s="2" t="s">
        <v>50</v>
      </c>
      <c r="F780" s="2" t="s">
        <v>80</v>
      </c>
      <c r="G780" s="2" t="s">
        <v>52</v>
      </c>
      <c r="H780" s="2">
        <v>3</v>
      </c>
      <c r="I780" s="2" t="s">
        <v>72</v>
      </c>
      <c r="J780" s="2" t="s">
        <v>54</v>
      </c>
      <c r="K780" s="2">
        <v>1</v>
      </c>
      <c r="L780" s="2" t="s">
        <v>55</v>
      </c>
      <c r="M780" s="2" t="s">
        <v>56</v>
      </c>
      <c r="N780" s="2" t="s">
        <v>57</v>
      </c>
      <c r="O780" s="2">
        <v>6</v>
      </c>
      <c r="P780" s="2">
        <v>6</v>
      </c>
      <c r="Q780" s="2">
        <v>6</v>
      </c>
      <c r="R780" s="2">
        <v>6</v>
      </c>
      <c r="S780" s="2">
        <v>7</v>
      </c>
      <c r="T780" s="2" t="s">
        <v>58</v>
      </c>
      <c r="AK780" s="2" t="s">
        <v>74</v>
      </c>
      <c r="AL780" s="2" t="s">
        <v>75</v>
      </c>
      <c r="AM780" s="2" t="s">
        <v>104</v>
      </c>
      <c r="AN780" s="2" t="s">
        <v>90</v>
      </c>
      <c r="AO780" s="2">
        <v>6</v>
      </c>
      <c r="AP780" s="2" t="s">
        <v>53</v>
      </c>
      <c r="AV780" s="2">
        <v>8</v>
      </c>
      <c r="AW780" s="2">
        <v>6</v>
      </c>
      <c r="AX780" s="2" t="s">
        <v>91</v>
      </c>
      <c r="AY780" s="2" t="s">
        <v>66</v>
      </c>
      <c r="BA780" s="2">
        <v>8</v>
      </c>
      <c r="BB780" s="2">
        <v>6</v>
      </c>
      <c r="BC780" s="2">
        <v>3</v>
      </c>
      <c r="BD780" s="2">
        <v>3</v>
      </c>
      <c r="BE780" s="2">
        <v>6</v>
      </c>
      <c r="BF780" s="2" t="s">
        <v>68</v>
      </c>
      <c r="BG780" s="2" t="s">
        <v>941</v>
      </c>
      <c r="BH780" s="2" t="s">
        <v>230</v>
      </c>
    </row>
    <row r="781" spans="1:60" ht="13" x14ac:dyDescent="0.15">
      <c r="A781">
        <v>780</v>
      </c>
      <c r="B781" s="3">
        <v>44001.632697627312</v>
      </c>
      <c r="C781" s="2">
        <v>51</v>
      </c>
      <c r="D781" s="2" t="s">
        <v>114</v>
      </c>
      <c r="E781" s="2" t="s">
        <v>50</v>
      </c>
      <c r="F781" s="2" t="s">
        <v>80</v>
      </c>
      <c r="G781" s="2" t="s">
        <v>81</v>
      </c>
      <c r="J781" s="2" t="s">
        <v>54</v>
      </c>
      <c r="K781" s="2">
        <v>2</v>
      </c>
      <c r="L781" s="2" t="s">
        <v>116</v>
      </c>
      <c r="M781" s="2" t="s">
        <v>200</v>
      </c>
      <c r="V781" s="2" t="s">
        <v>800</v>
      </c>
      <c r="W781" s="2" t="s">
        <v>86</v>
      </c>
      <c r="X781" s="2" t="s">
        <v>906</v>
      </c>
      <c r="AK781" s="2" t="s">
        <v>111</v>
      </c>
      <c r="AL781" s="2" t="s">
        <v>61</v>
      </c>
      <c r="AR781" s="2" t="s">
        <v>942</v>
      </c>
      <c r="AS781" s="2" t="s">
        <v>125</v>
      </c>
      <c r="AT781" s="2" t="s">
        <v>53</v>
      </c>
      <c r="AV781" s="2">
        <v>6</v>
      </c>
      <c r="AW781" s="2">
        <v>6</v>
      </c>
      <c r="AX781" s="2" t="s">
        <v>91</v>
      </c>
      <c r="AY781" s="2" t="s">
        <v>55</v>
      </c>
      <c r="BA781" s="2">
        <v>6</v>
      </c>
      <c r="BB781" s="2">
        <v>6</v>
      </c>
      <c r="BC781" s="2">
        <v>6</v>
      </c>
      <c r="BD781" s="2">
        <v>6</v>
      </c>
      <c r="BE781" s="2">
        <v>6</v>
      </c>
      <c r="BF781" s="2" t="s">
        <v>86</v>
      </c>
    </row>
    <row r="782" spans="1:60" ht="13" x14ac:dyDescent="0.15">
      <c r="A782">
        <v>781</v>
      </c>
      <c r="B782" s="3">
        <v>44001.632783425928</v>
      </c>
      <c r="C782" s="2">
        <v>23</v>
      </c>
      <c r="D782" s="2" t="s">
        <v>114</v>
      </c>
      <c r="E782" s="2" t="s">
        <v>71</v>
      </c>
      <c r="F782" s="2" t="s">
        <v>80</v>
      </c>
      <c r="G782" s="2" t="s">
        <v>52</v>
      </c>
      <c r="H782" s="2">
        <v>3</v>
      </c>
      <c r="I782" s="2" t="s">
        <v>72</v>
      </c>
      <c r="J782" s="2" t="s">
        <v>54</v>
      </c>
      <c r="K782" s="2">
        <v>3</v>
      </c>
      <c r="L782" s="2" t="s">
        <v>92</v>
      </c>
      <c r="M782" s="2" t="s">
        <v>83</v>
      </c>
      <c r="Z782" s="2" t="s">
        <v>943</v>
      </c>
      <c r="AA782" s="2">
        <v>2</v>
      </c>
      <c r="AB782" s="2">
        <v>2</v>
      </c>
      <c r="AC782" s="2">
        <v>1</v>
      </c>
      <c r="AD782" s="2">
        <v>4</v>
      </c>
      <c r="AE782" s="2">
        <v>5</v>
      </c>
      <c r="AF782" s="2" t="s">
        <v>85</v>
      </c>
      <c r="AG782" s="2" t="s">
        <v>53</v>
      </c>
      <c r="AH782" s="2" t="s">
        <v>95</v>
      </c>
      <c r="AI782" s="2" t="s">
        <v>148</v>
      </c>
      <c r="AJ782" s="2" t="s">
        <v>944</v>
      </c>
      <c r="AK782" s="2" t="s">
        <v>74</v>
      </c>
      <c r="AL782" s="2" t="s">
        <v>61</v>
      </c>
      <c r="AR782" s="2" t="s">
        <v>124</v>
      </c>
      <c r="AS782" s="2" t="s">
        <v>125</v>
      </c>
      <c r="AT782" s="2" t="s">
        <v>72</v>
      </c>
      <c r="AU782" s="2" t="s">
        <v>945</v>
      </c>
      <c r="AV782" s="2">
        <v>4</v>
      </c>
      <c r="AW782" s="2">
        <v>1</v>
      </c>
      <c r="AX782" s="2" t="s">
        <v>65</v>
      </c>
      <c r="AY782" s="2" t="s">
        <v>55</v>
      </c>
      <c r="AZ782" s="2" t="s">
        <v>946</v>
      </c>
      <c r="BA782" s="2">
        <v>3</v>
      </c>
      <c r="BB782" s="2">
        <v>7</v>
      </c>
      <c r="BC782" s="2">
        <v>7</v>
      </c>
      <c r="BD782" s="2">
        <v>4</v>
      </c>
      <c r="BE782" s="2">
        <v>3</v>
      </c>
      <c r="BF782" s="2" t="s">
        <v>68</v>
      </c>
      <c r="BH782" s="2" t="s">
        <v>102</v>
      </c>
    </row>
    <row r="783" spans="1:60" ht="13" x14ac:dyDescent="0.15">
      <c r="A783">
        <v>782</v>
      </c>
      <c r="B783" s="3">
        <v>44001.633362673616</v>
      </c>
      <c r="C783" s="2">
        <v>22</v>
      </c>
      <c r="D783" s="2" t="s">
        <v>114</v>
      </c>
      <c r="E783" s="2" t="s">
        <v>50</v>
      </c>
      <c r="F783" s="2" t="s">
        <v>51</v>
      </c>
      <c r="G783" s="2" t="s">
        <v>52</v>
      </c>
      <c r="H783" s="2">
        <v>2</v>
      </c>
      <c r="I783" s="2" t="s">
        <v>72</v>
      </c>
      <c r="J783" s="2" t="s">
        <v>54</v>
      </c>
      <c r="K783" s="2">
        <v>3</v>
      </c>
      <c r="L783" s="2" t="s">
        <v>92</v>
      </c>
      <c r="M783" s="2" t="s">
        <v>83</v>
      </c>
      <c r="Z783" s="2" t="s">
        <v>947</v>
      </c>
      <c r="AA783" s="2">
        <v>6</v>
      </c>
      <c r="AB783" s="2">
        <v>5</v>
      </c>
      <c r="AC783" s="2">
        <v>6</v>
      </c>
      <c r="AD783" s="2">
        <v>7</v>
      </c>
      <c r="AE783" s="2">
        <v>4</v>
      </c>
      <c r="AF783" s="2" t="s">
        <v>121</v>
      </c>
      <c r="AG783" s="2" t="s">
        <v>53</v>
      </c>
      <c r="AH783" s="2" t="s">
        <v>95</v>
      </c>
      <c r="AI783" s="2" t="s">
        <v>240</v>
      </c>
      <c r="AJ783" s="2" t="s">
        <v>948</v>
      </c>
      <c r="AK783" s="2" t="s">
        <v>60</v>
      </c>
      <c r="AL783" s="2" t="s">
        <v>75</v>
      </c>
      <c r="AM783" s="2" t="s">
        <v>141</v>
      </c>
      <c r="AN783" s="2" t="s">
        <v>90</v>
      </c>
      <c r="AO783" s="2">
        <v>6</v>
      </c>
      <c r="AP783" s="2" t="s">
        <v>53</v>
      </c>
      <c r="AV783" s="2">
        <v>8</v>
      </c>
      <c r="AW783" s="2">
        <v>3</v>
      </c>
      <c r="AX783" s="2" t="s">
        <v>65</v>
      </c>
      <c r="AY783" s="2" t="s">
        <v>66</v>
      </c>
      <c r="BA783" s="2">
        <v>7</v>
      </c>
      <c r="BB783" s="2">
        <v>5</v>
      </c>
      <c r="BC783" s="2">
        <v>5</v>
      </c>
      <c r="BD783" s="2">
        <v>4</v>
      </c>
      <c r="BE783" s="2">
        <v>6</v>
      </c>
      <c r="BF783" s="2" t="s">
        <v>68</v>
      </c>
      <c r="BH783" s="2" t="s">
        <v>102</v>
      </c>
    </row>
    <row r="784" spans="1:60" ht="13" x14ac:dyDescent="0.15">
      <c r="A784">
        <v>783</v>
      </c>
      <c r="B784" s="3">
        <v>44001.633855266206</v>
      </c>
      <c r="C784" s="2">
        <v>22</v>
      </c>
      <c r="D784" s="2" t="s">
        <v>93</v>
      </c>
      <c r="E784" s="2" t="s">
        <v>50</v>
      </c>
      <c r="F784" s="2" t="s">
        <v>80</v>
      </c>
      <c r="G784" s="2" t="s">
        <v>52</v>
      </c>
      <c r="H784" s="2">
        <v>3</v>
      </c>
      <c r="I784" s="2" t="s">
        <v>72</v>
      </c>
      <c r="J784" s="2" t="s">
        <v>54</v>
      </c>
      <c r="K784" s="2">
        <v>2</v>
      </c>
      <c r="L784" s="2" t="s">
        <v>116</v>
      </c>
      <c r="M784" s="2" t="s">
        <v>83</v>
      </c>
      <c r="Z784" s="2" t="s">
        <v>120</v>
      </c>
      <c r="AA784" s="2">
        <v>6</v>
      </c>
      <c r="AB784" s="2">
        <v>6</v>
      </c>
      <c r="AC784" s="2">
        <v>4</v>
      </c>
      <c r="AD784" s="2">
        <v>6</v>
      </c>
      <c r="AE784" s="2">
        <v>5</v>
      </c>
      <c r="AF784" s="2" t="s">
        <v>121</v>
      </c>
      <c r="AG784" s="2" t="s">
        <v>53</v>
      </c>
      <c r="AH784" s="2" t="s">
        <v>87</v>
      </c>
      <c r="AI784" s="2" t="s">
        <v>148</v>
      </c>
      <c r="AJ784" s="2" t="s">
        <v>949</v>
      </c>
      <c r="AK784" s="2" t="s">
        <v>60</v>
      </c>
      <c r="AL784" s="2" t="s">
        <v>61</v>
      </c>
      <c r="AR784" s="2" t="s">
        <v>950</v>
      </c>
      <c r="AS784" s="2" t="s">
        <v>171</v>
      </c>
      <c r="AT784" s="2" t="s">
        <v>53</v>
      </c>
      <c r="AV784" s="2">
        <v>6</v>
      </c>
      <c r="AW784" s="2">
        <v>5</v>
      </c>
      <c r="AX784" s="2" t="s">
        <v>91</v>
      </c>
      <c r="AY784" s="2" t="s">
        <v>66</v>
      </c>
      <c r="BA784" s="2">
        <v>7</v>
      </c>
      <c r="BB784" s="2">
        <v>6</v>
      </c>
      <c r="BC784" s="2">
        <v>4</v>
      </c>
      <c r="BD784" s="2">
        <v>5</v>
      </c>
      <c r="BE784" s="2">
        <v>7</v>
      </c>
      <c r="BF784" s="2" t="s">
        <v>68</v>
      </c>
      <c r="BH784" s="2" t="s">
        <v>102</v>
      </c>
    </row>
    <row r="785" spans="1:60" ht="13" x14ac:dyDescent="0.15">
      <c r="A785">
        <v>784</v>
      </c>
      <c r="B785" s="3">
        <v>44001.634024861109</v>
      </c>
      <c r="C785" s="2">
        <v>21</v>
      </c>
      <c r="D785" s="2" t="s">
        <v>93</v>
      </c>
      <c r="E785" s="2" t="s">
        <v>79</v>
      </c>
      <c r="F785" s="2" t="s">
        <v>80</v>
      </c>
      <c r="G785" s="2" t="s">
        <v>52</v>
      </c>
      <c r="H785" s="2">
        <v>3</v>
      </c>
      <c r="I785" s="2" t="s">
        <v>72</v>
      </c>
      <c r="J785" s="2" t="s">
        <v>54</v>
      </c>
      <c r="K785" s="2">
        <v>3</v>
      </c>
      <c r="L785" s="2" t="s">
        <v>92</v>
      </c>
      <c r="M785" s="2" t="s">
        <v>56</v>
      </c>
      <c r="N785" s="2" t="s">
        <v>160</v>
      </c>
      <c r="O785" s="2">
        <v>7</v>
      </c>
      <c r="P785" s="2">
        <v>7</v>
      </c>
      <c r="Q785" s="2">
        <v>6</v>
      </c>
      <c r="R785" s="2">
        <v>7</v>
      </c>
      <c r="S785" s="2">
        <v>8</v>
      </c>
      <c r="T785" s="2" t="s">
        <v>109</v>
      </c>
      <c r="AK785" s="2" t="s">
        <v>74</v>
      </c>
      <c r="AL785" s="2" t="s">
        <v>75</v>
      </c>
      <c r="AM785" s="2" t="s">
        <v>76</v>
      </c>
      <c r="AN785" s="2" t="s">
        <v>90</v>
      </c>
      <c r="AO785" s="2">
        <v>4</v>
      </c>
      <c r="AP785" s="2" t="s">
        <v>53</v>
      </c>
      <c r="AV785" s="2">
        <v>8</v>
      </c>
      <c r="AW785" s="2">
        <v>4</v>
      </c>
      <c r="AX785" s="2" t="s">
        <v>65</v>
      </c>
      <c r="AY785" s="2" t="s">
        <v>55</v>
      </c>
      <c r="BA785" s="2">
        <v>6</v>
      </c>
      <c r="BB785" s="2">
        <v>5</v>
      </c>
      <c r="BC785" s="2">
        <v>5</v>
      </c>
      <c r="BD785" s="2">
        <v>5</v>
      </c>
      <c r="BE785" s="2">
        <v>6</v>
      </c>
      <c r="BF785" s="2" t="s">
        <v>86</v>
      </c>
      <c r="BH785" s="2" t="s">
        <v>126</v>
      </c>
    </row>
    <row r="786" spans="1:60" ht="13" x14ac:dyDescent="0.15">
      <c r="A786">
        <v>785</v>
      </c>
      <c r="B786" s="3">
        <v>44001.63486982639</v>
      </c>
      <c r="C786" s="2">
        <v>21</v>
      </c>
      <c r="D786" s="2" t="s">
        <v>103</v>
      </c>
      <c r="E786" s="2" t="s">
        <v>50</v>
      </c>
      <c r="F786" s="2" t="s">
        <v>80</v>
      </c>
      <c r="G786" s="2" t="s">
        <v>52</v>
      </c>
      <c r="H786" s="2">
        <v>1</v>
      </c>
      <c r="I786" s="2" t="s">
        <v>72</v>
      </c>
      <c r="J786" s="2" t="s">
        <v>54</v>
      </c>
      <c r="K786" s="2">
        <v>2</v>
      </c>
      <c r="L786" s="2" t="s">
        <v>116</v>
      </c>
      <c r="M786" s="2" t="s">
        <v>83</v>
      </c>
      <c r="Z786" s="2" t="s">
        <v>951</v>
      </c>
      <c r="AA786" s="2">
        <v>7</v>
      </c>
      <c r="AB786" s="2">
        <v>8</v>
      </c>
      <c r="AC786" s="2">
        <v>9</v>
      </c>
      <c r="AD786" s="2">
        <v>6</v>
      </c>
      <c r="AE786" s="2">
        <v>8</v>
      </c>
      <c r="AF786" s="2" t="s">
        <v>121</v>
      </c>
      <c r="AG786" s="2" t="s">
        <v>53</v>
      </c>
      <c r="AH786" s="2" t="s">
        <v>87</v>
      </c>
      <c r="AI786" s="2" t="s">
        <v>240</v>
      </c>
      <c r="AK786" s="2" t="s">
        <v>98</v>
      </c>
      <c r="AL786" s="2" t="s">
        <v>61</v>
      </c>
      <c r="AR786" s="2" t="s">
        <v>62</v>
      </c>
      <c r="AS786" s="2" t="s">
        <v>171</v>
      </c>
      <c r="AT786" s="2" t="s">
        <v>53</v>
      </c>
      <c r="AV786" s="2">
        <v>7</v>
      </c>
      <c r="AW786" s="2">
        <v>8</v>
      </c>
      <c r="AX786" s="2" t="s">
        <v>91</v>
      </c>
      <c r="AY786" s="2" t="s">
        <v>55</v>
      </c>
      <c r="BA786" s="2">
        <v>8</v>
      </c>
      <c r="BB786" s="2">
        <v>9</v>
      </c>
      <c r="BC786" s="2">
        <v>6</v>
      </c>
      <c r="BD786" s="2">
        <v>7</v>
      </c>
      <c r="BE786" s="2">
        <v>7</v>
      </c>
      <c r="BF786" s="2" t="s">
        <v>86</v>
      </c>
      <c r="BH786" s="2" t="s">
        <v>118</v>
      </c>
    </row>
    <row r="787" spans="1:60" ht="13" x14ac:dyDescent="0.15">
      <c r="A787">
        <v>786</v>
      </c>
      <c r="B787" s="3">
        <v>44001.635044872688</v>
      </c>
      <c r="C787" s="2">
        <v>45</v>
      </c>
      <c r="D787" s="2" t="s">
        <v>70</v>
      </c>
      <c r="E787" s="2" t="s">
        <v>50</v>
      </c>
      <c r="F787" s="2" t="s">
        <v>51</v>
      </c>
      <c r="G787" s="2" t="s">
        <v>81</v>
      </c>
      <c r="J787" s="2" t="s">
        <v>73</v>
      </c>
      <c r="AK787" s="2" t="s">
        <v>89</v>
      </c>
      <c r="AL787" s="2" t="s">
        <v>75</v>
      </c>
      <c r="AM787" s="2" t="s">
        <v>76</v>
      </c>
      <c r="AN787" s="2" t="s">
        <v>90</v>
      </c>
      <c r="AO787" s="2">
        <v>7</v>
      </c>
      <c r="AP787" s="2" t="s">
        <v>53</v>
      </c>
      <c r="AQ787" s="2" t="s">
        <v>952</v>
      </c>
      <c r="AV787" s="2">
        <v>7</v>
      </c>
      <c r="AW787" s="2">
        <v>7</v>
      </c>
      <c r="AX787" s="2" t="s">
        <v>91</v>
      </c>
      <c r="AY787" s="2" t="s">
        <v>55</v>
      </c>
      <c r="BA787" s="2">
        <v>6</v>
      </c>
      <c r="BB787" s="2">
        <v>7</v>
      </c>
      <c r="BC787" s="2">
        <v>6</v>
      </c>
      <c r="BD787" s="2">
        <v>5</v>
      </c>
      <c r="BE787" s="2">
        <v>6</v>
      </c>
      <c r="BF787" s="2" t="s">
        <v>86</v>
      </c>
    </row>
    <row r="788" spans="1:60" ht="13" x14ac:dyDescent="0.15">
      <c r="A788">
        <v>787</v>
      </c>
      <c r="B788" s="3">
        <v>44001.636752499995</v>
      </c>
      <c r="C788" s="2">
        <v>20</v>
      </c>
      <c r="D788" s="2" t="s">
        <v>114</v>
      </c>
      <c r="E788" s="2" t="s">
        <v>50</v>
      </c>
      <c r="F788" s="2" t="s">
        <v>80</v>
      </c>
      <c r="G788" s="2" t="s">
        <v>52</v>
      </c>
      <c r="H788" s="2">
        <v>1</v>
      </c>
      <c r="I788" s="2" t="s">
        <v>72</v>
      </c>
      <c r="J788" s="2" t="s">
        <v>73</v>
      </c>
      <c r="AK788" s="2" t="s">
        <v>74</v>
      </c>
      <c r="AL788" s="2" t="s">
        <v>75</v>
      </c>
      <c r="AM788" s="2" t="s">
        <v>213</v>
      </c>
      <c r="AN788" s="2" t="s">
        <v>90</v>
      </c>
      <c r="AO788" s="2">
        <v>7</v>
      </c>
      <c r="AP788" s="2" t="s">
        <v>53</v>
      </c>
      <c r="AV788" s="2">
        <v>7</v>
      </c>
      <c r="AW788" s="2">
        <v>7</v>
      </c>
      <c r="AX788" s="2" t="s">
        <v>100</v>
      </c>
      <c r="AY788" s="2" t="s">
        <v>66</v>
      </c>
      <c r="BA788" s="2">
        <v>9</v>
      </c>
      <c r="BB788" s="2">
        <v>5</v>
      </c>
      <c r="BC788" s="2">
        <v>5</v>
      </c>
      <c r="BD788" s="2">
        <v>4</v>
      </c>
      <c r="BE788" s="2">
        <v>6</v>
      </c>
      <c r="BF788" s="2" t="s">
        <v>68</v>
      </c>
      <c r="BH788" s="2" t="s">
        <v>252</v>
      </c>
    </row>
    <row r="789" spans="1:60" ht="13" x14ac:dyDescent="0.15">
      <c r="A789">
        <v>788</v>
      </c>
      <c r="B789" s="3">
        <v>44001.637696851853</v>
      </c>
      <c r="C789" s="2">
        <v>19</v>
      </c>
      <c r="D789" s="2" t="s">
        <v>103</v>
      </c>
      <c r="E789" s="2" t="s">
        <v>50</v>
      </c>
      <c r="F789" s="2" t="s">
        <v>51</v>
      </c>
      <c r="G789" s="2" t="s">
        <v>52</v>
      </c>
      <c r="H789" s="2">
        <v>1</v>
      </c>
      <c r="I789" s="2" t="s">
        <v>72</v>
      </c>
      <c r="J789" s="2" t="s">
        <v>73</v>
      </c>
      <c r="AK789" s="2" t="s">
        <v>98</v>
      </c>
      <c r="AL789" s="2" t="s">
        <v>75</v>
      </c>
      <c r="AM789" s="2" t="s">
        <v>76</v>
      </c>
      <c r="AN789" s="2" t="s">
        <v>90</v>
      </c>
      <c r="AO789" s="2">
        <v>4</v>
      </c>
      <c r="AP789" s="2" t="s">
        <v>86</v>
      </c>
      <c r="AV789" s="2">
        <v>7</v>
      </c>
      <c r="AW789" s="2">
        <v>4</v>
      </c>
      <c r="AX789" s="2" t="s">
        <v>91</v>
      </c>
      <c r="AY789" s="2" t="s">
        <v>66</v>
      </c>
      <c r="BA789" s="2">
        <v>7</v>
      </c>
      <c r="BB789" s="2">
        <v>7</v>
      </c>
      <c r="BC789" s="2">
        <v>4</v>
      </c>
      <c r="BD789" s="2">
        <v>6</v>
      </c>
      <c r="BE789" s="2">
        <v>6</v>
      </c>
      <c r="BF789" s="2" t="s">
        <v>72</v>
      </c>
      <c r="BH789" s="2" t="s">
        <v>118</v>
      </c>
    </row>
    <row r="790" spans="1:60" ht="13" x14ac:dyDescent="0.15">
      <c r="A790">
        <v>789</v>
      </c>
      <c r="B790" s="3">
        <v>44001.637832974535</v>
      </c>
      <c r="C790" s="2">
        <v>22</v>
      </c>
      <c r="D790" s="2" t="s">
        <v>93</v>
      </c>
      <c r="E790" s="2" t="s">
        <v>50</v>
      </c>
      <c r="F790" s="2" t="s">
        <v>51</v>
      </c>
      <c r="G790" s="2" t="s">
        <v>52</v>
      </c>
      <c r="H790" s="2">
        <v>3</v>
      </c>
      <c r="I790" s="2" t="s">
        <v>72</v>
      </c>
      <c r="J790" s="2" t="s">
        <v>54</v>
      </c>
      <c r="K790" s="2">
        <v>3</v>
      </c>
      <c r="L790" s="2" t="s">
        <v>218</v>
      </c>
      <c r="M790" s="2" t="s">
        <v>83</v>
      </c>
      <c r="Z790" s="2" t="s">
        <v>156</v>
      </c>
      <c r="AA790" s="2">
        <v>3</v>
      </c>
      <c r="AB790" s="2">
        <v>3</v>
      </c>
      <c r="AC790" s="2">
        <v>6</v>
      </c>
      <c r="AD790" s="2">
        <v>6</v>
      </c>
      <c r="AE790" s="2">
        <v>8</v>
      </c>
      <c r="AF790" s="2" t="s">
        <v>85</v>
      </c>
      <c r="AG790" s="2" t="s">
        <v>86</v>
      </c>
      <c r="AH790" s="2" t="s">
        <v>95</v>
      </c>
      <c r="AI790" s="2" t="s">
        <v>148</v>
      </c>
      <c r="AK790" s="2" t="s">
        <v>74</v>
      </c>
      <c r="AL790" s="2" t="s">
        <v>75</v>
      </c>
      <c r="AM790" s="2" t="s">
        <v>141</v>
      </c>
      <c r="AN790" s="2" t="s">
        <v>77</v>
      </c>
      <c r="AO790" s="2">
        <v>7</v>
      </c>
      <c r="AP790" s="2" t="s">
        <v>53</v>
      </c>
      <c r="AV790" s="2">
        <v>4</v>
      </c>
      <c r="AW790" s="2">
        <v>1</v>
      </c>
      <c r="AX790" s="2" t="s">
        <v>65</v>
      </c>
      <c r="AY790" s="2" t="s">
        <v>92</v>
      </c>
      <c r="BA790" s="2">
        <v>2</v>
      </c>
      <c r="BB790" s="2">
        <v>2</v>
      </c>
      <c r="BC790" s="2">
        <v>2</v>
      </c>
      <c r="BD790" s="2">
        <v>2</v>
      </c>
      <c r="BE790" s="2">
        <v>4</v>
      </c>
      <c r="BF790" s="2" t="s">
        <v>68</v>
      </c>
      <c r="BG790" s="2" t="s">
        <v>953</v>
      </c>
      <c r="BH790" s="2" t="s">
        <v>126</v>
      </c>
    </row>
    <row r="791" spans="1:60" ht="13" x14ac:dyDescent="0.15">
      <c r="A791">
        <v>790</v>
      </c>
      <c r="B791" s="3">
        <v>44001.639564375</v>
      </c>
      <c r="C791" s="2">
        <v>23</v>
      </c>
      <c r="D791" s="2" t="s">
        <v>93</v>
      </c>
      <c r="E791" s="2" t="s">
        <v>71</v>
      </c>
      <c r="F791" s="2" t="s">
        <v>51</v>
      </c>
      <c r="G791" s="2" t="s">
        <v>52</v>
      </c>
      <c r="H791" s="2">
        <v>3</v>
      </c>
      <c r="I791" s="2" t="s">
        <v>72</v>
      </c>
      <c r="J791" s="2" t="s">
        <v>54</v>
      </c>
      <c r="K791" s="2">
        <v>2</v>
      </c>
      <c r="L791" s="2" t="s">
        <v>92</v>
      </c>
      <c r="M791" s="2" t="s">
        <v>83</v>
      </c>
      <c r="Z791" s="2" t="s">
        <v>263</v>
      </c>
      <c r="AA791" s="2">
        <v>10</v>
      </c>
      <c r="AB791" s="2">
        <v>10</v>
      </c>
      <c r="AC791" s="2">
        <v>7</v>
      </c>
      <c r="AD791" s="2">
        <v>10</v>
      </c>
      <c r="AE791" s="2">
        <v>8</v>
      </c>
      <c r="AF791" s="2" t="s">
        <v>121</v>
      </c>
      <c r="AG791" s="2" t="s">
        <v>53</v>
      </c>
      <c r="AH791" s="2" t="s">
        <v>147</v>
      </c>
      <c r="AI791" s="2" t="s">
        <v>482</v>
      </c>
      <c r="AJ791" s="2" t="s">
        <v>954</v>
      </c>
      <c r="AK791" s="2" t="s">
        <v>60</v>
      </c>
      <c r="AL791" s="2" t="s">
        <v>61</v>
      </c>
      <c r="AR791" s="2" t="s">
        <v>124</v>
      </c>
      <c r="AS791" s="2" t="s">
        <v>125</v>
      </c>
      <c r="AT791" s="2" t="s">
        <v>72</v>
      </c>
      <c r="AV791" s="2">
        <v>10</v>
      </c>
      <c r="AW791" s="2">
        <v>8</v>
      </c>
      <c r="AX791" s="2" t="s">
        <v>65</v>
      </c>
      <c r="AY791" s="2" t="s">
        <v>66</v>
      </c>
      <c r="BA791" s="2">
        <v>8</v>
      </c>
      <c r="BB791" s="2">
        <v>9</v>
      </c>
      <c r="BC791" s="2">
        <v>7</v>
      </c>
      <c r="BD791" s="2">
        <v>8</v>
      </c>
      <c r="BE791" s="2">
        <v>9</v>
      </c>
      <c r="BF791" s="2" t="s">
        <v>68</v>
      </c>
      <c r="BH791" s="2" t="s">
        <v>118</v>
      </c>
    </row>
    <row r="792" spans="1:60" ht="13" x14ac:dyDescent="0.15">
      <c r="A792">
        <v>791</v>
      </c>
      <c r="B792" s="3">
        <v>44001.641338541667</v>
      </c>
      <c r="C792" s="2">
        <v>21</v>
      </c>
      <c r="D792" s="2" t="s">
        <v>114</v>
      </c>
      <c r="E792" s="2" t="s">
        <v>50</v>
      </c>
      <c r="F792" s="2" t="s">
        <v>51</v>
      </c>
      <c r="G792" s="2" t="s">
        <v>52</v>
      </c>
      <c r="H792" s="2">
        <v>3</v>
      </c>
      <c r="I792" s="2" t="s">
        <v>72</v>
      </c>
      <c r="J792" s="2" t="s">
        <v>54</v>
      </c>
      <c r="K792" s="2">
        <v>3</v>
      </c>
      <c r="L792" s="2" t="s">
        <v>82</v>
      </c>
      <c r="M792" s="2" t="s">
        <v>83</v>
      </c>
      <c r="Z792" s="2" t="s">
        <v>146</v>
      </c>
      <c r="AA792" s="2">
        <v>6</v>
      </c>
      <c r="AB792" s="2">
        <v>8</v>
      </c>
      <c r="AC792" s="2">
        <v>3</v>
      </c>
      <c r="AD792" s="2">
        <v>6</v>
      </c>
      <c r="AE792" s="2">
        <v>4</v>
      </c>
      <c r="AF792" s="2" t="s">
        <v>139</v>
      </c>
      <c r="AG792" s="2" t="s">
        <v>53</v>
      </c>
      <c r="AH792" s="2" t="s">
        <v>132</v>
      </c>
      <c r="AI792" s="2" t="s">
        <v>264</v>
      </c>
      <c r="AK792" s="2" t="s">
        <v>74</v>
      </c>
      <c r="AL792" s="2" t="s">
        <v>61</v>
      </c>
      <c r="AR792" s="2" t="s">
        <v>380</v>
      </c>
      <c r="AS792" s="2" t="s">
        <v>413</v>
      </c>
      <c r="AT792" s="2" t="s">
        <v>53</v>
      </c>
      <c r="AV792" s="2">
        <v>5</v>
      </c>
      <c r="AW792" s="2">
        <v>5</v>
      </c>
      <c r="AX792" s="2" t="s">
        <v>65</v>
      </c>
      <c r="AY792" s="2" t="s">
        <v>55</v>
      </c>
      <c r="BA792" s="2">
        <v>5</v>
      </c>
      <c r="BB792" s="2">
        <v>5</v>
      </c>
      <c r="BC792" s="2">
        <v>3</v>
      </c>
      <c r="BD792" s="2">
        <v>6</v>
      </c>
      <c r="BE792" s="2">
        <v>6</v>
      </c>
      <c r="BF792" s="2" t="s">
        <v>68</v>
      </c>
      <c r="BH792" s="2" t="s">
        <v>102</v>
      </c>
    </row>
    <row r="793" spans="1:60" ht="13" x14ac:dyDescent="0.15">
      <c r="A793">
        <v>792</v>
      </c>
      <c r="B793" s="3">
        <v>44001.641916284723</v>
      </c>
      <c r="C793" s="2">
        <v>21</v>
      </c>
      <c r="D793" s="2" t="s">
        <v>114</v>
      </c>
      <c r="E793" s="2" t="s">
        <v>50</v>
      </c>
      <c r="F793" s="2" t="s">
        <v>51</v>
      </c>
      <c r="G793" s="2" t="s">
        <v>52</v>
      </c>
      <c r="H793" s="2">
        <v>3</v>
      </c>
      <c r="I793" s="2" t="s">
        <v>72</v>
      </c>
      <c r="J793" s="2" t="s">
        <v>54</v>
      </c>
      <c r="K793" s="2">
        <v>2</v>
      </c>
      <c r="L793" s="2" t="s">
        <v>82</v>
      </c>
      <c r="M793" s="2" t="s">
        <v>83</v>
      </c>
      <c r="Z793" s="2" t="s">
        <v>176</v>
      </c>
      <c r="AA793" s="2">
        <v>3</v>
      </c>
      <c r="AB793" s="2">
        <v>2</v>
      </c>
      <c r="AC793" s="2">
        <v>6</v>
      </c>
      <c r="AD793" s="2">
        <v>5</v>
      </c>
      <c r="AE793" s="2">
        <v>6</v>
      </c>
      <c r="AF793" s="2" t="s">
        <v>121</v>
      </c>
      <c r="AG793" s="2" t="s">
        <v>53</v>
      </c>
      <c r="AH793" s="2" t="s">
        <v>95</v>
      </c>
      <c r="AI793" s="2" t="s">
        <v>159</v>
      </c>
      <c r="AK793" s="2" t="s">
        <v>111</v>
      </c>
      <c r="AL793" s="2" t="s">
        <v>61</v>
      </c>
      <c r="AR793" s="2" t="s">
        <v>124</v>
      </c>
      <c r="AS793" s="2" t="s">
        <v>125</v>
      </c>
      <c r="AT793" s="2" t="s">
        <v>72</v>
      </c>
      <c r="AV793" s="2">
        <v>7</v>
      </c>
      <c r="AW793" s="2">
        <v>6</v>
      </c>
      <c r="AX793" s="2" t="s">
        <v>91</v>
      </c>
      <c r="AY793" s="2" t="s">
        <v>92</v>
      </c>
      <c r="BA793" s="2">
        <v>5</v>
      </c>
      <c r="BB793" s="2">
        <v>5</v>
      </c>
      <c r="BC793" s="2">
        <v>5</v>
      </c>
      <c r="BD793" s="2">
        <v>5</v>
      </c>
      <c r="BE793" s="2">
        <v>5</v>
      </c>
      <c r="BF793" s="2" t="s">
        <v>68</v>
      </c>
      <c r="BH793" s="2" t="s">
        <v>126</v>
      </c>
    </row>
    <row r="794" spans="1:60" ht="13" x14ac:dyDescent="0.15">
      <c r="A794">
        <v>793</v>
      </c>
      <c r="B794" s="3">
        <v>44001.642640624996</v>
      </c>
      <c r="C794" s="2">
        <v>64</v>
      </c>
      <c r="D794" s="2" t="s">
        <v>49</v>
      </c>
      <c r="E794" s="2" t="s">
        <v>50</v>
      </c>
      <c r="F794" s="2" t="s">
        <v>80</v>
      </c>
      <c r="G794" s="2" t="s">
        <v>81</v>
      </c>
      <c r="J794" s="2" t="s">
        <v>54</v>
      </c>
      <c r="K794" s="2">
        <v>1</v>
      </c>
      <c r="L794" s="2" t="s">
        <v>92</v>
      </c>
      <c r="M794" s="2" t="s">
        <v>83</v>
      </c>
      <c r="Z794" s="2" t="s">
        <v>191</v>
      </c>
      <c r="AA794" s="2">
        <v>5</v>
      </c>
      <c r="AB794" s="2">
        <v>4</v>
      </c>
      <c r="AC794" s="2">
        <v>5</v>
      </c>
      <c r="AD794" s="2">
        <v>7</v>
      </c>
      <c r="AE794" s="2">
        <v>4</v>
      </c>
      <c r="AF794" s="2" t="s">
        <v>85</v>
      </c>
      <c r="AG794" s="2" t="s">
        <v>86</v>
      </c>
      <c r="AH794" s="2" t="s">
        <v>87</v>
      </c>
      <c r="AI794" s="2" t="s">
        <v>320</v>
      </c>
      <c r="AJ794" s="2" t="s">
        <v>72</v>
      </c>
      <c r="AK794" s="2" t="s">
        <v>74</v>
      </c>
      <c r="AL794" s="2" t="s">
        <v>61</v>
      </c>
      <c r="AR794" s="2" t="s">
        <v>62</v>
      </c>
      <c r="AS794" s="2" t="s">
        <v>63</v>
      </c>
      <c r="AT794" s="2" t="s">
        <v>53</v>
      </c>
      <c r="AU794" s="2" t="s">
        <v>72</v>
      </c>
      <c r="AV794" s="2">
        <v>6</v>
      </c>
      <c r="AW794" s="2">
        <v>5</v>
      </c>
      <c r="AX794" s="2" t="s">
        <v>100</v>
      </c>
      <c r="AY794" s="2" t="s">
        <v>66</v>
      </c>
      <c r="BA794" s="2">
        <v>3</v>
      </c>
      <c r="BB794" s="2">
        <v>4</v>
      </c>
      <c r="BC794" s="2">
        <v>4</v>
      </c>
      <c r="BD794" s="2">
        <v>2</v>
      </c>
      <c r="BE794" s="2">
        <v>4</v>
      </c>
      <c r="BF794" s="2" t="s">
        <v>68</v>
      </c>
    </row>
    <row r="795" spans="1:60" ht="13" x14ac:dyDescent="0.15">
      <c r="A795">
        <v>794</v>
      </c>
      <c r="B795" s="3">
        <v>44001.64288511574</v>
      </c>
      <c r="C795" s="2">
        <v>22</v>
      </c>
      <c r="D795" s="2" t="s">
        <v>103</v>
      </c>
      <c r="E795" s="2" t="s">
        <v>50</v>
      </c>
      <c r="F795" s="2" t="s">
        <v>80</v>
      </c>
      <c r="G795" s="2" t="s">
        <v>52</v>
      </c>
      <c r="H795" s="2">
        <v>1</v>
      </c>
      <c r="I795" s="2" t="s">
        <v>72</v>
      </c>
      <c r="J795" s="2" t="s">
        <v>54</v>
      </c>
      <c r="K795" s="2">
        <v>2</v>
      </c>
      <c r="L795" s="2" t="s">
        <v>218</v>
      </c>
      <c r="M795" s="2" t="s">
        <v>83</v>
      </c>
      <c r="Z795" s="2" t="s">
        <v>127</v>
      </c>
      <c r="AA795" s="2">
        <v>6</v>
      </c>
      <c r="AB795" s="2">
        <v>7</v>
      </c>
      <c r="AC795" s="2">
        <v>7</v>
      </c>
      <c r="AD795" s="2">
        <v>9</v>
      </c>
      <c r="AE795" s="2">
        <v>8</v>
      </c>
      <c r="AF795" s="2" t="s">
        <v>85</v>
      </c>
      <c r="AG795" s="2" t="s">
        <v>53</v>
      </c>
      <c r="AH795" s="2" t="s">
        <v>132</v>
      </c>
      <c r="AI795" s="2" t="s">
        <v>698</v>
      </c>
      <c r="AK795" s="2" t="s">
        <v>74</v>
      </c>
      <c r="AL795" s="2" t="s">
        <v>61</v>
      </c>
      <c r="AR795" s="2" t="s">
        <v>185</v>
      </c>
      <c r="AS795" s="2" t="s">
        <v>63</v>
      </c>
      <c r="AT795" s="2" t="s">
        <v>53</v>
      </c>
      <c r="AV795" s="2">
        <v>8</v>
      </c>
      <c r="AW795" s="2">
        <v>4</v>
      </c>
      <c r="AX795" s="2" t="s">
        <v>91</v>
      </c>
      <c r="AY795" s="2" t="s">
        <v>92</v>
      </c>
      <c r="BA795" s="2">
        <v>6</v>
      </c>
      <c r="BB795" s="2">
        <v>4</v>
      </c>
      <c r="BC795" s="2">
        <v>4</v>
      </c>
      <c r="BD795" s="2">
        <v>4</v>
      </c>
      <c r="BE795" s="2">
        <v>5</v>
      </c>
      <c r="BF795" s="2" t="s">
        <v>86</v>
      </c>
      <c r="BH795" s="2" t="s">
        <v>118</v>
      </c>
    </row>
    <row r="796" spans="1:60" ht="13" x14ac:dyDescent="0.15">
      <c r="A796">
        <v>795</v>
      </c>
      <c r="B796" s="3">
        <v>44001.643551863424</v>
      </c>
      <c r="C796" s="2">
        <v>42</v>
      </c>
      <c r="D796" s="2" t="s">
        <v>103</v>
      </c>
      <c r="E796" s="2" t="s">
        <v>50</v>
      </c>
      <c r="F796" s="2" t="s">
        <v>51</v>
      </c>
      <c r="G796" s="2" t="s">
        <v>81</v>
      </c>
      <c r="J796" s="2" t="s">
        <v>73</v>
      </c>
      <c r="AK796" s="2" t="s">
        <v>74</v>
      </c>
      <c r="AL796" s="2" t="s">
        <v>75</v>
      </c>
      <c r="AM796" s="2" t="s">
        <v>136</v>
      </c>
      <c r="AN796" s="2" t="s">
        <v>90</v>
      </c>
      <c r="AO796" s="2">
        <v>3</v>
      </c>
      <c r="AP796" s="2" t="s">
        <v>86</v>
      </c>
      <c r="AQ796" s="2" t="s">
        <v>955</v>
      </c>
      <c r="AV796" s="2">
        <v>4</v>
      </c>
      <c r="AW796" s="2">
        <v>4</v>
      </c>
      <c r="AX796" s="2" t="s">
        <v>91</v>
      </c>
      <c r="AY796" s="2" t="s">
        <v>92</v>
      </c>
      <c r="BA796" s="2">
        <v>6</v>
      </c>
      <c r="BB796" s="2">
        <v>6</v>
      </c>
      <c r="BC796" s="2">
        <v>3</v>
      </c>
      <c r="BD796" s="2">
        <v>5</v>
      </c>
      <c r="BE796" s="2">
        <v>2</v>
      </c>
      <c r="BF796" s="2" t="s">
        <v>68</v>
      </c>
    </row>
    <row r="797" spans="1:60" ht="13" x14ac:dyDescent="0.15">
      <c r="A797">
        <v>796</v>
      </c>
      <c r="B797" s="3">
        <v>44001.644009189811</v>
      </c>
      <c r="C797" s="2">
        <v>26</v>
      </c>
      <c r="D797" s="2" t="s">
        <v>103</v>
      </c>
      <c r="E797" s="2" t="s">
        <v>50</v>
      </c>
      <c r="F797" s="2" t="s">
        <v>51</v>
      </c>
      <c r="G797" s="2" t="s">
        <v>52</v>
      </c>
      <c r="H797" s="2">
        <v>4</v>
      </c>
      <c r="I797" s="2" t="s">
        <v>53</v>
      </c>
      <c r="J797" s="2" t="s">
        <v>73</v>
      </c>
      <c r="AK797" s="2" t="s">
        <v>89</v>
      </c>
      <c r="AL797" s="2" t="s">
        <v>75</v>
      </c>
      <c r="AM797" s="2" t="s">
        <v>76</v>
      </c>
      <c r="AN797" s="2" t="s">
        <v>90</v>
      </c>
      <c r="AO797" s="2">
        <v>5</v>
      </c>
      <c r="AP797" s="2" t="s">
        <v>86</v>
      </c>
      <c r="AV797" s="2">
        <v>6</v>
      </c>
      <c r="AW797" s="2">
        <v>5</v>
      </c>
      <c r="AX797" s="2" t="s">
        <v>91</v>
      </c>
      <c r="AY797" s="2" t="s">
        <v>66</v>
      </c>
      <c r="BA797" s="2">
        <v>6</v>
      </c>
      <c r="BB797" s="2">
        <v>7</v>
      </c>
      <c r="BC797" s="2">
        <v>7</v>
      </c>
      <c r="BD797" s="2">
        <v>6</v>
      </c>
      <c r="BE797" s="2">
        <v>5</v>
      </c>
      <c r="BF797" s="2" t="s">
        <v>86</v>
      </c>
      <c r="BH797" s="2" t="s">
        <v>230</v>
      </c>
    </row>
    <row r="798" spans="1:60" ht="13" x14ac:dyDescent="0.15">
      <c r="A798">
        <v>797</v>
      </c>
      <c r="B798" s="3">
        <v>44001.645681562499</v>
      </c>
      <c r="C798" s="2">
        <v>23</v>
      </c>
      <c r="D798" s="2" t="s">
        <v>114</v>
      </c>
      <c r="E798" s="2" t="s">
        <v>50</v>
      </c>
      <c r="F798" s="2" t="s">
        <v>51</v>
      </c>
      <c r="G798" s="2" t="s">
        <v>52</v>
      </c>
      <c r="H798" s="2">
        <v>4</v>
      </c>
      <c r="I798" s="2" t="s">
        <v>72</v>
      </c>
      <c r="J798" s="2" t="s">
        <v>73</v>
      </c>
      <c r="AK798" s="2" t="s">
        <v>74</v>
      </c>
      <c r="AL798" s="2" t="s">
        <v>75</v>
      </c>
      <c r="AM798" s="2" t="s">
        <v>104</v>
      </c>
      <c r="AN798" s="2" t="s">
        <v>90</v>
      </c>
      <c r="AO798" s="2">
        <v>6</v>
      </c>
      <c r="AP798" s="2" t="s">
        <v>53</v>
      </c>
      <c r="AQ798" s="2" t="s">
        <v>956</v>
      </c>
      <c r="AV798" s="2">
        <v>7</v>
      </c>
      <c r="AW798" s="2">
        <v>6</v>
      </c>
      <c r="AX798" s="2" t="s">
        <v>91</v>
      </c>
      <c r="AY798" s="2" t="s">
        <v>92</v>
      </c>
      <c r="BA798" s="2">
        <v>7</v>
      </c>
      <c r="BB798" s="2">
        <v>8</v>
      </c>
      <c r="BC798" s="2">
        <v>6</v>
      </c>
      <c r="BD798" s="2">
        <v>5</v>
      </c>
      <c r="BE798" s="2">
        <v>6</v>
      </c>
      <c r="BF798" s="2" t="s">
        <v>86</v>
      </c>
      <c r="BH798" s="2" t="s">
        <v>102</v>
      </c>
    </row>
    <row r="799" spans="1:60" ht="13" x14ac:dyDescent="0.15">
      <c r="A799">
        <v>798</v>
      </c>
      <c r="B799" s="3">
        <v>44001.647192222226</v>
      </c>
      <c r="C799" s="2">
        <v>22</v>
      </c>
      <c r="D799" s="2" t="s">
        <v>103</v>
      </c>
      <c r="E799" s="2" t="s">
        <v>50</v>
      </c>
      <c r="F799" s="2" t="s">
        <v>51</v>
      </c>
      <c r="G799" s="2" t="s">
        <v>52</v>
      </c>
      <c r="H799" s="2">
        <v>3</v>
      </c>
      <c r="I799" s="2" t="s">
        <v>72</v>
      </c>
      <c r="J799" s="2" t="s">
        <v>54</v>
      </c>
      <c r="K799" s="2">
        <v>1</v>
      </c>
      <c r="L799" s="2" t="s">
        <v>92</v>
      </c>
      <c r="M799" s="2" t="s">
        <v>83</v>
      </c>
      <c r="Z799" s="2" t="s">
        <v>191</v>
      </c>
      <c r="AA799" s="2">
        <v>5</v>
      </c>
      <c r="AB799" s="2">
        <v>5</v>
      </c>
      <c r="AC799" s="2">
        <v>7</v>
      </c>
      <c r="AD799" s="2">
        <v>8</v>
      </c>
      <c r="AE799" s="2">
        <v>8</v>
      </c>
      <c r="AF799" s="2" t="s">
        <v>121</v>
      </c>
      <c r="AG799" s="2" t="s">
        <v>53</v>
      </c>
      <c r="AH799" s="2" t="s">
        <v>132</v>
      </c>
      <c r="AI799" s="2" t="s">
        <v>240</v>
      </c>
      <c r="AK799" s="2" t="s">
        <v>60</v>
      </c>
      <c r="AL799" s="2" t="s">
        <v>75</v>
      </c>
      <c r="AM799" s="2" t="s">
        <v>76</v>
      </c>
      <c r="AN799" s="2" t="s">
        <v>90</v>
      </c>
      <c r="AO799" s="2">
        <v>8</v>
      </c>
      <c r="AP799" s="2" t="s">
        <v>53</v>
      </c>
      <c r="AV799" s="2">
        <v>7</v>
      </c>
      <c r="AW799" s="2">
        <v>6</v>
      </c>
      <c r="AX799" s="2" t="s">
        <v>91</v>
      </c>
      <c r="AY799" s="2" t="s">
        <v>66</v>
      </c>
      <c r="BA799" s="2">
        <v>8</v>
      </c>
      <c r="BB799" s="2">
        <v>7</v>
      </c>
      <c r="BC799" s="2">
        <v>2</v>
      </c>
      <c r="BD799" s="2">
        <v>6</v>
      </c>
      <c r="BE799" s="2">
        <v>5</v>
      </c>
      <c r="BF799" s="2" t="s">
        <v>86</v>
      </c>
      <c r="BG799" s="2" t="s">
        <v>72</v>
      </c>
      <c r="BH799" s="2" t="s">
        <v>102</v>
      </c>
    </row>
    <row r="800" spans="1:60" ht="13" x14ac:dyDescent="0.15">
      <c r="A800">
        <v>799</v>
      </c>
      <c r="B800" s="3">
        <v>44001.64730409722</v>
      </c>
      <c r="C800" s="2">
        <v>22</v>
      </c>
      <c r="D800" s="2" t="s">
        <v>103</v>
      </c>
      <c r="E800" s="2" t="s">
        <v>50</v>
      </c>
      <c r="F800" s="2" t="s">
        <v>80</v>
      </c>
      <c r="G800" s="2" t="s">
        <v>52</v>
      </c>
      <c r="H800" s="2">
        <v>4</v>
      </c>
      <c r="I800" s="2" t="s">
        <v>72</v>
      </c>
      <c r="J800" s="2" t="s">
        <v>54</v>
      </c>
      <c r="K800" s="2">
        <v>2</v>
      </c>
      <c r="L800" s="2" t="s">
        <v>82</v>
      </c>
      <c r="M800" s="2" t="s">
        <v>83</v>
      </c>
      <c r="Z800" s="2" t="s">
        <v>228</v>
      </c>
      <c r="AA800" s="2">
        <v>7</v>
      </c>
      <c r="AB800" s="2">
        <v>6</v>
      </c>
      <c r="AC800" s="2">
        <v>7</v>
      </c>
      <c r="AD800" s="2">
        <v>9</v>
      </c>
      <c r="AE800" s="2">
        <v>8</v>
      </c>
      <c r="AF800" s="2" t="s">
        <v>85</v>
      </c>
      <c r="AG800" s="2" t="s">
        <v>53</v>
      </c>
      <c r="AH800" s="2" t="s">
        <v>95</v>
      </c>
      <c r="AI800" s="2" t="s">
        <v>957</v>
      </c>
      <c r="AK800" s="2" t="s">
        <v>60</v>
      </c>
      <c r="AL800" s="2" t="s">
        <v>75</v>
      </c>
      <c r="AM800" s="2" t="s">
        <v>141</v>
      </c>
      <c r="AN800" s="2" t="s">
        <v>90</v>
      </c>
      <c r="AO800" s="2">
        <v>7</v>
      </c>
      <c r="AP800" s="2" t="s">
        <v>53</v>
      </c>
      <c r="AV800" s="2">
        <v>8</v>
      </c>
      <c r="AW800" s="2">
        <v>7</v>
      </c>
      <c r="AX800" s="2" t="s">
        <v>100</v>
      </c>
      <c r="AY800" s="2" t="s">
        <v>66</v>
      </c>
      <c r="BA800" s="2">
        <v>5</v>
      </c>
      <c r="BB800" s="2">
        <v>6</v>
      </c>
      <c r="BC800" s="2">
        <v>4</v>
      </c>
      <c r="BD800" s="2">
        <v>5</v>
      </c>
      <c r="BE800" s="2">
        <v>7</v>
      </c>
      <c r="BF800" s="2" t="s">
        <v>68</v>
      </c>
      <c r="BH800" s="2" t="s">
        <v>126</v>
      </c>
    </row>
    <row r="801" spans="1:60" ht="13" x14ac:dyDescent="0.15">
      <c r="A801">
        <v>800</v>
      </c>
      <c r="B801" s="3">
        <v>44001.647331006941</v>
      </c>
      <c r="C801" s="2">
        <v>20</v>
      </c>
      <c r="D801" s="2" t="s">
        <v>114</v>
      </c>
      <c r="E801" s="2" t="s">
        <v>50</v>
      </c>
      <c r="F801" s="2" t="s">
        <v>80</v>
      </c>
      <c r="G801" s="2" t="s">
        <v>52</v>
      </c>
      <c r="H801" s="2">
        <v>2</v>
      </c>
      <c r="I801" s="2" t="s">
        <v>72</v>
      </c>
      <c r="J801" s="2" t="s">
        <v>54</v>
      </c>
      <c r="K801" s="2">
        <v>2</v>
      </c>
      <c r="L801" s="2" t="s">
        <v>92</v>
      </c>
      <c r="M801" s="2" t="s">
        <v>83</v>
      </c>
      <c r="Z801" s="2" t="s">
        <v>958</v>
      </c>
      <c r="AA801" s="2">
        <v>6</v>
      </c>
      <c r="AB801" s="2">
        <v>9</v>
      </c>
      <c r="AC801" s="2">
        <v>6</v>
      </c>
      <c r="AD801" s="2">
        <v>7</v>
      </c>
      <c r="AE801" s="2">
        <v>6</v>
      </c>
      <c r="AF801" s="2" t="s">
        <v>121</v>
      </c>
      <c r="AG801" s="2" t="s">
        <v>53</v>
      </c>
      <c r="AH801" s="2" t="s">
        <v>132</v>
      </c>
      <c r="AI801" s="2" t="s">
        <v>96</v>
      </c>
      <c r="AJ801" s="2" t="s">
        <v>959</v>
      </c>
      <c r="AK801" s="2" t="s">
        <v>111</v>
      </c>
      <c r="AL801" s="2" t="s">
        <v>75</v>
      </c>
      <c r="AM801" s="2" t="s">
        <v>960</v>
      </c>
      <c r="AN801" s="2" t="s">
        <v>90</v>
      </c>
      <c r="AO801" s="2">
        <v>2</v>
      </c>
      <c r="AP801" s="2" t="s">
        <v>53</v>
      </c>
      <c r="AV801" s="2">
        <v>6</v>
      </c>
      <c r="AW801" s="2">
        <v>6</v>
      </c>
      <c r="AX801" s="2" t="s">
        <v>65</v>
      </c>
      <c r="AY801" s="2" t="s">
        <v>55</v>
      </c>
      <c r="BA801" s="2">
        <v>1</v>
      </c>
      <c r="BB801" s="2">
        <v>1</v>
      </c>
      <c r="BC801" s="2">
        <v>1</v>
      </c>
      <c r="BD801" s="2">
        <v>1</v>
      </c>
      <c r="BE801" s="2">
        <v>1</v>
      </c>
      <c r="BF801" s="2" t="s">
        <v>68</v>
      </c>
      <c r="BH801" s="2" t="s">
        <v>167</v>
      </c>
    </row>
    <row r="802" spans="1:60" ht="13" x14ac:dyDescent="0.15">
      <c r="A802">
        <v>801</v>
      </c>
      <c r="B802" s="3">
        <v>44001.647553692128</v>
      </c>
      <c r="C802" s="2">
        <v>24</v>
      </c>
      <c r="D802" s="2" t="s">
        <v>49</v>
      </c>
      <c r="E802" s="2" t="s">
        <v>50</v>
      </c>
      <c r="F802" s="2" t="s">
        <v>80</v>
      </c>
      <c r="G802" s="2" t="s">
        <v>52</v>
      </c>
      <c r="H802" s="2">
        <v>3</v>
      </c>
      <c r="I802" s="2" t="s">
        <v>53</v>
      </c>
      <c r="J802" s="2" t="s">
        <v>54</v>
      </c>
      <c r="K802" s="2">
        <v>5</v>
      </c>
      <c r="L802" s="2" t="s">
        <v>116</v>
      </c>
      <c r="M802" s="2" t="s">
        <v>56</v>
      </c>
      <c r="N802" s="2" t="s">
        <v>160</v>
      </c>
      <c r="O802" s="2">
        <v>4</v>
      </c>
      <c r="P802" s="2">
        <v>6</v>
      </c>
      <c r="Q802" s="2">
        <v>1</v>
      </c>
      <c r="R802" s="2">
        <v>3</v>
      </c>
      <c r="S802" s="2">
        <v>9</v>
      </c>
      <c r="T802" s="2" t="s">
        <v>161</v>
      </c>
      <c r="U802" s="2" t="s">
        <v>961</v>
      </c>
      <c r="AK802" s="2" t="s">
        <v>60</v>
      </c>
      <c r="AL802" s="2" t="s">
        <v>75</v>
      </c>
      <c r="AM802" s="2" t="s">
        <v>99</v>
      </c>
      <c r="AN802" s="2" t="s">
        <v>77</v>
      </c>
      <c r="AO802" s="2">
        <v>6</v>
      </c>
      <c r="AP802" s="2" t="s">
        <v>53</v>
      </c>
      <c r="AV802" s="2">
        <v>6</v>
      </c>
      <c r="AW802" s="2">
        <v>4</v>
      </c>
      <c r="AX802" s="2" t="s">
        <v>65</v>
      </c>
      <c r="AY802" s="2" t="s">
        <v>66</v>
      </c>
      <c r="BA802" s="2">
        <v>6</v>
      </c>
      <c r="BB802" s="2">
        <v>7</v>
      </c>
      <c r="BC802" s="2">
        <v>5</v>
      </c>
      <c r="BD802" s="2">
        <v>5</v>
      </c>
      <c r="BE802" s="2">
        <v>3</v>
      </c>
      <c r="BF802" s="2" t="s">
        <v>68</v>
      </c>
      <c r="BH802" s="2" t="s">
        <v>102</v>
      </c>
    </row>
    <row r="803" spans="1:60" ht="13" x14ac:dyDescent="0.15">
      <c r="A803">
        <v>802</v>
      </c>
      <c r="B803" s="3">
        <v>44001.648189652777</v>
      </c>
      <c r="C803" s="2">
        <v>22</v>
      </c>
      <c r="D803" s="2" t="s">
        <v>103</v>
      </c>
      <c r="E803" s="2" t="s">
        <v>50</v>
      </c>
      <c r="F803" s="2" t="s">
        <v>80</v>
      </c>
      <c r="G803" s="2" t="s">
        <v>52</v>
      </c>
      <c r="H803" s="2">
        <v>1</v>
      </c>
      <c r="I803" s="2" t="s">
        <v>53</v>
      </c>
      <c r="J803" s="2" t="s">
        <v>54</v>
      </c>
      <c r="K803" s="2">
        <v>2</v>
      </c>
      <c r="L803" s="2" t="s">
        <v>66</v>
      </c>
      <c r="M803" s="2" t="s">
        <v>56</v>
      </c>
      <c r="N803" s="2" t="s">
        <v>135</v>
      </c>
      <c r="O803" s="2">
        <v>7</v>
      </c>
      <c r="P803" s="2">
        <v>6</v>
      </c>
      <c r="Q803" s="2">
        <v>4</v>
      </c>
      <c r="R803" s="2">
        <v>8</v>
      </c>
      <c r="S803" s="2">
        <v>8</v>
      </c>
      <c r="T803" s="2" t="s">
        <v>161</v>
      </c>
      <c r="AK803" s="2" t="s">
        <v>60</v>
      </c>
      <c r="AL803" s="2" t="s">
        <v>75</v>
      </c>
      <c r="AM803" s="2" t="s">
        <v>141</v>
      </c>
      <c r="AN803" s="2" t="s">
        <v>77</v>
      </c>
      <c r="AO803" s="2">
        <v>6</v>
      </c>
      <c r="AP803" s="2" t="s">
        <v>53</v>
      </c>
      <c r="AV803" s="2">
        <v>8</v>
      </c>
      <c r="AW803" s="2">
        <v>6</v>
      </c>
      <c r="AX803" s="2" t="s">
        <v>91</v>
      </c>
      <c r="AY803" s="2" t="s">
        <v>66</v>
      </c>
      <c r="BA803" s="2">
        <v>2</v>
      </c>
      <c r="BB803" s="2">
        <v>5</v>
      </c>
      <c r="BC803" s="2">
        <v>4</v>
      </c>
      <c r="BD803" s="2">
        <v>2</v>
      </c>
      <c r="BE803" s="2">
        <v>5</v>
      </c>
      <c r="BF803" s="2" t="s">
        <v>68</v>
      </c>
      <c r="BH803" s="2" t="s">
        <v>102</v>
      </c>
    </row>
    <row r="804" spans="1:60" ht="13" x14ac:dyDescent="0.15">
      <c r="A804">
        <v>803</v>
      </c>
      <c r="B804" s="3">
        <v>44001.648389270835</v>
      </c>
      <c r="C804" s="2">
        <v>21</v>
      </c>
      <c r="D804" s="2" t="s">
        <v>114</v>
      </c>
      <c r="E804" s="2" t="s">
        <v>50</v>
      </c>
      <c r="F804" s="2" t="s">
        <v>80</v>
      </c>
      <c r="G804" s="2" t="s">
        <v>52</v>
      </c>
      <c r="H804" s="2">
        <v>2</v>
      </c>
      <c r="I804" s="2" t="s">
        <v>72</v>
      </c>
      <c r="J804" s="2" t="s">
        <v>54</v>
      </c>
      <c r="K804" s="2">
        <v>2</v>
      </c>
      <c r="L804" s="2" t="s">
        <v>116</v>
      </c>
      <c r="M804" s="2" t="s">
        <v>83</v>
      </c>
      <c r="Z804" s="2" t="s">
        <v>263</v>
      </c>
      <c r="AA804" s="2">
        <v>6</v>
      </c>
      <c r="AB804" s="2">
        <v>3</v>
      </c>
      <c r="AC804" s="2">
        <v>3</v>
      </c>
      <c r="AD804" s="2">
        <v>5</v>
      </c>
      <c r="AE804" s="2">
        <v>5</v>
      </c>
      <c r="AF804" s="2" t="s">
        <v>121</v>
      </c>
      <c r="AG804" s="2" t="s">
        <v>86</v>
      </c>
      <c r="AH804" s="2" t="s">
        <v>132</v>
      </c>
      <c r="AI804" s="2" t="s">
        <v>233</v>
      </c>
      <c r="AK804" s="2" t="s">
        <v>98</v>
      </c>
      <c r="AL804" s="2" t="s">
        <v>61</v>
      </c>
      <c r="AR804" s="2" t="s">
        <v>124</v>
      </c>
      <c r="AS804" s="2" t="s">
        <v>171</v>
      </c>
      <c r="AT804" s="2" t="s">
        <v>72</v>
      </c>
      <c r="AV804" s="2">
        <v>6</v>
      </c>
      <c r="AW804" s="2">
        <v>3</v>
      </c>
      <c r="AX804" s="2" t="s">
        <v>91</v>
      </c>
      <c r="AY804" s="2" t="s">
        <v>66</v>
      </c>
      <c r="BA804" s="2">
        <v>7</v>
      </c>
      <c r="BB804" s="2">
        <v>6</v>
      </c>
      <c r="BC804" s="2">
        <v>5</v>
      </c>
      <c r="BD804" s="2">
        <v>5</v>
      </c>
      <c r="BE804" s="2">
        <v>7</v>
      </c>
      <c r="BF804" s="2" t="s">
        <v>86</v>
      </c>
      <c r="BH804" s="2" t="s">
        <v>118</v>
      </c>
    </row>
    <row r="805" spans="1:60" ht="13" x14ac:dyDescent="0.15">
      <c r="A805">
        <v>804</v>
      </c>
      <c r="B805" s="3">
        <v>44001.648547847217</v>
      </c>
      <c r="C805" s="2">
        <v>20</v>
      </c>
      <c r="D805" s="2" t="s">
        <v>114</v>
      </c>
      <c r="E805" s="2" t="s">
        <v>50</v>
      </c>
      <c r="F805" s="2" t="s">
        <v>80</v>
      </c>
      <c r="G805" s="2" t="s">
        <v>52</v>
      </c>
      <c r="H805" s="2">
        <v>2</v>
      </c>
      <c r="I805" s="2" t="s">
        <v>72</v>
      </c>
      <c r="J805" s="2" t="s">
        <v>54</v>
      </c>
      <c r="K805" s="2">
        <v>3</v>
      </c>
      <c r="L805" s="2" t="s">
        <v>55</v>
      </c>
      <c r="M805" s="2" t="s">
        <v>56</v>
      </c>
      <c r="N805" s="2" t="s">
        <v>304</v>
      </c>
      <c r="O805" s="2">
        <v>10</v>
      </c>
      <c r="P805" s="2">
        <v>10</v>
      </c>
      <c r="Q805" s="2">
        <v>9</v>
      </c>
      <c r="R805" s="2">
        <v>10</v>
      </c>
      <c r="S805" s="2">
        <v>10</v>
      </c>
      <c r="T805" s="2" t="s">
        <v>58</v>
      </c>
      <c r="AK805" s="2" t="s">
        <v>60</v>
      </c>
      <c r="AL805" s="2" t="s">
        <v>61</v>
      </c>
      <c r="AR805" s="2" t="s">
        <v>124</v>
      </c>
      <c r="AS805" s="2" t="s">
        <v>125</v>
      </c>
      <c r="AT805" s="2" t="s">
        <v>72</v>
      </c>
      <c r="AV805" s="2">
        <v>8</v>
      </c>
      <c r="AW805" s="2">
        <v>7</v>
      </c>
      <c r="AX805" s="2" t="s">
        <v>91</v>
      </c>
      <c r="AY805" s="2" t="s">
        <v>55</v>
      </c>
      <c r="BA805" s="2">
        <v>8</v>
      </c>
      <c r="BB805" s="2">
        <v>8</v>
      </c>
      <c r="BC805" s="2">
        <v>6</v>
      </c>
      <c r="BD805" s="2">
        <v>6</v>
      </c>
      <c r="BE805" s="2">
        <v>8</v>
      </c>
      <c r="BF805" s="2" t="s">
        <v>68</v>
      </c>
      <c r="BH805" s="2" t="s">
        <v>167</v>
      </c>
    </row>
    <row r="806" spans="1:60" ht="13" x14ac:dyDescent="0.15">
      <c r="A806">
        <v>805</v>
      </c>
      <c r="B806" s="3">
        <v>44001.649281134261</v>
      </c>
      <c r="C806" s="2">
        <v>20</v>
      </c>
      <c r="D806" s="2" t="s">
        <v>114</v>
      </c>
      <c r="E806" s="2" t="s">
        <v>50</v>
      </c>
      <c r="F806" s="2" t="s">
        <v>80</v>
      </c>
      <c r="G806" s="2" t="s">
        <v>52</v>
      </c>
      <c r="H806" s="2">
        <v>2</v>
      </c>
      <c r="I806" s="2" t="s">
        <v>72</v>
      </c>
      <c r="J806" s="2" t="s">
        <v>54</v>
      </c>
      <c r="K806" s="2">
        <v>3</v>
      </c>
      <c r="L806" s="2" t="s">
        <v>218</v>
      </c>
      <c r="M806" s="2" t="s">
        <v>200</v>
      </c>
      <c r="V806" s="2" t="s">
        <v>962</v>
      </c>
      <c r="W806" s="2" t="s">
        <v>86</v>
      </c>
      <c r="X806" s="2" t="s">
        <v>128</v>
      </c>
      <c r="AK806" s="2" t="s">
        <v>74</v>
      </c>
      <c r="AL806" s="2" t="s">
        <v>61</v>
      </c>
      <c r="AR806" s="2" t="s">
        <v>124</v>
      </c>
      <c r="AS806" s="2" t="s">
        <v>125</v>
      </c>
      <c r="AT806" s="2" t="s">
        <v>53</v>
      </c>
      <c r="AV806" s="2">
        <v>6</v>
      </c>
      <c r="AW806" s="2">
        <v>6</v>
      </c>
      <c r="AX806" s="2" t="s">
        <v>100</v>
      </c>
      <c r="AY806" s="2" t="s">
        <v>55</v>
      </c>
      <c r="AZ806" s="2" t="s">
        <v>963</v>
      </c>
      <c r="BA806" s="2">
        <v>10</v>
      </c>
      <c r="BB806" s="2">
        <v>8</v>
      </c>
      <c r="BC806" s="2">
        <v>5</v>
      </c>
      <c r="BD806" s="2">
        <v>10</v>
      </c>
      <c r="BE806" s="2">
        <v>8</v>
      </c>
      <c r="BF806" s="2" t="s">
        <v>86</v>
      </c>
      <c r="BH806" s="2" t="s">
        <v>126</v>
      </c>
    </row>
    <row r="807" spans="1:60" ht="13" x14ac:dyDescent="0.15">
      <c r="A807">
        <v>806</v>
      </c>
      <c r="B807" s="3">
        <v>44001.65031459491</v>
      </c>
      <c r="C807" s="2">
        <v>20</v>
      </c>
      <c r="D807" s="2" t="s">
        <v>114</v>
      </c>
      <c r="E807" s="2" t="s">
        <v>50</v>
      </c>
      <c r="F807" s="2" t="s">
        <v>80</v>
      </c>
      <c r="G807" s="2" t="s">
        <v>52</v>
      </c>
      <c r="H807" s="2">
        <v>2</v>
      </c>
      <c r="I807" s="2" t="s">
        <v>72</v>
      </c>
      <c r="J807" s="2" t="s">
        <v>54</v>
      </c>
      <c r="K807" s="2">
        <v>3</v>
      </c>
      <c r="L807" s="2" t="s">
        <v>92</v>
      </c>
      <c r="M807" s="2" t="s">
        <v>56</v>
      </c>
      <c r="N807" s="2" t="s">
        <v>518</v>
      </c>
      <c r="O807" s="2">
        <v>7</v>
      </c>
      <c r="P807" s="2">
        <v>6</v>
      </c>
      <c r="Q807" s="2">
        <v>7</v>
      </c>
      <c r="R807" s="2">
        <v>8</v>
      </c>
      <c r="S807" s="2">
        <v>8</v>
      </c>
      <c r="T807" s="2" t="s">
        <v>58</v>
      </c>
      <c r="U807" s="2" t="s">
        <v>357</v>
      </c>
      <c r="AK807" s="2" t="s">
        <v>60</v>
      </c>
      <c r="AL807" s="2" t="s">
        <v>61</v>
      </c>
      <c r="AR807" s="2" t="s">
        <v>124</v>
      </c>
      <c r="AS807" s="2" t="s">
        <v>125</v>
      </c>
      <c r="AT807" s="2" t="s">
        <v>53</v>
      </c>
      <c r="AV807" s="2">
        <v>9</v>
      </c>
      <c r="AW807" s="2">
        <v>8</v>
      </c>
      <c r="AX807" s="2" t="s">
        <v>91</v>
      </c>
      <c r="AY807" s="2" t="s">
        <v>66</v>
      </c>
      <c r="BA807" s="2">
        <v>10</v>
      </c>
      <c r="BB807" s="2">
        <v>7</v>
      </c>
      <c r="BC807" s="2">
        <v>7</v>
      </c>
      <c r="BD807" s="2">
        <v>7</v>
      </c>
      <c r="BE807" s="2">
        <v>9</v>
      </c>
      <c r="BF807" s="2" t="s">
        <v>86</v>
      </c>
      <c r="BH807" s="2" t="s">
        <v>102</v>
      </c>
    </row>
    <row r="808" spans="1:60" ht="13" x14ac:dyDescent="0.15">
      <c r="A808">
        <v>807</v>
      </c>
      <c r="B808" s="3">
        <v>44001.650791215274</v>
      </c>
      <c r="C808" s="2">
        <v>19</v>
      </c>
      <c r="D808" s="2" t="s">
        <v>114</v>
      </c>
      <c r="E808" s="2" t="s">
        <v>50</v>
      </c>
      <c r="F808" s="2" t="s">
        <v>80</v>
      </c>
      <c r="G808" s="2" t="s">
        <v>52</v>
      </c>
      <c r="H808" s="2">
        <v>1</v>
      </c>
      <c r="I808" s="2" t="s">
        <v>72</v>
      </c>
      <c r="J808" s="2" t="s">
        <v>54</v>
      </c>
      <c r="K808" s="2">
        <v>2</v>
      </c>
      <c r="L808" s="2" t="s">
        <v>55</v>
      </c>
      <c r="M808" s="2" t="s">
        <v>83</v>
      </c>
      <c r="Z808" s="2" t="s">
        <v>964</v>
      </c>
      <c r="AA808" s="2">
        <v>7</v>
      </c>
      <c r="AB808" s="2">
        <v>7</v>
      </c>
      <c r="AC808" s="2">
        <v>6</v>
      </c>
      <c r="AD808" s="2">
        <v>7</v>
      </c>
      <c r="AE808" s="2">
        <v>8</v>
      </c>
      <c r="AF808" s="2" t="s">
        <v>85</v>
      </c>
      <c r="AG808" s="2" t="s">
        <v>53</v>
      </c>
      <c r="AH808" s="2" t="s">
        <v>132</v>
      </c>
      <c r="AI808" s="2" t="s">
        <v>965</v>
      </c>
      <c r="AK808" s="2" t="s">
        <v>74</v>
      </c>
      <c r="AL808" s="2" t="s">
        <v>75</v>
      </c>
      <c r="AM808" s="2" t="s">
        <v>76</v>
      </c>
      <c r="AN808" s="2" t="s">
        <v>90</v>
      </c>
      <c r="AO808" s="2">
        <v>6</v>
      </c>
      <c r="AP808" s="2" t="s">
        <v>53</v>
      </c>
      <c r="AV808" s="2">
        <v>6</v>
      </c>
      <c r="AW808" s="2">
        <v>8</v>
      </c>
      <c r="AX808" s="2" t="s">
        <v>91</v>
      </c>
      <c r="AY808" s="2" t="s">
        <v>66</v>
      </c>
      <c r="BA808" s="2">
        <v>6</v>
      </c>
      <c r="BB808" s="2">
        <v>5</v>
      </c>
      <c r="BC808" s="2">
        <v>6</v>
      </c>
      <c r="BD808" s="2">
        <v>3</v>
      </c>
      <c r="BE808" s="2">
        <v>7</v>
      </c>
      <c r="BF808" s="2" t="s">
        <v>68</v>
      </c>
      <c r="BH808" s="2" t="s">
        <v>175</v>
      </c>
    </row>
    <row r="809" spans="1:60" ht="13" x14ac:dyDescent="0.15">
      <c r="A809">
        <v>808</v>
      </c>
      <c r="B809" s="3">
        <v>44001.652401851854</v>
      </c>
      <c r="C809" s="2">
        <v>22</v>
      </c>
      <c r="D809" s="2" t="s">
        <v>114</v>
      </c>
      <c r="E809" s="2" t="s">
        <v>50</v>
      </c>
      <c r="F809" s="2" t="s">
        <v>80</v>
      </c>
      <c r="G809" s="2" t="s">
        <v>52</v>
      </c>
      <c r="H809" s="2">
        <v>3</v>
      </c>
      <c r="I809" s="2" t="s">
        <v>72</v>
      </c>
      <c r="J809" s="2" t="s">
        <v>73</v>
      </c>
      <c r="AK809" s="2" t="s">
        <v>98</v>
      </c>
      <c r="AL809" s="2" t="s">
        <v>61</v>
      </c>
      <c r="AR809" s="2" t="s">
        <v>124</v>
      </c>
      <c r="AS809" s="2" t="s">
        <v>125</v>
      </c>
      <c r="AT809" s="2" t="s">
        <v>53</v>
      </c>
      <c r="AV809" s="2">
        <v>8</v>
      </c>
      <c r="AW809" s="2">
        <v>8</v>
      </c>
      <c r="AX809" s="2" t="s">
        <v>100</v>
      </c>
      <c r="AY809" s="2" t="s">
        <v>55</v>
      </c>
      <c r="AZ809" s="2" t="s">
        <v>966</v>
      </c>
      <c r="BA809" s="2">
        <v>7</v>
      </c>
      <c r="BB809" s="2">
        <v>4</v>
      </c>
      <c r="BC809" s="2">
        <v>7</v>
      </c>
      <c r="BD809" s="2">
        <v>4</v>
      </c>
      <c r="BE809" s="2">
        <v>7</v>
      </c>
      <c r="BF809" s="2" t="s">
        <v>86</v>
      </c>
      <c r="BG809" s="2" t="s">
        <v>967</v>
      </c>
      <c r="BH809" s="2" t="s">
        <v>102</v>
      </c>
    </row>
    <row r="810" spans="1:60" ht="13" x14ac:dyDescent="0.15">
      <c r="A810">
        <v>809</v>
      </c>
      <c r="B810" s="3">
        <v>44001.65298082176</v>
      </c>
      <c r="C810" s="2">
        <v>21</v>
      </c>
      <c r="D810" s="2" t="s">
        <v>114</v>
      </c>
      <c r="E810" s="2" t="s">
        <v>50</v>
      </c>
      <c r="F810" s="2" t="s">
        <v>80</v>
      </c>
      <c r="G810" s="2" t="s">
        <v>52</v>
      </c>
      <c r="H810" s="2">
        <v>4</v>
      </c>
      <c r="I810" s="2" t="s">
        <v>72</v>
      </c>
      <c r="J810" s="2" t="s">
        <v>54</v>
      </c>
      <c r="K810" s="2">
        <v>2</v>
      </c>
      <c r="L810" s="2" t="s">
        <v>92</v>
      </c>
      <c r="M810" s="2" t="s">
        <v>83</v>
      </c>
      <c r="Z810" s="2" t="s">
        <v>138</v>
      </c>
      <c r="AA810" s="2">
        <v>4</v>
      </c>
      <c r="AB810" s="2">
        <v>7</v>
      </c>
      <c r="AC810" s="2">
        <v>6</v>
      </c>
      <c r="AD810" s="2">
        <v>7</v>
      </c>
      <c r="AE810" s="2">
        <v>6</v>
      </c>
      <c r="AF810" s="2" t="s">
        <v>121</v>
      </c>
      <c r="AG810" s="2" t="s">
        <v>53</v>
      </c>
      <c r="AH810" s="2" t="s">
        <v>132</v>
      </c>
      <c r="AI810" s="2" t="s">
        <v>240</v>
      </c>
      <c r="AK810" s="2" t="s">
        <v>74</v>
      </c>
      <c r="AL810" s="2" t="s">
        <v>61</v>
      </c>
      <c r="AR810" s="2" t="s">
        <v>968</v>
      </c>
      <c r="AS810" s="2" t="s">
        <v>225</v>
      </c>
      <c r="AT810" s="2" t="s">
        <v>53</v>
      </c>
      <c r="AU810" s="2" t="s">
        <v>969</v>
      </c>
      <c r="AV810" s="2">
        <v>8</v>
      </c>
      <c r="AW810" s="2">
        <v>6</v>
      </c>
      <c r="AX810" s="2" t="s">
        <v>65</v>
      </c>
      <c r="AY810" s="2" t="s">
        <v>66</v>
      </c>
      <c r="AZ810" s="2" t="s">
        <v>970</v>
      </c>
      <c r="BA810" s="2">
        <v>8</v>
      </c>
      <c r="BB810" s="2">
        <v>6</v>
      </c>
      <c r="BC810" s="2">
        <v>7</v>
      </c>
      <c r="BD810" s="2">
        <v>6</v>
      </c>
      <c r="BE810" s="2">
        <v>7</v>
      </c>
      <c r="BF810" s="2" t="s">
        <v>68</v>
      </c>
      <c r="BH810" s="2" t="s">
        <v>102</v>
      </c>
    </row>
    <row r="811" spans="1:60" ht="13" x14ac:dyDescent="0.15">
      <c r="A811">
        <v>810</v>
      </c>
      <c r="B811" s="3">
        <v>44001.653817453705</v>
      </c>
      <c r="C811" s="2">
        <v>42</v>
      </c>
      <c r="D811" s="2" t="s">
        <v>103</v>
      </c>
      <c r="E811" s="2" t="s">
        <v>50</v>
      </c>
      <c r="F811" s="2" t="s">
        <v>80</v>
      </c>
      <c r="G811" s="2" t="s">
        <v>81</v>
      </c>
      <c r="J811" s="2" t="s">
        <v>54</v>
      </c>
      <c r="K811" s="2">
        <v>3</v>
      </c>
      <c r="L811" s="2" t="s">
        <v>92</v>
      </c>
      <c r="M811" s="2" t="s">
        <v>83</v>
      </c>
      <c r="Z811" s="2" t="s">
        <v>120</v>
      </c>
      <c r="AA811" s="2">
        <v>5</v>
      </c>
      <c r="AB811" s="2">
        <v>5</v>
      </c>
      <c r="AC811" s="2">
        <v>5</v>
      </c>
      <c r="AD811" s="2">
        <v>7</v>
      </c>
      <c r="AE811" s="2">
        <v>5</v>
      </c>
      <c r="AF811" s="2" t="s">
        <v>139</v>
      </c>
      <c r="AG811" s="2" t="s">
        <v>53</v>
      </c>
      <c r="AH811" s="2" t="s">
        <v>132</v>
      </c>
      <c r="AI811" s="2" t="s">
        <v>88</v>
      </c>
      <c r="AK811" s="2" t="s">
        <v>74</v>
      </c>
      <c r="AL811" s="2" t="s">
        <v>75</v>
      </c>
      <c r="AM811" s="2" t="s">
        <v>141</v>
      </c>
      <c r="AN811" s="2" t="s">
        <v>90</v>
      </c>
      <c r="AO811" s="2">
        <v>6</v>
      </c>
      <c r="AP811" s="2" t="s">
        <v>53</v>
      </c>
      <c r="AV811" s="2">
        <v>6</v>
      </c>
      <c r="AW811" s="2">
        <v>7</v>
      </c>
      <c r="AX811" s="2" t="s">
        <v>91</v>
      </c>
      <c r="AY811" s="2" t="s">
        <v>55</v>
      </c>
      <c r="BA811" s="2">
        <v>6</v>
      </c>
      <c r="BB811" s="2">
        <v>6</v>
      </c>
      <c r="BC811" s="2">
        <v>3</v>
      </c>
      <c r="BD811" s="2">
        <v>3</v>
      </c>
      <c r="BE811" s="2">
        <v>4</v>
      </c>
      <c r="BF811" s="2" t="s">
        <v>68</v>
      </c>
    </row>
    <row r="812" spans="1:60" ht="13" x14ac:dyDescent="0.15">
      <c r="A812">
        <v>811</v>
      </c>
      <c r="B812" s="3">
        <v>44001.654775636576</v>
      </c>
      <c r="C812" s="2">
        <v>28</v>
      </c>
      <c r="D812" s="2" t="s">
        <v>70</v>
      </c>
      <c r="E812" s="2" t="s">
        <v>50</v>
      </c>
      <c r="F812" s="2" t="s">
        <v>51</v>
      </c>
      <c r="G812" s="2" t="s">
        <v>81</v>
      </c>
      <c r="J812" s="2" t="s">
        <v>73</v>
      </c>
      <c r="AK812" s="2" t="s">
        <v>123</v>
      </c>
      <c r="AL812" s="2" t="s">
        <v>61</v>
      </c>
      <c r="AR812" s="2" t="s">
        <v>971</v>
      </c>
      <c r="AS812" s="2" t="s">
        <v>63</v>
      </c>
      <c r="AT812" s="2" t="s">
        <v>53</v>
      </c>
      <c r="AU812" s="2" t="s">
        <v>972</v>
      </c>
      <c r="AV812" s="2">
        <v>2</v>
      </c>
      <c r="AW812" s="2">
        <v>2</v>
      </c>
      <c r="AX812" s="2" t="s">
        <v>65</v>
      </c>
      <c r="AY812" s="2" t="s">
        <v>82</v>
      </c>
      <c r="AZ812" s="2" t="s">
        <v>973</v>
      </c>
      <c r="BA812" s="2">
        <v>1</v>
      </c>
      <c r="BB812" s="2">
        <v>1</v>
      </c>
      <c r="BC812" s="2">
        <v>1</v>
      </c>
      <c r="BD812" s="2">
        <v>1</v>
      </c>
      <c r="BE812" s="2">
        <v>2</v>
      </c>
      <c r="BF812" s="2" t="s">
        <v>68</v>
      </c>
      <c r="BG812" s="2" t="s">
        <v>974</v>
      </c>
    </row>
    <row r="813" spans="1:60" ht="13" x14ac:dyDescent="0.15">
      <c r="A813">
        <v>812</v>
      </c>
      <c r="B813" s="3">
        <v>44001.65603755787</v>
      </c>
      <c r="C813" s="2">
        <v>50</v>
      </c>
      <c r="D813" s="2" t="s">
        <v>49</v>
      </c>
      <c r="E813" s="2" t="s">
        <v>79</v>
      </c>
      <c r="F813" s="2" t="s">
        <v>80</v>
      </c>
      <c r="G813" s="2" t="s">
        <v>81</v>
      </c>
      <c r="J813" s="2" t="s">
        <v>54</v>
      </c>
      <c r="K813" s="2">
        <v>5</v>
      </c>
      <c r="L813" s="2" t="s">
        <v>55</v>
      </c>
      <c r="M813" s="2" t="s">
        <v>200</v>
      </c>
      <c r="V813" s="2" t="s">
        <v>234</v>
      </c>
      <c r="W813" s="2" t="s">
        <v>86</v>
      </c>
      <c r="X813" s="2" t="s">
        <v>128</v>
      </c>
      <c r="AK813" s="2" t="s">
        <v>60</v>
      </c>
      <c r="AL813" s="2" t="s">
        <v>61</v>
      </c>
      <c r="AR813" s="2" t="s">
        <v>975</v>
      </c>
      <c r="AS813" s="2" t="s">
        <v>125</v>
      </c>
      <c r="AT813" s="2" t="s">
        <v>72</v>
      </c>
      <c r="AV813" s="2">
        <v>7</v>
      </c>
      <c r="AW813" s="2">
        <v>6</v>
      </c>
      <c r="AX813" s="2" t="s">
        <v>91</v>
      </c>
      <c r="AY813" s="2" t="s">
        <v>106</v>
      </c>
      <c r="BA813" s="2">
        <v>5</v>
      </c>
      <c r="BB813" s="2">
        <v>4</v>
      </c>
      <c r="BC813" s="2">
        <v>6</v>
      </c>
      <c r="BD813" s="2">
        <v>4</v>
      </c>
      <c r="BE813" s="2">
        <v>7</v>
      </c>
      <c r="BF813" s="2" t="s">
        <v>68</v>
      </c>
    </row>
    <row r="814" spans="1:60" ht="13" x14ac:dyDescent="0.15">
      <c r="A814">
        <v>813</v>
      </c>
      <c r="B814" s="3">
        <v>44001.657185266202</v>
      </c>
      <c r="C814" s="2">
        <v>39</v>
      </c>
      <c r="D814" s="2" t="s">
        <v>70</v>
      </c>
      <c r="E814" s="2" t="s">
        <v>79</v>
      </c>
      <c r="F814" s="2" t="s">
        <v>51</v>
      </c>
      <c r="G814" s="2" t="s">
        <v>52</v>
      </c>
      <c r="H814" s="2">
        <v>5</v>
      </c>
      <c r="I814" s="2" t="s">
        <v>53</v>
      </c>
      <c r="J814" s="2" t="s">
        <v>73</v>
      </c>
      <c r="AK814" s="2" t="s">
        <v>60</v>
      </c>
      <c r="AL814" s="2" t="s">
        <v>61</v>
      </c>
      <c r="AR814" s="2" t="s">
        <v>185</v>
      </c>
      <c r="AS814" s="2" t="s">
        <v>171</v>
      </c>
      <c r="AT814" s="2" t="s">
        <v>53</v>
      </c>
      <c r="AU814" s="2" t="s">
        <v>976</v>
      </c>
      <c r="AV814" s="2">
        <v>4</v>
      </c>
      <c r="AW814" s="2">
        <v>4</v>
      </c>
      <c r="AX814" s="2" t="s">
        <v>91</v>
      </c>
      <c r="AY814" s="2" t="s">
        <v>92</v>
      </c>
      <c r="BA814" s="2">
        <v>4</v>
      </c>
      <c r="BB814" s="2">
        <v>4</v>
      </c>
      <c r="BC814" s="2">
        <v>2</v>
      </c>
      <c r="BD814" s="2">
        <v>2</v>
      </c>
      <c r="BE814" s="2">
        <v>3</v>
      </c>
      <c r="BF814" s="2" t="s">
        <v>72</v>
      </c>
      <c r="BH814" s="2" t="s">
        <v>137</v>
      </c>
    </row>
    <row r="815" spans="1:60" ht="13" x14ac:dyDescent="0.15">
      <c r="A815">
        <v>814</v>
      </c>
      <c r="B815" s="3">
        <v>44001.657797488428</v>
      </c>
      <c r="C815" s="2">
        <v>20</v>
      </c>
      <c r="D815" s="2" t="s">
        <v>114</v>
      </c>
      <c r="E815" s="2" t="s">
        <v>50</v>
      </c>
      <c r="F815" s="2" t="s">
        <v>80</v>
      </c>
      <c r="G815" s="2" t="s">
        <v>52</v>
      </c>
      <c r="H815" s="2">
        <v>3</v>
      </c>
      <c r="I815" s="2" t="s">
        <v>72</v>
      </c>
      <c r="J815" s="2" t="s">
        <v>54</v>
      </c>
      <c r="K815" s="2">
        <v>2</v>
      </c>
      <c r="L815" s="2" t="s">
        <v>218</v>
      </c>
      <c r="M815" s="2" t="s">
        <v>200</v>
      </c>
      <c r="V815" s="2" t="s">
        <v>977</v>
      </c>
      <c r="W815" s="2" t="s">
        <v>53</v>
      </c>
      <c r="X815" s="2" t="s">
        <v>456</v>
      </c>
      <c r="AK815" s="2" t="s">
        <v>89</v>
      </c>
      <c r="AL815" s="2" t="s">
        <v>75</v>
      </c>
      <c r="AM815" s="2" t="s">
        <v>76</v>
      </c>
      <c r="AN815" s="2" t="s">
        <v>90</v>
      </c>
      <c r="AO815" s="2">
        <v>5</v>
      </c>
      <c r="AP815" s="2" t="s">
        <v>53</v>
      </c>
      <c r="AV815" s="2">
        <v>6</v>
      </c>
      <c r="AW815" s="2">
        <v>5</v>
      </c>
      <c r="AX815" s="2" t="s">
        <v>91</v>
      </c>
      <c r="AY815" s="2" t="s">
        <v>55</v>
      </c>
      <c r="BA815" s="2">
        <v>5</v>
      </c>
      <c r="BB815" s="2">
        <v>4</v>
      </c>
      <c r="BC815" s="2">
        <v>4</v>
      </c>
      <c r="BD815" s="2">
        <v>4</v>
      </c>
      <c r="BE815" s="2">
        <v>6</v>
      </c>
      <c r="BF815" s="2" t="s">
        <v>68</v>
      </c>
      <c r="BH815" s="2" t="s">
        <v>230</v>
      </c>
    </row>
    <row r="816" spans="1:60" ht="13" x14ac:dyDescent="0.15">
      <c r="A816">
        <v>815</v>
      </c>
      <c r="B816" s="3">
        <v>44001.658114340273</v>
      </c>
      <c r="C816" s="2">
        <v>22</v>
      </c>
      <c r="D816" s="2" t="s">
        <v>114</v>
      </c>
      <c r="E816" s="2" t="s">
        <v>50</v>
      </c>
      <c r="F816" s="2" t="s">
        <v>80</v>
      </c>
      <c r="G816" s="2" t="s">
        <v>52</v>
      </c>
      <c r="H816" s="2">
        <v>2</v>
      </c>
      <c r="I816" s="2" t="s">
        <v>53</v>
      </c>
      <c r="J816" s="2" t="s">
        <v>54</v>
      </c>
      <c r="K816" s="2">
        <v>2</v>
      </c>
      <c r="L816" s="2" t="s">
        <v>92</v>
      </c>
      <c r="M816" s="2" t="s">
        <v>56</v>
      </c>
      <c r="N816" s="2" t="s">
        <v>135</v>
      </c>
      <c r="O816" s="2">
        <v>6</v>
      </c>
      <c r="P816" s="2">
        <v>6</v>
      </c>
      <c r="Q816" s="2">
        <v>5</v>
      </c>
      <c r="R816" s="2">
        <v>8</v>
      </c>
      <c r="S816" s="2">
        <v>7</v>
      </c>
      <c r="T816" s="2" t="s">
        <v>58</v>
      </c>
      <c r="AK816" s="2" t="s">
        <v>60</v>
      </c>
      <c r="AL816" s="2" t="s">
        <v>75</v>
      </c>
      <c r="AM816" s="2" t="s">
        <v>104</v>
      </c>
      <c r="AN816" s="2" t="s">
        <v>77</v>
      </c>
      <c r="AO816" s="2">
        <v>6</v>
      </c>
      <c r="AP816" s="2" t="s">
        <v>86</v>
      </c>
      <c r="AQ816" s="2" t="s">
        <v>978</v>
      </c>
      <c r="AV816" s="2">
        <v>8</v>
      </c>
      <c r="AW816" s="2">
        <v>6</v>
      </c>
      <c r="AX816" s="2" t="s">
        <v>91</v>
      </c>
      <c r="AY816" s="2" t="s">
        <v>66</v>
      </c>
      <c r="BA816" s="2">
        <v>6</v>
      </c>
      <c r="BB816" s="2">
        <v>7</v>
      </c>
      <c r="BC816" s="2">
        <v>4</v>
      </c>
      <c r="BD816" s="2">
        <v>4</v>
      </c>
      <c r="BE816" s="2">
        <v>6</v>
      </c>
      <c r="BF816" s="2" t="s">
        <v>86</v>
      </c>
      <c r="BH816" s="2" t="s">
        <v>102</v>
      </c>
    </row>
    <row r="817" spans="1:60" ht="13" x14ac:dyDescent="0.15">
      <c r="A817">
        <v>816</v>
      </c>
      <c r="B817" s="3">
        <v>44001.659913564814</v>
      </c>
      <c r="C817" s="2">
        <v>22</v>
      </c>
      <c r="D817" s="2" t="s">
        <v>103</v>
      </c>
      <c r="E817" s="2" t="s">
        <v>50</v>
      </c>
      <c r="F817" s="2" t="s">
        <v>51</v>
      </c>
      <c r="G817" s="2" t="s">
        <v>52</v>
      </c>
      <c r="H817" s="2">
        <v>3</v>
      </c>
      <c r="I817" s="2" t="s">
        <v>72</v>
      </c>
      <c r="J817" s="2" t="s">
        <v>54</v>
      </c>
      <c r="K817" s="2">
        <v>3</v>
      </c>
      <c r="L817" s="2" t="s">
        <v>92</v>
      </c>
      <c r="M817" s="2" t="s">
        <v>200</v>
      </c>
      <c r="V817" s="2" t="s">
        <v>979</v>
      </c>
      <c r="W817" s="2" t="s">
        <v>86</v>
      </c>
      <c r="X817" s="2" t="s">
        <v>240</v>
      </c>
      <c r="AK817" s="2" t="s">
        <v>74</v>
      </c>
      <c r="AL817" s="2" t="s">
        <v>61</v>
      </c>
      <c r="AR817" s="2" t="s">
        <v>124</v>
      </c>
      <c r="AS817" s="2" t="s">
        <v>125</v>
      </c>
      <c r="AT817" s="2" t="s">
        <v>72</v>
      </c>
      <c r="AV817" s="2">
        <v>6</v>
      </c>
      <c r="AW817" s="2">
        <v>2</v>
      </c>
      <c r="AX817" s="2" t="s">
        <v>65</v>
      </c>
      <c r="AY817" s="2" t="s">
        <v>92</v>
      </c>
      <c r="BA817" s="2">
        <v>6</v>
      </c>
      <c r="BB817" s="2">
        <v>4</v>
      </c>
      <c r="BC817" s="2">
        <v>1</v>
      </c>
      <c r="BD817" s="2">
        <v>4</v>
      </c>
      <c r="BE817" s="2">
        <v>4</v>
      </c>
      <c r="BF817" s="2" t="s">
        <v>68</v>
      </c>
      <c r="BH817" s="2" t="s">
        <v>230</v>
      </c>
    </row>
    <row r="818" spans="1:60" ht="13" x14ac:dyDescent="0.15">
      <c r="A818">
        <v>817</v>
      </c>
      <c r="B818" s="3">
        <v>44001.660576712966</v>
      </c>
      <c r="C818" s="2">
        <v>20</v>
      </c>
      <c r="D818" s="2" t="s">
        <v>103</v>
      </c>
      <c r="E818" s="2" t="s">
        <v>50</v>
      </c>
      <c r="F818" s="2" t="s">
        <v>80</v>
      </c>
      <c r="G818" s="2" t="s">
        <v>52</v>
      </c>
      <c r="H818" s="2">
        <v>1</v>
      </c>
      <c r="I818" s="2" t="s">
        <v>72</v>
      </c>
      <c r="J818" s="2" t="s">
        <v>54</v>
      </c>
      <c r="K818" s="2">
        <v>3</v>
      </c>
      <c r="L818" s="2" t="s">
        <v>106</v>
      </c>
      <c r="M818" s="2" t="s">
        <v>83</v>
      </c>
      <c r="Z818" s="2" t="s">
        <v>138</v>
      </c>
      <c r="AA818" s="2">
        <v>4</v>
      </c>
      <c r="AB818" s="2">
        <v>7</v>
      </c>
      <c r="AC818" s="2">
        <v>6</v>
      </c>
      <c r="AD818" s="2">
        <v>6</v>
      </c>
      <c r="AE818" s="2">
        <v>8</v>
      </c>
      <c r="AF818" s="2" t="s">
        <v>85</v>
      </c>
      <c r="AG818" s="2" t="s">
        <v>53</v>
      </c>
      <c r="AH818" s="2" t="s">
        <v>140</v>
      </c>
      <c r="AI818" s="2" t="s">
        <v>633</v>
      </c>
      <c r="AK818" s="2" t="s">
        <v>98</v>
      </c>
      <c r="AL818" s="2" t="s">
        <v>61</v>
      </c>
      <c r="AR818" s="2" t="s">
        <v>124</v>
      </c>
      <c r="AS818" s="2" t="s">
        <v>125</v>
      </c>
      <c r="AT818" s="2" t="s">
        <v>53</v>
      </c>
      <c r="AV818" s="2">
        <v>7</v>
      </c>
      <c r="AW818" s="2">
        <v>7</v>
      </c>
      <c r="AX818" s="2" t="s">
        <v>65</v>
      </c>
      <c r="AY818" s="2" t="s">
        <v>66</v>
      </c>
      <c r="BA818" s="2">
        <v>9</v>
      </c>
      <c r="BB818" s="2">
        <v>5</v>
      </c>
      <c r="BC818" s="2">
        <v>5</v>
      </c>
      <c r="BD818" s="2">
        <v>8</v>
      </c>
      <c r="BE818" s="2">
        <v>8</v>
      </c>
      <c r="BF818" s="2" t="s">
        <v>68</v>
      </c>
      <c r="BH818" s="2" t="s">
        <v>126</v>
      </c>
    </row>
    <row r="819" spans="1:60" ht="13" x14ac:dyDescent="0.15">
      <c r="A819">
        <v>818</v>
      </c>
      <c r="B819" s="3">
        <v>44001.661682407408</v>
      </c>
      <c r="C819" s="2">
        <v>20</v>
      </c>
      <c r="D819" s="2" t="s">
        <v>114</v>
      </c>
      <c r="E819" s="2" t="s">
        <v>50</v>
      </c>
      <c r="F819" s="2" t="s">
        <v>80</v>
      </c>
      <c r="G819" s="2" t="s">
        <v>52</v>
      </c>
      <c r="H819" s="2">
        <v>1</v>
      </c>
      <c r="I819" s="2" t="s">
        <v>72</v>
      </c>
      <c r="J819" s="2" t="s">
        <v>54</v>
      </c>
      <c r="K819" s="2">
        <v>3</v>
      </c>
      <c r="L819" s="2" t="s">
        <v>218</v>
      </c>
      <c r="M819" s="2" t="s">
        <v>83</v>
      </c>
      <c r="Z819" s="2" t="s">
        <v>980</v>
      </c>
      <c r="AA819" s="2">
        <v>8</v>
      </c>
      <c r="AB819" s="2">
        <v>10</v>
      </c>
      <c r="AC819" s="2">
        <v>10</v>
      </c>
      <c r="AD819" s="2">
        <v>10</v>
      </c>
      <c r="AE819" s="2">
        <v>6</v>
      </c>
      <c r="AF819" s="2" t="s">
        <v>85</v>
      </c>
      <c r="AG819" s="2" t="s">
        <v>53</v>
      </c>
      <c r="AH819" s="2" t="s">
        <v>87</v>
      </c>
      <c r="AI819" s="2" t="s">
        <v>133</v>
      </c>
      <c r="AK819" s="2" t="s">
        <v>89</v>
      </c>
      <c r="AL819" s="2" t="s">
        <v>75</v>
      </c>
      <c r="AM819" s="2" t="s">
        <v>76</v>
      </c>
      <c r="AN819" s="2" t="s">
        <v>90</v>
      </c>
      <c r="AO819" s="2">
        <v>4</v>
      </c>
      <c r="AP819" s="2" t="s">
        <v>53</v>
      </c>
      <c r="AV819" s="2">
        <v>10</v>
      </c>
      <c r="AW819" s="2">
        <v>5</v>
      </c>
      <c r="AX819" s="2" t="s">
        <v>91</v>
      </c>
      <c r="AY819" s="2" t="s">
        <v>55</v>
      </c>
      <c r="BA819" s="2">
        <v>8</v>
      </c>
      <c r="BB819" s="2">
        <v>6</v>
      </c>
      <c r="BC819" s="2">
        <v>3</v>
      </c>
      <c r="BD819" s="2">
        <v>6</v>
      </c>
      <c r="BE819" s="2">
        <v>7</v>
      </c>
      <c r="BF819" s="2" t="s">
        <v>68</v>
      </c>
      <c r="BH819" s="2" t="s">
        <v>102</v>
      </c>
    </row>
    <row r="820" spans="1:60" ht="13" x14ac:dyDescent="0.15">
      <c r="A820">
        <v>819</v>
      </c>
      <c r="B820" s="3">
        <v>44001.661873217592</v>
      </c>
      <c r="C820" s="2">
        <v>64</v>
      </c>
      <c r="D820" s="2" t="s">
        <v>103</v>
      </c>
      <c r="E820" s="2" t="s">
        <v>50</v>
      </c>
      <c r="F820" s="2" t="s">
        <v>51</v>
      </c>
      <c r="G820" s="2" t="s">
        <v>81</v>
      </c>
      <c r="J820" s="2" t="s">
        <v>54</v>
      </c>
      <c r="K820" s="2">
        <v>1</v>
      </c>
      <c r="L820" s="2" t="s">
        <v>119</v>
      </c>
      <c r="M820" s="2" t="s">
        <v>83</v>
      </c>
      <c r="Z820" s="2" t="s">
        <v>153</v>
      </c>
      <c r="AA820" s="2">
        <v>6</v>
      </c>
      <c r="AB820" s="2">
        <v>4</v>
      </c>
      <c r="AC820" s="2">
        <v>5</v>
      </c>
      <c r="AD820" s="2">
        <v>6</v>
      </c>
      <c r="AE820" s="2">
        <v>7</v>
      </c>
      <c r="AF820" s="2" t="s">
        <v>109</v>
      </c>
      <c r="AG820" s="2" t="s">
        <v>53</v>
      </c>
      <c r="AH820" s="2" t="s">
        <v>95</v>
      </c>
      <c r="AI820" s="2" t="s">
        <v>463</v>
      </c>
      <c r="AJ820" s="2" t="s">
        <v>981</v>
      </c>
      <c r="AK820" s="2" t="s">
        <v>123</v>
      </c>
      <c r="AL820" s="2" t="s">
        <v>75</v>
      </c>
      <c r="AM820" s="2" t="s">
        <v>76</v>
      </c>
      <c r="AN820" s="2" t="s">
        <v>90</v>
      </c>
      <c r="AO820" s="2">
        <v>5</v>
      </c>
      <c r="AP820" s="2" t="s">
        <v>53</v>
      </c>
      <c r="AQ820" s="2" t="s">
        <v>982</v>
      </c>
      <c r="AV820" s="2">
        <v>5</v>
      </c>
      <c r="AW820" s="2">
        <v>5</v>
      </c>
      <c r="AX820" s="2" t="s">
        <v>91</v>
      </c>
      <c r="AY820" s="2" t="s">
        <v>134</v>
      </c>
      <c r="BA820" s="2">
        <v>3</v>
      </c>
      <c r="BB820" s="2">
        <v>6</v>
      </c>
      <c r="BC820" s="2">
        <v>6</v>
      </c>
      <c r="BD820" s="2">
        <v>4</v>
      </c>
      <c r="BE820" s="2">
        <v>5</v>
      </c>
      <c r="BF820" s="2" t="s">
        <v>68</v>
      </c>
      <c r="BG820" s="2" t="s">
        <v>983</v>
      </c>
    </row>
    <row r="821" spans="1:60" ht="13" x14ac:dyDescent="0.15">
      <c r="A821">
        <v>820</v>
      </c>
      <c r="B821" s="3">
        <v>44001.669209386571</v>
      </c>
      <c r="C821" s="2">
        <v>21</v>
      </c>
      <c r="D821" s="2" t="s">
        <v>103</v>
      </c>
      <c r="E821" s="2" t="s">
        <v>50</v>
      </c>
      <c r="F821" s="2" t="s">
        <v>80</v>
      </c>
      <c r="G821" s="2" t="s">
        <v>52</v>
      </c>
      <c r="H821" s="2">
        <v>2</v>
      </c>
      <c r="I821" s="2" t="s">
        <v>72</v>
      </c>
      <c r="J821" s="2" t="s">
        <v>54</v>
      </c>
      <c r="K821" s="2">
        <v>4</v>
      </c>
      <c r="L821" s="2" t="s">
        <v>55</v>
      </c>
      <c r="M821" s="2" t="s">
        <v>200</v>
      </c>
      <c r="V821" s="2" t="s">
        <v>568</v>
      </c>
      <c r="W821" s="2" t="s">
        <v>53</v>
      </c>
      <c r="X821" s="2" t="s">
        <v>429</v>
      </c>
      <c r="AK821" s="2" t="s">
        <v>74</v>
      </c>
      <c r="AL821" s="2" t="s">
        <v>75</v>
      </c>
      <c r="AM821" s="2" t="s">
        <v>141</v>
      </c>
      <c r="AN821" s="2" t="s">
        <v>77</v>
      </c>
      <c r="AO821" s="2">
        <v>7</v>
      </c>
      <c r="AP821" s="2" t="s">
        <v>86</v>
      </c>
      <c r="AV821" s="2">
        <v>6</v>
      </c>
      <c r="AW821" s="2">
        <v>1</v>
      </c>
      <c r="AX821" s="2" t="s">
        <v>65</v>
      </c>
      <c r="AY821" s="2" t="s">
        <v>92</v>
      </c>
      <c r="AZ821" s="2" t="s">
        <v>984</v>
      </c>
      <c r="BA821" s="2">
        <v>1</v>
      </c>
      <c r="BB821" s="2">
        <v>1</v>
      </c>
      <c r="BC821" s="2">
        <v>1</v>
      </c>
      <c r="BD821" s="2">
        <v>1</v>
      </c>
      <c r="BE821" s="2">
        <v>4</v>
      </c>
      <c r="BF821" s="2" t="s">
        <v>68</v>
      </c>
      <c r="BH821" s="2" t="s">
        <v>193</v>
      </c>
    </row>
    <row r="822" spans="1:60" ht="13" x14ac:dyDescent="0.15">
      <c r="A822">
        <v>821</v>
      </c>
      <c r="B822" s="3">
        <v>44001.669710324073</v>
      </c>
      <c r="C822" s="2">
        <v>20</v>
      </c>
      <c r="D822" s="2" t="s">
        <v>93</v>
      </c>
      <c r="E822" s="2" t="s">
        <v>50</v>
      </c>
      <c r="F822" s="2" t="s">
        <v>80</v>
      </c>
      <c r="G822" s="2" t="s">
        <v>52</v>
      </c>
      <c r="H822" s="2">
        <v>2</v>
      </c>
      <c r="I822" s="2" t="s">
        <v>72</v>
      </c>
      <c r="J822" s="2" t="s">
        <v>54</v>
      </c>
      <c r="K822" s="2">
        <v>3</v>
      </c>
      <c r="L822" s="2" t="s">
        <v>116</v>
      </c>
      <c r="M822" s="2" t="s">
        <v>56</v>
      </c>
      <c r="N822" s="2" t="s">
        <v>985</v>
      </c>
      <c r="O822" s="2">
        <v>3</v>
      </c>
      <c r="P822" s="2">
        <v>7</v>
      </c>
      <c r="Q822" s="2">
        <v>6</v>
      </c>
      <c r="R822" s="2">
        <v>8</v>
      </c>
      <c r="S822" s="2">
        <v>10</v>
      </c>
      <c r="T822" s="2" t="s">
        <v>58</v>
      </c>
      <c r="U822" s="2" t="s">
        <v>863</v>
      </c>
      <c r="AK822" s="2" t="s">
        <v>74</v>
      </c>
      <c r="AL822" s="2" t="s">
        <v>75</v>
      </c>
      <c r="AM822" s="2" t="s">
        <v>76</v>
      </c>
      <c r="AN822" s="2" t="s">
        <v>90</v>
      </c>
      <c r="AO822" s="2">
        <v>7</v>
      </c>
      <c r="AP822" s="2" t="s">
        <v>53</v>
      </c>
      <c r="AV822" s="2">
        <v>9</v>
      </c>
      <c r="AW822" s="2">
        <v>5</v>
      </c>
      <c r="AX822" s="2" t="s">
        <v>91</v>
      </c>
      <c r="AY822" s="2" t="s">
        <v>55</v>
      </c>
      <c r="BA822" s="2">
        <v>1</v>
      </c>
      <c r="BB822" s="2">
        <v>1</v>
      </c>
      <c r="BC822" s="2">
        <v>1</v>
      </c>
      <c r="BD822" s="2">
        <v>1</v>
      </c>
      <c r="BE822" s="2">
        <v>1</v>
      </c>
      <c r="BF822" s="2" t="s">
        <v>68</v>
      </c>
      <c r="BG822" s="2" t="s">
        <v>986</v>
      </c>
      <c r="BH822" s="2" t="s">
        <v>126</v>
      </c>
    </row>
    <row r="823" spans="1:60" ht="13" x14ac:dyDescent="0.15">
      <c r="A823">
        <v>822</v>
      </c>
      <c r="B823" s="3">
        <v>44001.670420393522</v>
      </c>
      <c r="C823" s="2">
        <v>22</v>
      </c>
      <c r="D823" s="2" t="s">
        <v>93</v>
      </c>
      <c r="E823" s="2" t="s">
        <v>50</v>
      </c>
      <c r="F823" s="2" t="s">
        <v>80</v>
      </c>
      <c r="G823" s="2" t="s">
        <v>52</v>
      </c>
      <c r="H823" s="2">
        <v>3</v>
      </c>
      <c r="I823" s="2" t="s">
        <v>72</v>
      </c>
      <c r="J823" s="2" t="s">
        <v>54</v>
      </c>
      <c r="K823" s="2">
        <v>3</v>
      </c>
      <c r="L823" s="2" t="s">
        <v>92</v>
      </c>
      <c r="M823" s="2" t="s">
        <v>83</v>
      </c>
      <c r="Z823" s="2" t="s">
        <v>142</v>
      </c>
      <c r="AA823" s="2">
        <v>5</v>
      </c>
      <c r="AB823" s="2">
        <v>5</v>
      </c>
      <c r="AC823" s="2">
        <v>6</v>
      </c>
      <c r="AD823" s="2">
        <v>2</v>
      </c>
      <c r="AE823" s="2">
        <v>6</v>
      </c>
      <c r="AF823" s="2" t="s">
        <v>109</v>
      </c>
      <c r="AG823" s="2" t="s">
        <v>53</v>
      </c>
      <c r="AH823" s="2" t="s">
        <v>132</v>
      </c>
      <c r="AI823" s="2" t="s">
        <v>148</v>
      </c>
      <c r="AK823" s="2" t="s">
        <v>74</v>
      </c>
      <c r="AL823" s="2" t="s">
        <v>61</v>
      </c>
      <c r="AR823" s="2" t="s">
        <v>62</v>
      </c>
      <c r="AS823" s="2" t="s">
        <v>171</v>
      </c>
      <c r="AT823" s="2" t="s">
        <v>53</v>
      </c>
      <c r="AV823" s="2">
        <v>4</v>
      </c>
      <c r="AW823" s="2">
        <v>2</v>
      </c>
      <c r="AX823" s="2" t="s">
        <v>65</v>
      </c>
      <c r="AY823" s="2" t="s">
        <v>66</v>
      </c>
      <c r="BA823" s="2">
        <v>8</v>
      </c>
      <c r="BB823" s="2">
        <v>6</v>
      </c>
      <c r="BC823" s="2">
        <v>4</v>
      </c>
      <c r="BD823" s="2">
        <v>2</v>
      </c>
      <c r="BE823" s="2">
        <v>6</v>
      </c>
      <c r="BF823" s="2" t="s">
        <v>68</v>
      </c>
      <c r="BH823" s="2" t="s">
        <v>102</v>
      </c>
    </row>
    <row r="824" spans="1:60" ht="13" x14ac:dyDescent="0.15">
      <c r="A824">
        <v>823</v>
      </c>
      <c r="B824" s="3">
        <v>44001.672009363421</v>
      </c>
      <c r="C824" s="2">
        <v>21</v>
      </c>
      <c r="D824" s="2" t="s">
        <v>114</v>
      </c>
      <c r="E824" s="2" t="s">
        <v>50</v>
      </c>
      <c r="F824" s="2" t="s">
        <v>80</v>
      </c>
      <c r="G824" s="2" t="s">
        <v>52</v>
      </c>
      <c r="H824" s="2">
        <v>2</v>
      </c>
      <c r="I824" s="2" t="s">
        <v>53</v>
      </c>
      <c r="J824" s="2" t="s">
        <v>54</v>
      </c>
      <c r="K824" s="2">
        <v>1</v>
      </c>
      <c r="L824" s="2" t="s">
        <v>55</v>
      </c>
      <c r="M824" s="2" t="s">
        <v>83</v>
      </c>
      <c r="Z824" s="2" t="s">
        <v>127</v>
      </c>
      <c r="AA824" s="2">
        <v>6</v>
      </c>
      <c r="AB824" s="2">
        <v>5</v>
      </c>
      <c r="AC824" s="2">
        <v>4</v>
      </c>
      <c r="AD824" s="2">
        <v>8</v>
      </c>
      <c r="AE824" s="2">
        <v>7</v>
      </c>
      <c r="AF824" s="2" t="s">
        <v>85</v>
      </c>
      <c r="AG824" s="2" t="s">
        <v>86</v>
      </c>
      <c r="AH824" s="2" t="s">
        <v>87</v>
      </c>
      <c r="AI824" s="2" t="s">
        <v>155</v>
      </c>
      <c r="AK824" s="2" t="s">
        <v>74</v>
      </c>
      <c r="AL824" s="2" t="s">
        <v>61</v>
      </c>
      <c r="AR824" s="2" t="s">
        <v>124</v>
      </c>
      <c r="AS824" s="2" t="s">
        <v>125</v>
      </c>
      <c r="AT824" s="2" t="s">
        <v>53</v>
      </c>
      <c r="AV824" s="2">
        <v>4</v>
      </c>
      <c r="AW824" s="2">
        <v>3</v>
      </c>
      <c r="AX824" s="2" t="s">
        <v>91</v>
      </c>
      <c r="AY824" s="2" t="s">
        <v>92</v>
      </c>
      <c r="BA824" s="2">
        <v>4</v>
      </c>
      <c r="BB824" s="2">
        <v>6</v>
      </c>
      <c r="BC824" s="2">
        <v>2</v>
      </c>
      <c r="BD824" s="2">
        <v>1</v>
      </c>
      <c r="BE824" s="2">
        <v>6</v>
      </c>
      <c r="BF824" s="2" t="s">
        <v>68</v>
      </c>
      <c r="BH824" s="2" t="s">
        <v>230</v>
      </c>
    </row>
    <row r="825" spans="1:60" ht="13" x14ac:dyDescent="0.15">
      <c r="A825">
        <v>824</v>
      </c>
      <c r="B825" s="3">
        <v>44001.67226712963</v>
      </c>
      <c r="C825" s="2">
        <v>21</v>
      </c>
      <c r="D825" s="2" t="s">
        <v>49</v>
      </c>
      <c r="E825" s="2" t="s">
        <v>50</v>
      </c>
      <c r="F825" s="2" t="s">
        <v>80</v>
      </c>
      <c r="G825" s="2" t="s">
        <v>52</v>
      </c>
      <c r="H825" s="2">
        <v>4</v>
      </c>
      <c r="I825" s="2" t="s">
        <v>72</v>
      </c>
      <c r="J825" s="2" t="s">
        <v>54</v>
      </c>
      <c r="K825" s="2">
        <v>3</v>
      </c>
      <c r="L825" s="2" t="s">
        <v>55</v>
      </c>
      <c r="M825" s="2" t="s">
        <v>83</v>
      </c>
      <c r="Z825" s="2" t="s">
        <v>987</v>
      </c>
      <c r="AA825" s="2">
        <v>4</v>
      </c>
      <c r="AB825" s="2">
        <v>3</v>
      </c>
      <c r="AC825" s="2">
        <v>2</v>
      </c>
      <c r="AD825" s="2">
        <v>3</v>
      </c>
      <c r="AE825" s="2">
        <v>8</v>
      </c>
      <c r="AF825" s="2" t="s">
        <v>85</v>
      </c>
      <c r="AG825" s="2" t="s">
        <v>53</v>
      </c>
      <c r="AH825" s="2" t="s">
        <v>95</v>
      </c>
      <c r="AI825" s="2" t="s">
        <v>429</v>
      </c>
      <c r="AJ825" s="2" t="s">
        <v>988</v>
      </c>
      <c r="AK825" s="2" t="s">
        <v>60</v>
      </c>
      <c r="AL825" s="2" t="s">
        <v>61</v>
      </c>
      <c r="AR825" s="2" t="s">
        <v>989</v>
      </c>
      <c r="AS825" s="2" t="s">
        <v>171</v>
      </c>
      <c r="AT825" s="2" t="s">
        <v>53</v>
      </c>
      <c r="AV825" s="2">
        <v>7</v>
      </c>
      <c r="AW825" s="2">
        <v>2</v>
      </c>
      <c r="AX825" s="2" t="s">
        <v>91</v>
      </c>
      <c r="AY825" s="2" t="s">
        <v>66</v>
      </c>
      <c r="BA825" s="2">
        <v>3</v>
      </c>
      <c r="BB825" s="2">
        <v>4</v>
      </c>
      <c r="BC825" s="2">
        <v>2</v>
      </c>
      <c r="BD825" s="2">
        <v>2</v>
      </c>
      <c r="BE825" s="2">
        <v>8</v>
      </c>
      <c r="BF825" s="2" t="s">
        <v>86</v>
      </c>
      <c r="BG825" s="2" t="s">
        <v>990</v>
      </c>
      <c r="BH825" s="2" t="s">
        <v>102</v>
      </c>
    </row>
    <row r="826" spans="1:60" ht="13" x14ac:dyDescent="0.15">
      <c r="A826">
        <v>825</v>
      </c>
      <c r="B826" s="3">
        <v>44001.677546712963</v>
      </c>
      <c r="C826" s="2">
        <v>22</v>
      </c>
      <c r="D826" s="2" t="s">
        <v>93</v>
      </c>
      <c r="E826" s="2" t="s">
        <v>50</v>
      </c>
      <c r="F826" s="2" t="s">
        <v>51</v>
      </c>
      <c r="G826" s="2" t="s">
        <v>52</v>
      </c>
      <c r="H826" s="2">
        <v>3</v>
      </c>
      <c r="I826" s="2" t="s">
        <v>72</v>
      </c>
      <c r="J826" s="2" t="s">
        <v>54</v>
      </c>
      <c r="K826" s="2">
        <v>2</v>
      </c>
      <c r="L826" s="2" t="s">
        <v>55</v>
      </c>
      <c r="M826" s="2" t="s">
        <v>83</v>
      </c>
      <c r="Z826" s="2" t="s">
        <v>127</v>
      </c>
      <c r="AA826" s="2">
        <v>5</v>
      </c>
      <c r="AB826" s="2">
        <v>5</v>
      </c>
      <c r="AC826" s="2">
        <v>4</v>
      </c>
      <c r="AD826" s="2">
        <v>8</v>
      </c>
      <c r="AE826" s="2">
        <v>6</v>
      </c>
      <c r="AF826" s="2" t="s">
        <v>139</v>
      </c>
      <c r="AG826" s="2" t="s">
        <v>53</v>
      </c>
      <c r="AH826" s="2" t="s">
        <v>132</v>
      </c>
      <c r="AI826" s="2" t="s">
        <v>698</v>
      </c>
      <c r="AK826" s="2" t="s">
        <v>98</v>
      </c>
      <c r="AL826" s="2" t="s">
        <v>75</v>
      </c>
      <c r="AM826" s="2" t="s">
        <v>104</v>
      </c>
      <c r="AN826" s="2" t="s">
        <v>90</v>
      </c>
      <c r="AO826" s="2">
        <v>4</v>
      </c>
      <c r="AP826" s="2" t="s">
        <v>53</v>
      </c>
      <c r="AV826" s="2">
        <v>3</v>
      </c>
      <c r="AW826" s="2">
        <v>3</v>
      </c>
      <c r="AX826" s="2" t="s">
        <v>65</v>
      </c>
      <c r="AY826" s="2" t="s">
        <v>55</v>
      </c>
      <c r="BA826" s="2">
        <v>4</v>
      </c>
      <c r="BB826" s="2">
        <v>6</v>
      </c>
      <c r="BC826" s="2">
        <v>4</v>
      </c>
      <c r="BD826" s="2">
        <v>5</v>
      </c>
      <c r="BE826" s="2">
        <v>4</v>
      </c>
      <c r="BF826" s="2" t="s">
        <v>68</v>
      </c>
      <c r="BH826" s="2" t="s">
        <v>102</v>
      </c>
    </row>
    <row r="827" spans="1:60" ht="13" x14ac:dyDescent="0.15">
      <c r="A827">
        <v>826</v>
      </c>
      <c r="B827" s="3">
        <v>44001.67984725695</v>
      </c>
      <c r="C827" s="2">
        <v>26</v>
      </c>
      <c r="D827" s="2" t="s">
        <v>103</v>
      </c>
      <c r="E827" s="2" t="s">
        <v>50</v>
      </c>
      <c r="F827" s="2" t="s">
        <v>80</v>
      </c>
      <c r="G827" s="2" t="s">
        <v>52</v>
      </c>
      <c r="H827" s="2">
        <v>3</v>
      </c>
      <c r="I827" s="2" t="s">
        <v>53</v>
      </c>
      <c r="J827" s="2" t="s">
        <v>73</v>
      </c>
      <c r="AK827" s="2" t="s">
        <v>60</v>
      </c>
      <c r="AL827" s="2" t="s">
        <v>75</v>
      </c>
      <c r="AM827" s="2" t="s">
        <v>99</v>
      </c>
      <c r="AN827" s="2" t="s">
        <v>90</v>
      </c>
      <c r="AO827" s="2">
        <v>7</v>
      </c>
      <c r="AP827" s="2" t="s">
        <v>53</v>
      </c>
      <c r="AV827" s="2">
        <v>7</v>
      </c>
      <c r="AW827" s="2">
        <v>6</v>
      </c>
      <c r="AX827" s="2" t="s">
        <v>91</v>
      </c>
      <c r="AY827" s="2" t="s">
        <v>55</v>
      </c>
      <c r="BA827" s="2">
        <v>9</v>
      </c>
      <c r="BB827" s="2">
        <v>8</v>
      </c>
      <c r="BC827" s="2">
        <v>8</v>
      </c>
      <c r="BD827" s="2">
        <v>6</v>
      </c>
      <c r="BE827" s="2">
        <v>7</v>
      </c>
      <c r="BF827" s="2" t="s">
        <v>68</v>
      </c>
      <c r="BH827" s="2" t="s">
        <v>102</v>
      </c>
    </row>
    <row r="828" spans="1:60" ht="13" x14ac:dyDescent="0.15">
      <c r="A828">
        <v>827</v>
      </c>
      <c r="B828" s="3">
        <v>44001.68232850694</v>
      </c>
      <c r="C828" s="2">
        <v>23</v>
      </c>
      <c r="D828" s="2" t="s">
        <v>114</v>
      </c>
      <c r="E828" s="2" t="s">
        <v>50</v>
      </c>
      <c r="F828" s="2" t="s">
        <v>51</v>
      </c>
      <c r="G828" s="2" t="s">
        <v>52</v>
      </c>
      <c r="H828" s="2">
        <v>3</v>
      </c>
      <c r="I828" s="2" t="s">
        <v>53</v>
      </c>
      <c r="J828" s="2" t="s">
        <v>73</v>
      </c>
      <c r="AK828" s="2" t="s">
        <v>98</v>
      </c>
      <c r="AL828" s="2" t="s">
        <v>75</v>
      </c>
      <c r="AM828" s="2" t="s">
        <v>141</v>
      </c>
      <c r="AN828" s="2" t="s">
        <v>77</v>
      </c>
      <c r="AO828" s="2">
        <v>4</v>
      </c>
      <c r="AP828" s="2" t="s">
        <v>53</v>
      </c>
      <c r="AQ828" s="2" t="s">
        <v>991</v>
      </c>
      <c r="AV828" s="2">
        <v>4</v>
      </c>
      <c r="AW828" s="2">
        <v>2</v>
      </c>
      <c r="AX828" s="2" t="s">
        <v>65</v>
      </c>
      <c r="AY828" s="2" t="s">
        <v>106</v>
      </c>
      <c r="BA828" s="2">
        <v>6</v>
      </c>
      <c r="BB828" s="2">
        <v>8</v>
      </c>
      <c r="BC828" s="2">
        <v>7</v>
      </c>
      <c r="BD828" s="2">
        <v>4</v>
      </c>
      <c r="BE828" s="2">
        <v>4</v>
      </c>
      <c r="BF828" s="2" t="s">
        <v>68</v>
      </c>
      <c r="BH828" s="2" t="s">
        <v>118</v>
      </c>
    </row>
    <row r="829" spans="1:60" ht="13" x14ac:dyDescent="0.15">
      <c r="A829">
        <v>828</v>
      </c>
      <c r="B829" s="3">
        <v>44001.686442592589</v>
      </c>
      <c r="C829" s="2">
        <v>23</v>
      </c>
      <c r="D829" s="2" t="s">
        <v>114</v>
      </c>
      <c r="E829" s="2" t="s">
        <v>50</v>
      </c>
      <c r="F829" s="2" t="s">
        <v>51</v>
      </c>
      <c r="G829" s="2" t="s">
        <v>52</v>
      </c>
      <c r="H829" s="2">
        <v>4</v>
      </c>
      <c r="I829" s="2" t="s">
        <v>72</v>
      </c>
      <c r="J829" s="2" t="s">
        <v>73</v>
      </c>
      <c r="AK829" s="2" t="s">
        <v>60</v>
      </c>
      <c r="AL829" s="2" t="s">
        <v>75</v>
      </c>
      <c r="AM829" s="2" t="s">
        <v>76</v>
      </c>
      <c r="AN829" s="2" t="s">
        <v>77</v>
      </c>
      <c r="AO829" s="2">
        <v>5</v>
      </c>
      <c r="AP829" s="2" t="s">
        <v>53</v>
      </c>
      <c r="AV829" s="2">
        <v>5</v>
      </c>
      <c r="AW829" s="2">
        <v>5</v>
      </c>
      <c r="AX829" s="2" t="s">
        <v>91</v>
      </c>
      <c r="AY829" s="2" t="s">
        <v>55</v>
      </c>
      <c r="BA829" s="2">
        <v>3</v>
      </c>
      <c r="BB829" s="2">
        <v>2</v>
      </c>
      <c r="BC829" s="2">
        <v>1</v>
      </c>
      <c r="BD829" s="2">
        <v>4</v>
      </c>
      <c r="BE829" s="2">
        <v>6</v>
      </c>
      <c r="BF829" s="2" t="s">
        <v>68</v>
      </c>
      <c r="BH829" s="2" t="s">
        <v>102</v>
      </c>
    </row>
    <row r="830" spans="1:60" ht="13" x14ac:dyDescent="0.15">
      <c r="A830">
        <v>829</v>
      </c>
      <c r="B830" s="3">
        <v>44001.68688194445</v>
      </c>
      <c r="C830" s="2">
        <v>20</v>
      </c>
      <c r="D830" s="2" t="s">
        <v>103</v>
      </c>
      <c r="E830" s="2" t="s">
        <v>50</v>
      </c>
      <c r="F830" s="2" t="s">
        <v>80</v>
      </c>
      <c r="G830" s="2" t="s">
        <v>52</v>
      </c>
      <c r="H830" s="2">
        <v>2</v>
      </c>
      <c r="I830" s="2" t="s">
        <v>72</v>
      </c>
      <c r="J830" s="2" t="s">
        <v>54</v>
      </c>
      <c r="K830" s="2">
        <v>2</v>
      </c>
      <c r="L830" s="2" t="s">
        <v>92</v>
      </c>
      <c r="M830" s="2" t="s">
        <v>83</v>
      </c>
      <c r="Z830" s="2" t="s">
        <v>120</v>
      </c>
      <c r="AA830" s="2">
        <v>8</v>
      </c>
      <c r="AB830" s="2">
        <v>8</v>
      </c>
      <c r="AC830" s="2">
        <v>8</v>
      </c>
      <c r="AD830" s="2">
        <v>9</v>
      </c>
      <c r="AE830" s="2">
        <v>6</v>
      </c>
      <c r="AF830" s="2" t="s">
        <v>109</v>
      </c>
      <c r="AG830" s="2" t="s">
        <v>53</v>
      </c>
      <c r="AH830" s="2" t="s">
        <v>147</v>
      </c>
      <c r="AI830" s="2" t="s">
        <v>627</v>
      </c>
      <c r="AK830" s="2" t="s">
        <v>89</v>
      </c>
      <c r="AL830" s="2" t="s">
        <v>75</v>
      </c>
      <c r="AM830" s="2" t="s">
        <v>131</v>
      </c>
      <c r="AN830" s="2" t="s">
        <v>112</v>
      </c>
      <c r="AO830" s="2">
        <v>6</v>
      </c>
      <c r="AP830" s="2" t="s">
        <v>53</v>
      </c>
      <c r="AV830" s="2">
        <v>9</v>
      </c>
      <c r="AW830" s="2">
        <v>7</v>
      </c>
      <c r="AX830" s="2" t="s">
        <v>100</v>
      </c>
      <c r="AY830" s="2" t="s">
        <v>66</v>
      </c>
      <c r="BA830" s="2">
        <v>6</v>
      </c>
      <c r="BB830" s="2">
        <v>6</v>
      </c>
      <c r="BC830" s="2">
        <v>4</v>
      </c>
      <c r="BD830" s="2">
        <v>6</v>
      </c>
      <c r="BE830" s="2">
        <v>6</v>
      </c>
      <c r="BF830" s="2" t="s">
        <v>68</v>
      </c>
      <c r="BG830" s="2" t="s">
        <v>992</v>
      </c>
      <c r="BH830" s="2" t="s">
        <v>102</v>
      </c>
    </row>
    <row r="831" spans="1:60" ht="13" x14ac:dyDescent="0.15">
      <c r="A831">
        <v>830</v>
      </c>
      <c r="B831" s="3">
        <v>44001.687728321762</v>
      </c>
      <c r="C831" s="2">
        <v>20</v>
      </c>
      <c r="D831" s="2" t="s">
        <v>93</v>
      </c>
      <c r="E831" s="2" t="s">
        <v>71</v>
      </c>
      <c r="F831" s="2" t="s">
        <v>80</v>
      </c>
      <c r="G831" s="2" t="s">
        <v>52</v>
      </c>
      <c r="H831" s="2">
        <v>3</v>
      </c>
      <c r="I831" s="2" t="s">
        <v>72</v>
      </c>
      <c r="J831" s="2" t="s">
        <v>54</v>
      </c>
      <c r="K831" s="2">
        <v>3</v>
      </c>
      <c r="L831" s="2" t="s">
        <v>55</v>
      </c>
      <c r="M831" s="2" t="s">
        <v>56</v>
      </c>
      <c r="N831" s="2" t="s">
        <v>135</v>
      </c>
      <c r="O831" s="2">
        <v>6</v>
      </c>
      <c r="P831" s="2">
        <v>6</v>
      </c>
      <c r="Q831" s="2">
        <v>4</v>
      </c>
      <c r="R831" s="2">
        <v>7</v>
      </c>
      <c r="S831" s="2">
        <v>8</v>
      </c>
      <c r="T831" s="2" t="s">
        <v>109</v>
      </c>
      <c r="U831" s="2" t="s">
        <v>993</v>
      </c>
      <c r="AK831" s="2" t="s">
        <v>74</v>
      </c>
      <c r="AL831" s="2" t="s">
        <v>75</v>
      </c>
      <c r="AM831" s="2" t="s">
        <v>141</v>
      </c>
      <c r="AN831" s="2" t="s">
        <v>90</v>
      </c>
      <c r="AO831" s="2">
        <v>5</v>
      </c>
      <c r="AP831" s="2" t="s">
        <v>53</v>
      </c>
      <c r="AV831" s="2">
        <v>8</v>
      </c>
      <c r="AW831" s="2">
        <v>6</v>
      </c>
      <c r="AX831" s="2" t="s">
        <v>100</v>
      </c>
      <c r="AY831" s="2" t="s">
        <v>66</v>
      </c>
      <c r="BA831" s="2">
        <v>9</v>
      </c>
      <c r="BB831" s="2">
        <v>8</v>
      </c>
      <c r="BC831" s="2">
        <v>6</v>
      </c>
      <c r="BD831" s="2">
        <v>6</v>
      </c>
      <c r="BE831" s="2">
        <v>6</v>
      </c>
      <c r="BF831" s="2" t="s">
        <v>68</v>
      </c>
      <c r="BH831" s="2" t="s">
        <v>252</v>
      </c>
    </row>
    <row r="832" spans="1:60" ht="13" x14ac:dyDescent="0.15">
      <c r="A832">
        <v>831</v>
      </c>
      <c r="B832" s="3">
        <v>44001.687745555551</v>
      </c>
      <c r="C832" s="2">
        <v>32</v>
      </c>
      <c r="D832" s="2" t="s">
        <v>49</v>
      </c>
      <c r="E832" s="2" t="s">
        <v>50</v>
      </c>
      <c r="F832" s="2" t="s">
        <v>80</v>
      </c>
      <c r="G832" s="2" t="s">
        <v>81</v>
      </c>
      <c r="J832" s="2" t="s">
        <v>73</v>
      </c>
      <c r="AK832" s="2" t="s">
        <v>89</v>
      </c>
      <c r="AL832" s="2" t="s">
        <v>61</v>
      </c>
      <c r="AR832" s="2" t="s">
        <v>994</v>
      </c>
      <c r="AS832" s="2" t="s">
        <v>125</v>
      </c>
      <c r="AT832" s="2" t="s">
        <v>53</v>
      </c>
      <c r="AV832" s="2">
        <v>7</v>
      </c>
      <c r="AW832" s="2">
        <v>7</v>
      </c>
      <c r="AX832" s="2" t="s">
        <v>100</v>
      </c>
      <c r="AY832" s="2" t="s">
        <v>66</v>
      </c>
      <c r="BA832" s="2">
        <v>6</v>
      </c>
      <c r="BB832" s="2">
        <v>6</v>
      </c>
      <c r="BC832" s="2">
        <v>6</v>
      </c>
      <c r="BD832" s="2">
        <v>5</v>
      </c>
      <c r="BE832" s="2">
        <v>6</v>
      </c>
      <c r="BF832" s="2" t="s">
        <v>86</v>
      </c>
    </row>
    <row r="833" spans="1:60" ht="13" x14ac:dyDescent="0.15">
      <c r="A833">
        <v>832</v>
      </c>
      <c r="B833" s="3">
        <v>44001.689111527783</v>
      </c>
      <c r="C833" s="2">
        <v>34</v>
      </c>
      <c r="D833" s="2" t="s">
        <v>103</v>
      </c>
      <c r="E833" s="2" t="s">
        <v>50</v>
      </c>
      <c r="F833" s="2" t="s">
        <v>80</v>
      </c>
      <c r="G833" s="2" t="s">
        <v>81</v>
      </c>
      <c r="J833" s="2" t="s">
        <v>73</v>
      </c>
      <c r="AK833" s="2" t="s">
        <v>74</v>
      </c>
      <c r="AL833" s="2" t="s">
        <v>75</v>
      </c>
      <c r="AM833" s="2" t="s">
        <v>995</v>
      </c>
      <c r="AN833" s="2" t="s">
        <v>90</v>
      </c>
      <c r="AO833" s="2">
        <v>6</v>
      </c>
      <c r="AP833" s="2" t="s">
        <v>86</v>
      </c>
      <c r="AQ833" s="2" t="s">
        <v>996</v>
      </c>
      <c r="AV833" s="2">
        <v>6</v>
      </c>
      <c r="AW833" s="2">
        <v>6</v>
      </c>
      <c r="AX833" s="2" t="s">
        <v>91</v>
      </c>
      <c r="AY833" s="2" t="s">
        <v>66</v>
      </c>
      <c r="BA833" s="2">
        <v>3</v>
      </c>
      <c r="BB833" s="2">
        <v>3</v>
      </c>
      <c r="BC833" s="2">
        <v>3</v>
      </c>
      <c r="BD833" s="2">
        <v>3</v>
      </c>
      <c r="BE833" s="2">
        <v>5</v>
      </c>
      <c r="BF833" s="2" t="s">
        <v>68</v>
      </c>
      <c r="BG833" s="2" t="s">
        <v>997</v>
      </c>
    </row>
    <row r="834" spans="1:60" ht="13" x14ac:dyDescent="0.15">
      <c r="A834">
        <v>833</v>
      </c>
      <c r="B834" s="3">
        <v>44001.689527719907</v>
      </c>
      <c r="C834" s="2">
        <v>21</v>
      </c>
      <c r="D834" s="2" t="s">
        <v>103</v>
      </c>
      <c r="E834" s="2" t="s">
        <v>50</v>
      </c>
      <c r="F834" s="2" t="s">
        <v>80</v>
      </c>
      <c r="G834" s="2" t="s">
        <v>52</v>
      </c>
      <c r="H834" s="2">
        <v>1</v>
      </c>
      <c r="I834" s="2" t="s">
        <v>72</v>
      </c>
      <c r="J834" s="2" t="s">
        <v>54</v>
      </c>
      <c r="K834" s="2">
        <v>1</v>
      </c>
      <c r="L834" s="2" t="s">
        <v>92</v>
      </c>
      <c r="M834" s="2" t="s">
        <v>83</v>
      </c>
      <c r="Z834" s="2" t="s">
        <v>127</v>
      </c>
      <c r="AA834" s="2">
        <v>9</v>
      </c>
      <c r="AB834" s="2">
        <v>8</v>
      </c>
      <c r="AC834" s="2">
        <v>8</v>
      </c>
      <c r="AD834" s="2">
        <v>9</v>
      </c>
      <c r="AE834" s="2">
        <v>7</v>
      </c>
      <c r="AF834" s="2" t="s">
        <v>85</v>
      </c>
      <c r="AG834" s="2" t="s">
        <v>86</v>
      </c>
      <c r="AH834" s="2" t="s">
        <v>132</v>
      </c>
      <c r="AI834" s="2" t="s">
        <v>148</v>
      </c>
      <c r="AK834" s="2" t="s">
        <v>60</v>
      </c>
      <c r="AL834" s="2" t="s">
        <v>61</v>
      </c>
      <c r="AR834" s="2" t="s">
        <v>380</v>
      </c>
      <c r="AS834" s="2" t="s">
        <v>125</v>
      </c>
      <c r="AT834" s="2" t="s">
        <v>53</v>
      </c>
      <c r="AV834" s="2">
        <v>7</v>
      </c>
      <c r="AW834" s="2">
        <v>7</v>
      </c>
      <c r="AX834" s="2" t="s">
        <v>91</v>
      </c>
      <c r="AY834" s="2" t="s">
        <v>66</v>
      </c>
      <c r="BA834" s="2">
        <v>8</v>
      </c>
      <c r="BB834" s="2">
        <v>4</v>
      </c>
      <c r="BC834" s="2">
        <v>7</v>
      </c>
      <c r="BD834" s="2">
        <v>4</v>
      </c>
      <c r="BE834" s="2">
        <v>8</v>
      </c>
      <c r="BF834" s="2" t="s">
        <v>68</v>
      </c>
      <c r="BH834" s="2" t="s">
        <v>183</v>
      </c>
    </row>
    <row r="835" spans="1:60" ht="13" x14ac:dyDescent="0.15">
      <c r="A835">
        <v>834</v>
      </c>
      <c r="B835" s="3">
        <v>44001.691537349536</v>
      </c>
      <c r="C835" s="2">
        <v>64</v>
      </c>
      <c r="D835" s="2" t="s">
        <v>70</v>
      </c>
      <c r="E835" s="2" t="s">
        <v>50</v>
      </c>
      <c r="F835" s="2" t="s">
        <v>51</v>
      </c>
      <c r="G835" s="2" t="s">
        <v>81</v>
      </c>
      <c r="J835" s="2" t="s">
        <v>73</v>
      </c>
      <c r="AK835" s="2" t="s">
        <v>74</v>
      </c>
      <c r="AL835" s="2" t="s">
        <v>75</v>
      </c>
      <c r="AM835" s="2" t="s">
        <v>104</v>
      </c>
      <c r="AN835" s="2" t="s">
        <v>90</v>
      </c>
      <c r="AO835" s="2">
        <v>6</v>
      </c>
      <c r="AP835" s="2" t="s">
        <v>86</v>
      </c>
      <c r="AV835" s="2">
        <v>7</v>
      </c>
      <c r="AW835" s="2">
        <v>7</v>
      </c>
      <c r="AX835" s="2" t="s">
        <v>91</v>
      </c>
      <c r="AY835" s="2" t="s">
        <v>55</v>
      </c>
      <c r="BA835" s="2">
        <v>7</v>
      </c>
      <c r="BB835" s="2">
        <v>7</v>
      </c>
      <c r="BC835" s="2">
        <v>5</v>
      </c>
      <c r="BD835" s="2">
        <v>6</v>
      </c>
      <c r="BE835" s="2">
        <v>8</v>
      </c>
      <c r="BF835" s="2" t="s">
        <v>86</v>
      </c>
    </row>
    <row r="836" spans="1:60" ht="13" x14ac:dyDescent="0.15">
      <c r="A836">
        <v>835</v>
      </c>
      <c r="B836" s="3">
        <v>44001.693350370369</v>
      </c>
      <c r="C836" s="2">
        <v>20</v>
      </c>
      <c r="D836" s="2" t="s">
        <v>114</v>
      </c>
      <c r="E836" s="2" t="s">
        <v>50</v>
      </c>
      <c r="F836" s="2" t="s">
        <v>80</v>
      </c>
      <c r="G836" s="2" t="s">
        <v>52</v>
      </c>
      <c r="H836" s="2">
        <v>2</v>
      </c>
      <c r="I836" s="2" t="s">
        <v>72</v>
      </c>
      <c r="J836" s="2" t="s">
        <v>54</v>
      </c>
      <c r="K836" s="2">
        <v>3</v>
      </c>
      <c r="L836" s="2" t="s">
        <v>92</v>
      </c>
      <c r="M836" s="2" t="s">
        <v>83</v>
      </c>
      <c r="Z836" s="2" t="s">
        <v>191</v>
      </c>
      <c r="AA836" s="2">
        <v>6</v>
      </c>
      <c r="AB836" s="2">
        <v>7</v>
      </c>
      <c r="AC836" s="2">
        <v>6</v>
      </c>
      <c r="AD836" s="2">
        <v>8</v>
      </c>
      <c r="AE836" s="2">
        <v>9</v>
      </c>
      <c r="AF836" s="2" t="s">
        <v>85</v>
      </c>
      <c r="AG836" s="2" t="s">
        <v>53</v>
      </c>
      <c r="AH836" s="2" t="s">
        <v>132</v>
      </c>
      <c r="AI836" s="2" t="s">
        <v>180</v>
      </c>
      <c r="AK836" s="2" t="s">
        <v>74</v>
      </c>
      <c r="AL836" s="2" t="s">
        <v>75</v>
      </c>
      <c r="AM836" s="2" t="s">
        <v>104</v>
      </c>
      <c r="AN836" s="2" t="s">
        <v>77</v>
      </c>
      <c r="AO836" s="2">
        <v>7</v>
      </c>
      <c r="AP836" s="2" t="s">
        <v>86</v>
      </c>
      <c r="AV836" s="2">
        <v>10</v>
      </c>
      <c r="AW836" s="2">
        <v>7</v>
      </c>
      <c r="AX836" s="2" t="s">
        <v>91</v>
      </c>
      <c r="AY836" s="2" t="s">
        <v>66</v>
      </c>
      <c r="BA836" s="2">
        <v>5</v>
      </c>
      <c r="BB836" s="2">
        <v>5</v>
      </c>
      <c r="BC836" s="2">
        <v>4</v>
      </c>
      <c r="BD836" s="2">
        <v>4</v>
      </c>
      <c r="BE836" s="2">
        <v>8</v>
      </c>
      <c r="BF836" s="2" t="s">
        <v>68</v>
      </c>
      <c r="BH836" s="2" t="s">
        <v>183</v>
      </c>
    </row>
    <row r="837" spans="1:60" ht="13" x14ac:dyDescent="0.15">
      <c r="A837">
        <v>836</v>
      </c>
      <c r="B837" s="3">
        <v>44001.693602025465</v>
      </c>
      <c r="C837" s="2">
        <v>21</v>
      </c>
      <c r="D837" s="2" t="s">
        <v>70</v>
      </c>
      <c r="E837" s="2" t="s">
        <v>50</v>
      </c>
      <c r="F837" s="2" t="s">
        <v>80</v>
      </c>
      <c r="G837" s="2" t="s">
        <v>52</v>
      </c>
      <c r="H837" s="2">
        <v>1</v>
      </c>
      <c r="I837" s="2" t="s">
        <v>72</v>
      </c>
      <c r="J837" s="2" t="s">
        <v>73</v>
      </c>
      <c r="AK837" s="2" t="s">
        <v>60</v>
      </c>
      <c r="AL837" s="2" t="s">
        <v>61</v>
      </c>
      <c r="AR837" s="2" t="s">
        <v>998</v>
      </c>
      <c r="AS837" s="2" t="s">
        <v>125</v>
      </c>
      <c r="AT837" s="2" t="s">
        <v>53</v>
      </c>
      <c r="AV837" s="2">
        <v>7</v>
      </c>
      <c r="AW837" s="2">
        <v>5</v>
      </c>
      <c r="AX837" s="2" t="s">
        <v>65</v>
      </c>
      <c r="AY837" s="2" t="s">
        <v>92</v>
      </c>
      <c r="BA837" s="2">
        <v>8</v>
      </c>
      <c r="BB837" s="2">
        <v>8</v>
      </c>
      <c r="BC837" s="2">
        <v>7</v>
      </c>
      <c r="BD837" s="2">
        <v>8</v>
      </c>
      <c r="BE837" s="2">
        <v>9</v>
      </c>
      <c r="BF837" s="2" t="s">
        <v>68</v>
      </c>
      <c r="BH837" s="2" t="s">
        <v>190</v>
      </c>
    </row>
    <row r="838" spans="1:60" ht="13" x14ac:dyDescent="0.15">
      <c r="A838">
        <v>837</v>
      </c>
      <c r="B838" s="3">
        <v>44001.694168831018</v>
      </c>
      <c r="C838" s="2">
        <v>22</v>
      </c>
      <c r="D838" s="2" t="s">
        <v>93</v>
      </c>
      <c r="E838" s="2" t="s">
        <v>50</v>
      </c>
      <c r="F838" s="2" t="s">
        <v>80</v>
      </c>
      <c r="G838" s="2" t="s">
        <v>52</v>
      </c>
      <c r="H838" s="2">
        <v>2</v>
      </c>
      <c r="I838" s="2" t="s">
        <v>72</v>
      </c>
      <c r="J838" s="2" t="s">
        <v>54</v>
      </c>
      <c r="K838" s="2">
        <v>3</v>
      </c>
      <c r="L838" s="2" t="s">
        <v>116</v>
      </c>
      <c r="M838" s="2" t="s">
        <v>83</v>
      </c>
      <c r="Z838" s="2" t="s">
        <v>84</v>
      </c>
      <c r="AA838" s="2">
        <v>6</v>
      </c>
      <c r="AB838" s="2">
        <v>8</v>
      </c>
      <c r="AC838" s="2">
        <v>6</v>
      </c>
      <c r="AD838" s="2">
        <v>9</v>
      </c>
      <c r="AE838" s="2">
        <v>9</v>
      </c>
      <c r="AF838" s="2" t="s">
        <v>121</v>
      </c>
      <c r="AG838" s="2" t="s">
        <v>53</v>
      </c>
      <c r="AH838" s="2" t="s">
        <v>147</v>
      </c>
      <c r="AI838" s="2" t="s">
        <v>233</v>
      </c>
      <c r="AK838" s="2" t="s">
        <v>60</v>
      </c>
      <c r="AL838" s="2" t="s">
        <v>75</v>
      </c>
      <c r="AM838" s="2" t="s">
        <v>213</v>
      </c>
      <c r="AN838" s="2" t="s">
        <v>112</v>
      </c>
      <c r="AO838" s="2">
        <v>8</v>
      </c>
      <c r="AP838" s="2" t="s">
        <v>53</v>
      </c>
      <c r="AV838" s="2">
        <v>9</v>
      </c>
      <c r="AW838" s="2">
        <v>3</v>
      </c>
      <c r="AX838" s="2" t="s">
        <v>91</v>
      </c>
      <c r="AY838" s="2" t="s">
        <v>116</v>
      </c>
      <c r="BA838" s="2">
        <v>3</v>
      </c>
      <c r="BB838" s="2">
        <v>4</v>
      </c>
      <c r="BC838" s="2">
        <v>1</v>
      </c>
      <c r="BD838" s="2">
        <v>1</v>
      </c>
      <c r="BE838" s="2">
        <v>9</v>
      </c>
      <c r="BF838" s="2" t="s">
        <v>68</v>
      </c>
      <c r="BH838" s="2" t="s">
        <v>102</v>
      </c>
    </row>
    <row r="839" spans="1:60" ht="13" x14ac:dyDescent="0.15">
      <c r="A839">
        <v>838</v>
      </c>
      <c r="B839" s="3">
        <v>44001.69471413194</v>
      </c>
      <c r="C839" s="2">
        <v>22</v>
      </c>
      <c r="D839" s="2" t="s">
        <v>103</v>
      </c>
      <c r="E839" s="2" t="s">
        <v>71</v>
      </c>
      <c r="F839" s="2" t="s">
        <v>51</v>
      </c>
      <c r="G839" s="2" t="s">
        <v>52</v>
      </c>
      <c r="H839" s="2">
        <v>5</v>
      </c>
      <c r="I839" s="2" t="s">
        <v>53</v>
      </c>
      <c r="J839" s="2" t="s">
        <v>73</v>
      </c>
      <c r="AK839" s="2" t="s">
        <v>60</v>
      </c>
      <c r="AL839" s="2" t="s">
        <v>75</v>
      </c>
      <c r="AM839" s="2" t="s">
        <v>104</v>
      </c>
      <c r="AN839" s="2" t="s">
        <v>90</v>
      </c>
      <c r="AO839" s="2">
        <v>6</v>
      </c>
      <c r="AP839" s="2" t="s">
        <v>53</v>
      </c>
      <c r="AQ839" s="2" t="s">
        <v>999</v>
      </c>
      <c r="AV839" s="2">
        <v>7</v>
      </c>
      <c r="AW839" s="2">
        <v>8</v>
      </c>
      <c r="AX839" s="2" t="s">
        <v>91</v>
      </c>
      <c r="AY839" s="2" t="s">
        <v>92</v>
      </c>
      <c r="AZ839" s="2" t="s">
        <v>1000</v>
      </c>
      <c r="BA839" s="2">
        <v>4</v>
      </c>
      <c r="BB839" s="2">
        <v>9</v>
      </c>
      <c r="BC839" s="2">
        <v>5</v>
      </c>
      <c r="BD839" s="2">
        <v>4</v>
      </c>
      <c r="BE839" s="2">
        <v>4</v>
      </c>
      <c r="BF839" s="2" t="s">
        <v>68</v>
      </c>
      <c r="BG839" s="2" t="s">
        <v>1001</v>
      </c>
      <c r="BH839" s="2" t="s">
        <v>230</v>
      </c>
    </row>
    <row r="840" spans="1:60" ht="13" x14ac:dyDescent="0.15">
      <c r="A840">
        <v>839</v>
      </c>
      <c r="B840" s="3">
        <v>44001.69483680556</v>
      </c>
      <c r="C840" s="2">
        <v>31</v>
      </c>
      <c r="D840" s="2" t="s">
        <v>70</v>
      </c>
      <c r="E840" s="2" t="s">
        <v>188</v>
      </c>
      <c r="F840" s="2" t="s">
        <v>80</v>
      </c>
      <c r="G840" s="2" t="s">
        <v>81</v>
      </c>
      <c r="J840" s="2" t="s">
        <v>73</v>
      </c>
      <c r="AK840" s="2" t="s">
        <v>74</v>
      </c>
      <c r="AL840" s="2" t="s">
        <v>75</v>
      </c>
      <c r="AM840" s="2" t="s">
        <v>104</v>
      </c>
      <c r="AN840" s="2" t="s">
        <v>90</v>
      </c>
      <c r="AO840" s="2">
        <v>4</v>
      </c>
      <c r="AP840" s="2" t="s">
        <v>86</v>
      </c>
      <c r="AQ840" s="2" t="s">
        <v>1002</v>
      </c>
      <c r="AV840" s="2">
        <v>6</v>
      </c>
      <c r="AW840" s="2">
        <v>7</v>
      </c>
      <c r="AX840" s="2" t="s">
        <v>91</v>
      </c>
      <c r="AY840" s="2" t="s">
        <v>55</v>
      </c>
      <c r="AZ840" s="2" t="s">
        <v>1003</v>
      </c>
      <c r="BA840" s="2">
        <v>6</v>
      </c>
      <c r="BB840" s="2">
        <v>6</v>
      </c>
      <c r="BC840" s="2">
        <v>3</v>
      </c>
      <c r="BD840" s="2">
        <v>1</v>
      </c>
      <c r="BE840" s="2">
        <v>2</v>
      </c>
      <c r="BF840" s="2" t="s">
        <v>68</v>
      </c>
      <c r="BG840" s="2" t="s">
        <v>1004</v>
      </c>
    </row>
    <row r="841" spans="1:60" ht="13" x14ac:dyDescent="0.15">
      <c r="A841">
        <v>840</v>
      </c>
      <c r="B841" s="3">
        <v>44001.695491909719</v>
      </c>
      <c r="C841" s="2">
        <v>59</v>
      </c>
      <c r="D841" s="2" t="s">
        <v>49</v>
      </c>
      <c r="E841" s="2" t="s">
        <v>50</v>
      </c>
      <c r="F841" s="2" t="s">
        <v>80</v>
      </c>
      <c r="G841" s="2" t="s">
        <v>81</v>
      </c>
      <c r="J841" s="2" t="s">
        <v>54</v>
      </c>
      <c r="K841" s="2">
        <v>5</v>
      </c>
      <c r="L841" s="2" t="s">
        <v>92</v>
      </c>
      <c r="M841" s="2" t="s">
        <v>83</v>
      </c>
      <c r="Z841" s="2" t="s">
        <v>263</v>
      </c>
      <c r="AA841" s="2">
        <v>4</v>
      </c>
      <c r="AB841" s="2">
        <v>5</v>
      </c>
      <c r="AC841" s="2">
        <v>3</v>
      </c>
      <c r="AD841" s="2">
        <v>3</v>
      </c>
      <c r="AE841" s="2">
        <v>6</v>
      </c>
      <c r="AF841" s="2" t="s">
        <v>85</v>
      </c>
      <c r="AG841" s="2" t="s">
        <v>53</v>
      </c>
      <c r="AH841" s="2" t="s">
        <v>147</v>
      </c>
      <c r="AI841" s="2" t="s">
        <v>463</v>
      </c>
      <c r="AK841" s="2" t="s">
        <v>74</v>
      </c>
      <c r="AL841" s="2" t="s">
        <v>61</v>
      </c>
      <c r="AR841" s="2" t="s">
        <v>62</v>
      </c>
      <c r="AS841" s="2" t="s">
        <v>63</v>
      </c>
      <c r="AT841" s="2" t="s">
        <v>53</v>
      </c>
      <c r="AV841" s="2">
        <v>4</v>
      </c>
      <c r="AW841" s="2">
        <v>5</v>
      </c>
      <c r="AX841" s="2" t="s">
        <v>65</v>
      </c>
      <c r="AY841" s="2" t="s">
        <v>66</v>
      </c>
      <c r="BA841" s="2">
        <v>2</v>
      </c>
      <c r="BB841" s="2">
        <v>2</v>
      </c>
      <c r="BC841" s="2">
        <v>2</v>
      </c>
      <c r="BD841" s="2">
        <v>2</v>
      </c>
      <c r="BE841" s="2">
        <v>3</v>
      </c>
      <c r="BF841" s="2" t="s">
        <v>68</v>
      </c>
    </row>
    <row r="842" spans="1:60" ht="13" x14ac:dyDescent="0.15">
      <c r="A842">
        <v>841</v>
      </c>
      <c r="B842" s="3">
        <v>44001.696655520835</v>
      </c>
      <c r="C842" s="2">
        <v>22</v>
      </c>
      <c r="D842" s="2" t="s">
        <v>103</v>
      </c>
      <c r="E842" s="2" t="s">
        <v>50</v>
      </c>
      <c r="F842" s="2" t="s">
        <v>80</v>
      </c>
      <c r="G842" s="2" t="s">
        <v>52</v>
      </c>
      <c r="H842" s="2">
        <v>2</v>
      </c>
      <c r="I842" s="2" t="s">
        <v>72</v>
      </c>
      <c r="J842" s="2" t="s">
        <v>54</v>
      </c>
      <c r="K842" s="2">
        <v>2</v>
      </c>
      <c r="L842" s="2" t="s">
        <v>92</v>
      </c>
      <c r="M842" s="2" t="s">
        <v>83</v>
      </c>
      <c r="Z842" s="2" t="s">
        <v>138</v>
      </c>
      <c r="AA842" s="2">
        <v>6</v>
      </c>
      <c r="AB842" s="2">
        <v>7</v>
      </c>
      <c r="AC842" s="2">
        <v>6</v>
      </c>
      <c r="AD842" s="2">
        <v>7</v>
      </c>
      <c r="AE842" s="2">
        <v>7</v>
      </c>
      <c r="AF842" s="2" t="s">
        <v>85</v>
      </c>
      <c r="AG842" s="2" t="s">
        <v>86</v>
      </c>
      <c r="AH842" s="2" t="s">
        <v>87</v>
      </c>
      <c r="AI842" s="2" t="s">
        <v>336</v>
      </c>
      <c r="AK842" s="2" t="s">
        <v>60</v>
      </c>
      <c r="AL842" s="2" t="s">
        <v>75</v>
      </c>
      <c r="AM842" s="2" t="s">
        <v>76</v>
      </c>
      <c r="AN842" s="2" t="s">
        <v>77</v>
      </c>
      <c r="AO842" s="2">
        <v>7</v>
      </c>
      <c r="AP842" s="2" t="s">
        <v>53</v>
      </c>
      <c r="AV842" s="2">
        <v>8</v>
      </c>
      <c r="AW842" s="2">
        <v>7</v>
      </c>
      <c r="AX842" s="2" t="s">
        <v>91</v>
      </c>
      <c r="AY842" s="2" t="s">
        <v>66</v>
      </c>
      <c r="BA842" s="2">
        <v>8</v>
      </c>
      <c r="BB842" s="2">
        <v>8</v>
      </c>
      <c r="BC842" s="2">
        <v>7</v>
      </c>
      <c r="BD842" s="2">
        <v>4</v>
      </c>
      <c r="BE842" s="2">
        <v>9</v>
      </c>
      <c r="BF842" s="2" t="s">
        <v>86</v>
      </c>
      <c r="BH842" s="2" t="s">
        <v>126</v>
      </c>
    </row>
    <row r="843" spans="1:60" ht="13" x14ac:dyDescent="0.15">
      <c r="A843">
        <v>842</v>
      </c>
      <c r="B843" s="3">
        <v>44001.697023113426</v>
      </c>
      <c r="C843" s="2">
        <v>75</v>
      </c>
      <c r="D843" s="2" t="s">
        <v>70</v>
      </c>
      <c r="E843" s="2" t="s">
        <v>50</v>
      </c>
      <c r="F843" s="2" t="s">
        <v>80</v>
      </c>
      <c r="G843" s="2" t="s">
        <v>81</v>
      </c>
      <c r="J843" s="2" t="s">
        <v>54</v>
      </c>
      <c r="K843" s="2">
        <v>2</v>
      </c>
      <c r="L843" s="2" t="s">
        <v>116</v>
      </c>
      <c r="M843" s="2" t="s">
        <v>83</v>
      </c>
      <c r="Z843" s="2" t="s">
        <v>263</v>
      </c>
      <c r="AA843" s="2">
        <v>8</v>
      </c>
      <c r="AB843" s="2">
        <v>8</v>
      </c>
      <c r="AC843" s="2">
        <v>8</v>
      </c>
      <c r="AD843" s="2">
        <v>9</v>
      </c>
      <c r="AE843" s="2">
        <v>6</v>
      </c>
      <c r="AF843" s="2" t="s">
        <v>109</v>
      </c>
      <c r="AG843" s="2" t="s">
        <v>53</v>
      </c>
      <c r="AH843" s="2" t="s">
        <v>147</v>
      </c>
      <c r="AI843" s="2" t="s">
        <v>128</v>
      </c>
      <c r="AK843" s="2" t="s">
        <v>74</v>
      </c>
      <c r="AL843" s="2" t="s">
        <v>75</v>
      </c>
      <c r="AM843" s="2" t="s">
        <v>76</v>
      </c>
      <c r="AN843" s="2" t="s">
        <v>90</v>
      </c>
      <c r="AO843" s="2">
        <v>6</v>
      </c>
      <c r="AP843" s="2" t="s">
        <v>53</v>
      </c>
      <c r="AQ843" s="2" t="s">
        <v>1005</v>
      </c>
      <c r="AV843" s="2">
        <v>8</v>
      </c>
      <c r="AW843" s="2">
        <v>7</v>
      </c>
      <c r="AX843" s="2" t="s">
        <v>91</v>
      </c>
      <c r="AY843" s="2" t="s">
        <v>92</v>
      </c>
      <c r="BA843" s="2">
        <v>6</v>
      </c>
      <c r="BB843" s="2">
        <v>7</v>
      </c>
      <c r="BC843" s="2">
        <v>7</v>
      </c>
      <c r="BD843" s="2">
        <v>6</v>
      </c>
      <c r="BE843" s="2">
        <v>7</v>
      </c>
      <c r="BF843" s="2" t="s">
        <v>68</v>
      </c>
    </row>
    <row r="844" spans="1:60" ht="13" x14ac:dyDescent="0.15">
      <c r="A844">
        <v>843</v>
      </c>
      <c r="B844" s="3">
        <v>44001.697221793976</v>
      </c>
      <c r="C844" s="2">
        <v>22</v>
      </c>
      <c r="D844" s="2" t="s">
        <v>103</v>
      </c>
      <c r="E844" s="2" t="s">
        <v>50</v>
      </c>
      <c r="F844" s="2" t="s">
        <v>80</v>
      </c>
      <c r="G844" s="2" t="s">
        <v>52</v>
      </c>
      <c r="H844" s="2">
        <v>3</v>
      </c>
      <c r="I844" s="2" t="s">
        <v>72</v>
      </c>
      <c r="J844" s="2" t="s">
        <v>54</v>
      </c>
      <c r="K844" s="2">
        <v>2</v>
      </c>
      <c r="L844" s="2" t="s">
        <v>116</v>
      </c>
      <c r="M844" s="2" t="s">
        <v>56</v>
      </c>
      <c r="N844" s="2" t="s">
        <v>160</v>
      </c>
      <c r="O844" s="2">
        <v>7</v>
      </c>
      <c r="P844" s="2">
        <v>7</v>
      </c>
      <c r="Q844" s="2">
        <v>7</v>
      </c>
      <c r="R844" s="2">
        <v>7</v>
      </c>
      <c r="S844" s="2">
        <v>7</v>
      </c>
      <c r="T844" s="2" t="s">
        <v>58</v>
      </c>
      <c r="AK844" s="2" t="s">
        <v>60</v>
      </c>
      <c r="AL844" s="2" t="s">
        <v>75</v>
      </c>
      <c r="AM844" s="2" t="s">
        <v>76</v>
      </c>
      <c r="AN844" s="2" t="s">
        <v>77</v>
      </c>
      <c r="AO844" s="2">
        <v>7</v>
      </c>
      <c r="AP844" s="2" t="s">
        <v>53</v>
      </c>
      <c r="AV844" s="2">
        <v>10</v>
      </c>
      <c r="AW844" s="2">
        <v>10</v>
      </c>
      <c r="AX844" s="2" t="s">
        <v>91</v>
      </c>
      <c r="AY844" s="2" t="s">
        <v>55</v>
      </c>
      <c r="BA844" s="2">
        <v>5</v>
      </c>
      <c r="BB844" s="2">
        <v>8</v>
      </c>
      <c r="BC844" s="2">
        <v>4</v>
      </c>
      <c r="BD844" s="2">
        <v>6</v>
      </c>
      <c r="BE844" s="2">
        <v>9</v>
      </c>
      <c r="BF844" s="2" t="s">
        <v>68</v>
      </c>
      <c r="BH844" s="2" t="s">
        <v>102</v>
      </c>
    </row>
    <row r="845" spans="1:60" ht="13" x14ac:dyDescent="0.15">
      <c r="A845">
        <v>844</v>
      </c>
      <c r="B845" s="3">
        <v>44001.697591087963</v>
      </c>
      <c r="C845" s="2">
        <v>24</v>
      </c>
      <c r="D845" s="2" t="s">
        <v>114</v>
      </c>
      <c r="E845" s="2" t="s">
        <v>50</v>
      </c>
      <c r="F845" s="2" t="s">
        <v>80</v>
      </c>
      <c r="G845" s="2" t="s">
        <v>52</v>
      </c>
      <c r="H845" s="2">
        <v>2</v>
      </c>
      <c r="I845" s="2" t="s">
        <v>53</v>
      </c>
      <c r="J845" s="2" t="s">
        <v>54</v>
      </c>
      <c r="K845" s="2">
        <v>3</v>
      </c>
      <c r="L845" s="2" t="s">
        <v>55</v>
      </c>
      <c r="M845" s="2" t="s">
        <v>83</v>
      </c>
      <c r="Z845" s="2" t="s">
        <v>263</v>
      </c>
      <c r="AA845" s="2">
        <v>6</v>
      </c>
      <c r="AB845" s="2">
        <v>6</v>
      </c>
      <c r="AC845" s="2">
        <v>5</v>
      </c>
      <c r="AD845" s="2">
        <v>7</v>
      </c>
      <c r="AE845" s="2">
        <v>9</v>
      </c>
      <c r="AF845" s="2" t="s">
        <v>121</v>
      </c>
      <c r="AG845" s="2" t="s">
        <v>53</v>
      </c>
      <c r="AH845" s="2" t="s">
        <v>147</v>
      </c>
      <c r="AI845" s="2" t="s">
        <v>633</v>
      </c>
      <c r="AJ845" s="2" t="s">
        <v>1006</v>
      </c>
      <c r="AK845" s="2" t="s">
        <v>74</v>
      </c>
      <c r="AL845" s="2" t="s">
        <v>61</v>
      </c>
      <c r="AR845" s="2" t="s">
        <v>124</v>
      </c>
      <c r="AS845" s="2" t="s">
        <v>125</v>
      </c>
      <c r="AT845" s="2" t="s">
        <v>72</v>
      </c>
      <c r="AU845" s="2" t="s">
        <v>1007</v>
      </c>
      <c r="AV845" s="2">
        <v>8</v>
      </c>
      <c r="AW845" s="2">
        <v>7</v>
      </c>
      <c r="AX845" s="2" t="s">
        <v>65</v>
      </c>
      <c r="AY845" s="2" t="s">
        <v>55</v>
      </c>
      <c r="AZ845" s="2" t="s">
        <v>1008</v>
      </c>
      <c r="BA845" s="2">
        <v>8</v>
      </c>
      <c r="BB845" s="2">
        <v>8</v>
      </c>
      <c r="BC845" s="2">
        <v>7</v>
      </c>
      <c r="BD845" s="2">
        <v>9</v>
      </c>
      <c r="BE845" s="2">
        <v>10</v>
      </c>
      <c r="BF845" s="2" t="s">
        <v>68</v>
      </c>
      <c r="BG845" s="2" t="s">
        <v>1009</v>
      </c>
      <c r="BH845" s="2" t="s">
        <v>126</v>
      </c>
    </row>
    <row r="846" spans="1:60" ht="13" x14ac:dyDescent="0.15">
      <c r="A846">
        <v>845</v>
      </c>
      <c r="B846" s="3">
        <v>44001.698324826386</v>
      </c>
      <c r="C846" s="2">
        <v>24</v>
      </c>
      <c r="D846" s="2" t="s">
        <v>103</v>
      </c>
      <c r="E846" s="2" t="s">
        <v>50</v>
      </c>
      <c r="F846" s="2" t="s">
        <v>51</v>
      </c>
      <c r="G846" s="2" t="s">
        <v>52</v>
      </c>
      <c r="H846" s="2">
        <v>4</v>
      </c>
      <c r="I846" s="2" t="s">
        <v>72</v>
      </c>
      <c r="J846" s="2" t="s">
        <v>73</v>
      </c>
      <c r="AK846" s="2" t="s">
        <v>98</v>
      </c>
      <c r="AL846" s="2" t="s">
        <v>61</v>
      </c>
      <c r="AR846" s="2" t="s">
        <v>62</v>
      </c>
      <c r="AS846" s="2" t="s">
        <v>63</v>
      </c>
      <c r="AT846" s="2" t="s">
        <v>53</v>
      </c>
      <c r="AV846" s="2">
        <v>6</v>
      </c>
      <c r="AW846" s="2">
        <v>6</v>
      </c>
      <c r="AX846" s="2" t="s">
        <v>91</v>
      </c>
      <c r="AY846" s="2" t="s">
        <v>66</v>
      </c>
      <c r="AZ846" s="2" t="s">
        <v>1010</v>
      </c>
      <c r="BA846" s="2">
        <v>5</v>
      </c>
      <c r="BB846" s="2">
        <v>5</v>
      </c>
      <c r="BC846" s="2">
        <v>3</v>
      </c>
      <c r="BD846" s="2">
        <v>6</v>
      </c>
      <c r="BE846" s="2">
        <v>5</v>
      </c>
      <c r="BF846" s="2" t="s">
        <v>86</v>
      </c>
      <c r="BH846" s="2" t="s">
        <v>102</v>
      </c>
    </row>
    <row r="847" spans="1:60" ht="13" x14ac:dyDescent="0.15">
      <c r="A847">
        <v>846</v>
      </c>
      <c r="B847" s="3">
        <v>44001.698731909724</v>
      </c>
      <c r="C847" s="2">
        <v>20</v>
      </c>
      <c r="D847" s="2" t="s">
        <v>93</v>
      </c>
      <c r="E847" s="2" t="s">
        <v>50</v>
      </c>
      <c r="F847" s="2" t="s">
        <v>80</v>
      </c>
      <c r="G847" s="2" t="s">
        <v>52</v>
      </c>
      <c r="H847" s="2">
        <v>2</v>
      </c>
      <c r="I847" s="2" t="s">
        <v>72</v>
      </c>
      <c r="J847" s="2" t="s">
        <v>73</v>
      </c>
      <c r="AK847" s="2" t="s">
        <v>89</v>
      </c>
      <c r="AL847" s="2" t="s">
        <v>75</v>
      </c>
      <c r="AM847" s="2" t="s">
        <v>76</v>
      </c>
      <c r="AN847" s="2" t="s">
        <v>90</v>
      </c>
      <c r="AO847" s="2">
        <v>6</v>
      </c>
      <c r="AP847" s="2" t="s">
        <v>72</v>
      </c>
      <c r="AV847" s="2">
        <v>10</v>
      </c>
      <c r="AW847" s="2">
        <v>10</v>
      </c>
      <c r="AX847" s="2" t="s">
        <v>65</v>
      </c>
      <c r="AY847" s="2" t="s">
        <v>55</v>
      </c>
      <c r="BA847" s="2">
        <v>10</v>
      </c>
      <c r="BB847" s="2">
        <v>8</v>
      </c>
      <c r="BC847" s="2">
        <v>6</v>
      </c>
      <c r="BD847" s="2">
        <v>6</v>
      </c>
      <c r="BE847" s="2">
        <v>8</v>
      </c>
      <c r="BF847" s="2" t="s">
        <v>86</v>
      </c>
      <c r="BH847" s="2" t="s">
        <v>118</v>
      </c>
    </row>
    <row r="848" spans="1:60" ht="13" x14ac:dyDescent="0.15">
      <c r="A848">
        <v>847</v>
      </c>
      <c r="B848" s="3">
        <v>44001.699570914352</v>
      </c>
      <c r="C848" s="2">
        <v>20</v>
      </c>
      <c r="D848" s="2" t="s">
        <v>93</v>
      </c>
      <c r="E848" s="2" t="s">
        <v>50</v>
      </c>
      <c r="F848" s="2" t="s">
        <v>80</v>
      </c>
      <c r="G848" s="2" t="s">
        <v>52</v>
      </c>
      <c r="H848" s="2">
        <v>2</v>
      </c>
      <c r="I848" s="2" t="s">
        <v>72</v>
      </c>
      <c r="J848" s="2" t="s">
        <v>54</v>
      </c>
      <c r="K848" s="2">
        <v>3</v>
      </c>
      <c r="L848" s="2" t="s">
        <v>92</v>
      </c>
      <c r="M848" s="2" t="s">
        <v>56</v>
      </c>
      <c r="N848" s="2" t="s">
        <v>160</v>
      </c>
      <c r="O848" s="2">
        <v>7</v>
      </c>
      <c r="P848" s="2">
        <v>9</v>
      </c>
      <c r="Q848" s="2">
        <v>8</v>
      </c>
      <c r="R848" s="2">
        <v>10</v>
      </c>
      <c r="S848" s="2">
        <v>8</v>
      </c>
      <c r="T848" s="2" t="s">
        <v>161</v>
      </c>
      <c r="AK848" s="2" t="s">
        <v>60</v>
      </c>
      <c r="AL848" s="2" t="s">
        <v>61</v>
      </c>
      <c r="AR848" s="2" t="s">
        <v>185</v>
      </c>
      <c r="AS848" s="2" t="s">
        <v>63</v>
      </c>
      <c r="AT848" s="2" t="s">
        <v>53</v>
      </c>
      <c r="AV848" s="2">
        <v>7</v>
      </c>
      <c r="AW848" s="2">
        <v>6</v>
      </c>
      <c r="AX848" s="2" t="s">
        <v>91</v>
      </c>
      <c r="AY848" s="2" t="s">
        <v>66</v>
      </c>
      <c r="BA848" s="2">
        <v>7</v>
      </c>
      <c r="BB848" s="2">
        <v>6</v>
      </c>
      <c r="BC848" s="2">
        <v>5</v>
      </c>
      <c r="BD848" s="2">
        <v>2</v>
      </c>
      <c r="BE848" s="2">
        <v>7</v>
      </c>
      <c r="BF848" s="2" t="s">
        <v>68</v>
      </c>
      <c r="BH848" s="2" t="s">
        <v>102</v>
      </c>
    </row>
    <row r="849" spans="1:60" ht="13" x14ac:dyDescent="0.15">
      <c r="A849">
        <v>848</v>
      </c>
      <c r="B849" s="3">
        <v>44001.699865057875</v>
      </c>
      <c r="C849" s="2">
        <v>23</v>
      </c>
      <c r="D849" s="2" t="s">
        <v>103</v>
      </c>
      <c r="E849" s="2" t="s">
        <v>50</v>
      </c>
      <c r="F849" s="2" t="s">
        <v>80</v>
      </c>
      <c r="G849" s="2" t="s">
        <v>52</v>
      </c>
      <c r="H849" s="2">
        <v>1</v>
      </c>
      <c r="I849" s="2" t="s">
        <v>53</v>
      </c>
      <c r="J849" s="2" t="s">
        <v>54</v>
      </c>
      <c r="K849" s="2">
        <v>2</v>
      </c>
      <c r="L849" s="2" t="s">
        <v>116</v>
      </c>
      <c r="M849" s="2" t="s">
        <v>83</v>
      </c>
      <c r="Z849" s="2" t="s">
        <v>138</v>
      </c>
      <c r="AA849" s="2">
        <v>7</v>
      </c>
      <c r="AB849" s="2">
        <v>6</v>
      </c>
      <c r="AC849" s="2">
        <v>7</v>
      </c>
      <c r="AD849" s="2">
        <v>10</v>
      </c>
      <c r="AE849" s="2">
        <v>9</v>
      </c>
      <c r="AF849" s="2" t="s">
        <v>85</v>
      </c>
      <c r="AG849" s="2" t="s">
        <v>53</v>
      </c>
      <c r="AH849" s="2" t="s">
        <v>132</v>
      </c>
      <c r="AI849" s="2" t="s">
        <v>668</v>
      </c>
      <c r="AJ849" s="2" t="s">
        <v>1011</v>
      </c>
      <c r="AK849" s="2" t="s">
        <v>60</v>
      </c>
      <c r="AL849" s="2" t="s">
        <v>75</v>
      </c>
      <c r="AM849" s="2" t="s">
        <v>99</v>
      </c>
      <c r="AN849" s="2" t="s">
        <v>90</v>
      </c>
      <c r="AO849" s="2">
        <v>8</v>
      </c>
      <c r="AP849" s="2" t="s">
        <v>53</v>
      </c>
      <c r="AV849" s="2">
        <v>7</v>
      </c>
      <c r="AW849" s="2">
        <v>6</v>
      </c>
      <c r="AX849" s="2" t="s">
        <v>65</v>
      </c>
      <c r="AY849" s="2" t="s">
        <v>66</v>
      </c>
      <c r="BA849" s="2">
        <v>8</v>
      </c>
      <c r="BB849" s="2">
        <v>8</v>
      </c>
      <c r="BC849" s="2">
        <v>6</v>
      </c>
      <c r="BD849" s="2">
        <v>6</v>
      </c>
      <c r="BE849" s="2">
        <v>9</v>
      </c>
      <c r="BF849" s="2" t="s">
        <v>86</v>
      </c>
      <c r="BH849" s="2" t="s">
        <v>175</v>
      </c>
    </row>
    <row r="850" spans="1:60" ht="13" x14ac:dyDescent="0.15">
      <c r="A850">
        <v>849</v>
      </c>
      <c r="B850" s="3">
        <v>44001.700593877315</v>
      </c>
      <c r="C850" s="2">
        <v>54</v>
      </c>
      <c r="D850" s="2" t="s">
        <v>70</v>
      </c>
      <c r="E850" s="2" t="s">
        <v>50</v>
      </c>
      <c r="F850" s="2" t="s">
        <v>51</v>
      </c>
      <c r="G850" s="2" t="s">
        <v>81</v>
      </c>
      <c r="J850" s="2" t="s">
        <v>54</v>
      </c>
      <c r="K850" s="2">
        <v>1</v>
      </c>
      <c r="L850" s="2" t="s">
        <v>82</v>
      </c>
      <c r="M850" s="2" t="s">
        <v>83</v>
      </c>
      <c r="Z850" s="2" t="s">
        <v>258</v>
      </c>
      <c r="AA850" s="2">
        <v>5</v>
      </c>
      <c r="AB850" s="2">
        <v>7</v>
      </c>
      <c r="AC850" s="2">
        <v>6</v>
      </c>
      <c r="AD850" s="2">
        <v>8</v>
      </c>
      <c r="AE850" s="2">
        <v>5</v>
      </c>
      <c r="AF850" s="2" t="s">
        <v>121</v>
      </c>
      <c r="AG850" s="2" t="s">
        <v>53</v>
      </c>
      <c r="AH850" s="2" t="s">
        <v>132</v>
      </c>
      <c r="AI850" s="2" t="s">
        <v>463</v>
      </c>
      <c r="AK850" s="2" t="s">
        <v>89</v>
      </c>
      <c r="AL850" s="2" t="s">
        <v>61</v>
      </c>
      <c r="AR850" s="2" t="s">
        <v>185</v>
      </c>
      <c r="AS850" s="2" t="s">
        <v>63</v>
      </c>
      <c r="AT850" s="2" t="s">
        <v>53</v>
      </c>
      <c r="AV850" s="2">
        <v>6</v>
      </c>
      <c r="AW850" s="2">
        <v>5</v>
      </c>
      <c r="AX850" s="2" t="s">
        <v>65</v>
      </c>
      <c r="AY850" s="2" t="s">
        <v>92</v>
      </c>
      <c r="BA850" s="2">
        <v>6</v>
      </c>
      <c r="BB850" s="2">
        <v>7</v>
      </c>
      <c r="BC850" s="2">
        <v>7</v>
      </c>
      <c r="BD850" s="2">
        <v>6</v>
      </c>
      <c r="BE850" s="2">
        <v>7</v>
      </c>
      <c r="BF850" s="2" t="s">
        <v>68</v>
      </c>
    </row>
    <row r="851" spans="1:60" ht="13" x14ac:dyDescent="0.15">
      <c r="A851">
        <v>850</v>
      </c>
      <c r="B851" s="3">
        <v>44001.701484340279</v>
      </c>
      <c r="C851" s="2">
        <v>26</v>
      </c>
      <c r="D851" s="2" t="s">
        <v>114</v>
      </c>
      <c r="E851" s="2" t="s">
        <v>50</v>
      </c>
      <c r="F851" s="2" t="s">
        <v>51</v>
      </c>
      <c r="G851" s="2" t="s">
        <v>52</v>
      </c>
      <c r="H851" s="2">
        <v>5</v>
      </c>
      <c r="I851" s="2" t="s">
        <v>53</v>
      </c>
      <c r="J851" s="2" t="s">
        <v>54</v>
      </c>
      <c r="K851" s="2">
        <v>2</v>
      </c>
      <c r="L851" s="2" t="s">
        <v>55</v>
      </c>
      <c r="M851" s="2" t="s">
        <v>83</v>
      </c>
      <c r="Z851" s="2" t="s">
        <v>1012</v>
      </c>
      <c r="AA851" s="2">
        <v>6</v>
      </c>
      <c r="AB851" s="2">
        <v>6</v>
      </c>
      <c r="AC851" s="2">
        <v>6</v>
      </c>
      <c r="AD851" s="2">
        <v>9</v>
      </c>
      <c r="AE851" s="2">
        <v>7</v>
      </c>
      <c r="AF851" s="2" t="s">
        <v>85</v>
      </c>
      <c r="AG851" s="2" t="s">
        <v>86</v>
      </c>
      <c r="AH851" s="2" t="s">
        <v>140</v>
      </c>
      <c r="AI851" s="2" t="s">
        <v>128</v>
      </c>
      <c r="AK851" s="2" t="s">
        <v>60</v>
      </c>
      <c r="AL851" s="2" t="s">
        <v>75</v>
      </c>
      <c r="AM851" s="2" t="s">
        <v>104</v>
      </c>
      <c r="AN851" s="2" t="s">
        <v>77</v>
      </c>
      <c r="AO851" s="2">
        <v>6</v>
      </c>
      <c r="AP851" s="2" t="s">
        <v>53</v>
      </c>
      <c r="AQ851" s="2" t="s">
        <v>1013</v>
      </c>
      <c r="AV851" s="2">
        <v>7</v>
      </c>
      <c r="AW851" s="2">
        <v>5</v>
      </c>
      <c r="AX851" s="2" t="s">
        <v>91</v>
      </c>
      <c r="AY851" s="2" t="s">
        <v>55</v>
      </c>
      <c r="AZ851" s="2" t="s">
        <v>1014</v>
      </c>
      <c r="BA851" s="2">
        <v>7</v>
      </c>
      <c r="BB851" s="2">
        <v>7</v>
      </c>
      <c r="BC851" s="2">
        <v>3</v>
      </c>
      <c r="BD851" s="2">
        <v>4</v>
      </c>
      <c r="BE851" s="2">
        <v>3</v>
      </c>
      <c r="BF851" s="2" t="s">
        <v>68</v>
      </c>
      <c r="BH851" s="2" t="s">
        <v>102</v>
      </c>
    </row>
    <row r="852" spans="1:60" ht="13" x14ac:dyDescent="0.15">
      <c r="A852">
        <v>851</v>
      </c>
      <c r="B852" s="3">
        <v>44001.703103993059</v>
      </c>
      <c r="C852" s="2">
        <v>20</v>
      </c>
      <c r="D852" s="2" t="s">
        <v>114</v>
      </c>
      <c r="E852" s="2" t="s">
        <v>50</v>
      </c>
      <c r="F852" s="2" t="s">
        <v>80</v>
      </c>
      <c r="G852" s="2" t="s">
        <v>52</v>
      </c>
      <c r="H852" s="2">
        <v>2</v>
      </c>
      <c r="I852" s="2" t="s">
        <v>72</v>
      </c>
      <c r="J852" s="2" t="s">
        <v>54</v>
      </c>
      <c r="K852" s="2">
        <v>4</v>
      </c>
      <c r="L852" s="2" t="s">
        <v>66</v>
      </c>
      <c r="M852" s="2" t="s">
        <v>56</v>
      </c>
      <c r="N852" s="2" t="s">
        <v>135</v>
      </c>
      <c r="O852" s="2">
        <v>5</v>
      </c>
      <c r="P852" s="2">
        <v>5</v>
      </c>
      <c r="Q852" s="2">
        <v>6</v>
      </c>
      <c r="R852" s="2">
        <v>7</v>
      </c>
      <c r="S852" s="2">
        <v>8</v>
      </c>
      <c r="T852" s="2" t="s">
        <v>58</v>
      </c>
      <c r="U852" s="2" t="s">
        <v>1015</v>
      </c>
      <c r="AK852" s="2" t="s">
        <v>60</v>
      </c>
      <c r="AL852" s="2" t="s">
        <v>75</v>
      </c>
      <c r="AM852" s="2" t="s">
        <v>164</v>
      </c>
      <c r="AN852" s="2" t="s">
        <v>90</v>
      </c>
      <c r="AO852" s="2">
        <v>4</v>
      </c>
      <c r="AP852" s="2" t="s">
        <v>53</v>
      </c>
      <c r="AV852" s="2">
        <v>6</v>
      </c>
      <c r="AW852" s="2">
        <v>4</v>
      </c>
      <c r="AX852" s="2" t="s">
        <v>65</v>
      </c>
      <c r="AY852" s="2" t="s">
        <v>55</v>
      </c>
      <c r="BA852" s="2">
        <v>5</v>
      </c>
      <c r="BB852" s="2">
        <v>5</v>
      </c>
      <c r="BC852" s="2">
        <v>3</v>
      </c>
      <c r="BD852" s="2">
        <v>7</v>
      </c>
      <c r="BE852" s="2">
        <v>3</v>
      </c>
      <c r="BF852" s="2" t="s">
        <v>68</v>
      </c>
      <c r="BH852" s="2" t="s">
        <v>102</v>
      </c>
    </row>
    <row r="853" spans="1:60" ht="13" x14ac:dyDescent="0.15">
      <c r="A853">
        <v>852</v>
      </c>
      <c r="B853" s="3">
        <v>44001.703803715282</v>
      </c>
      <c r="C853" s="2">
        <v>62</v>
      </c>
      <c r="D853" s="2" t="s">
        <v>70</v>
      </c>
      <c r="E853" s="2" t="s">
        <v>50</v>
      </c>
      <c r="F853" s="2" t="s">
        <v>80</v>
      </c>
      <c r="G853" s="2" t="s">
        <v>81</v>
      </c>
      <c r="J853" s="2" t="s">
        <v>73</v>
      </c>
      <c r="AK853" s="2" t="s">
        <v>89</v>
      </c>
      <c r="AL853" s="2" t="s">
        <v>61</v>
      </c>
      <c r="AR853" s="2" t="s">
        <v>62</v>
      </c>
      <c r="AS853" s="2" t="s">
        <v>63</v>
      </c>
      <c r="AT853" s="2" t="s">
        <v>53</v>
      </c>
      <c r="AV853" s="2">
        <v>5</v>
      </c>
      <c r="AW853" s="2">
        <v>5</v>
      </c>
      <c r="AX853" s="2" t="s">
        <v>91</v>
      </c>
      <c r="AY853" s="2" t="s">
        <v>55</v>
      </c>
      <c r="BA853" s="2">
        <v>3</v>
      </c>
      <c r="BB853" s="2">
        <v>3</v>
      </c>
      <c r="BC853" s="2">
        <v>3</v>
      </c>
      <c r="BD853" s="2">
        <v>3</v>
      </c>
      <c r="BE853" s="2">
        <v>3</v>
      </c>
      <c r="BF853" s="2" t="s">
        <v>72</v>
      </c>
      <c r="BG853" s="2" t="s">
        <v>1016</v>
      </c>
    </row>
    <row r="854" spans="1:60" ht="13" x14ac:dyDescent="0.15">
      <c r="A854">
        <v>853</v>
      </c>
      <c r="B854" s="3">
        <v>44001.703860520836</v>
      </c>
      <c r="C854" s="2">
        <v>19</v>
      </c>
      <c r="D854" s="2" t="s">
        <v>114</v>
      </c>
      <c r="E854" s="2" t="s">
        <v>50</v>
      </c>
      <c r="F854" s="2" t="s">
        <v>80</v>
      </c>
      <c r="G854" s="2" t="s">
        <v>52</v>
      </c>
      <c r="H854" s="2">
        <v>1</v>
      </c>
      <c r="I854" s="2" t="s">
        <v>72</v>
      </c>
      <c r="J854" s="2" t="s">
        <v>54</v>
      </c>
      <c r="K854" s="2">
        <v>4</v>
      </c>
      <c r="L854" s="2" t="s">
        <v>82</v>
      </c>
      <c r="M854" s="2" t="s">
        <v>83</v>
      </c>
      <c r="Z854" s="2" t="s">
        <v>263</v>
      </c>
      <c r="AA854" s="2">
        <v>7</v>
      </c>
      <c r="AB854" s="2">
        <v>7</v>
      </c>
      <c r="AC854" s="2">
        <v>8</v>
      </c>
      <c r="AD854" s="2">
        <v>9</v>
      </c>
      <c r="AE854" s="2">
        <v>8</v>
      </c>
      <c r="AF854" s="2" t="s">
        <v>109</v>
      </c>
      <c r="AG854" s="2" t="s">
        <v>53</v>
      </c>
      <c r="AH854" s="2" t="s">
        <v>147</v>
      </c>
      <c r="AI854" s="2" t="s">
        <v>482</v>
      </c>
      <c r="AK854" s="2" t="s">
        <v>111</v>
      </c>
      <c r="AL854" s="2" t="s">
        <v>75</v>
      </c>
      <c r="AM854" s="2" t="s">
        <v>76</v>
      </c>
      <c r="AN854" s="2" t="s">
        <v>90</v>
      </c>
      <c r="AO854" s="2">
        <v>7</v>
      </c>
      <c r="AP854" s="2" t="s">
        <v>53</v>
      </c>
      <c r="AV854" s="2">
        <v>7</v>
      </c>
      <c r="AW854" s="2">
        <v>8</v>
      </c>
      <c r="AX854" s="2" t="s">
        <v>65</v>
      </c>
      <c r="AY854" s="2" t="s">
        <v>55</v>
      </c>
      <c r="BA854" s="2">
        <v>7</v>
      </c>
      <c r="BB854" s="2">
        <v>7</v>
      </c>
      <c r="BC854" s="2">
        <v>6</v>
      </c>
      <c r="BD854" s="2">
        <v>6</v>
      </c>
      <c r="BE854" s="2">
        <v>5</v>
      </c>
      <c r="BF854" s="2" t="s">
        <v>68</v>
      </c>
      <c r="BH854" s="2" t="s">
        <v>126</v>
      </c>
    </row>
    <row r="855" spans="1:60" ht="13" x14ac:dyDescent="0.15">
      <c r="A855">
        <v>854</v>
      </c>
      <c r="B855" s="3">
        <v>44001.705142893523</v>
      </c>
      <c r="C855" s="2">
        <v>50</v>
      </c>
      <c r="D855" s="2" t="s">
        <v>70</v>
      </c>
      <c r="E855" s="2" t="s">
        <v>50</v>
      </c>
      <c r="F855" s="2" t="s">
        <v>51</v>
      </c>
      <c r="G855" s="2" t="s">
        <v>81</v>
      </c>
      <c r="J855" s="2" t="s">
        <v>54</v>
      </c>
      <c r="K855" s="2">
        <v>1</v>
      </c>
      <c r="L855" s="2" t="s">
        <v>92</v>
      </c>
      <c r="M855" s="2" t="s">
        <v>83</v>
      </c>
      <c r="Z855" s="2" t="s">
        <v>191</v>
      </c>
      <c r="AA855" s="2">
        <v>6</v>
      </c>
      <c r="AB855" s="2">
        <v>6</v>
      </c>
      <c r="AC855" s="2">
        <v>6</v>
      </c>
      <c r="AD855" s="2">
        <v>6</v>
      </c>
      <c r="AE855" s="2">
        <v>6</v>
      </c>
      <c r="AF855" s="2" t="s">
        <v>109</v>
      </c>
      <c r="AG855" s="2" t="s">
        <v>53</v>
      </c>
      <c r="AH855" s="2" t="s">
        <v>87</v>
      </c>
      <c r="AI855" s="2" t="s">
        <v>336</v>
      </c>
      <c r="AK855" s="2" t="s">
        <v>111</v>
      </c>
      <c r="AL855" s="2" t="s">
        <v>75</v>
      </c>
      <c r="AM855" s="2" t="s">
        <v>136</v>
      </c>
      <c r="AN855" s="2" t="s">
        <v>90</v>
      </c>
      <c r="AO855" s="2">
        <v>1</v>
      </c>
      <c r="AP855" s="2" t="s">
        <v>53</v>
      </c>
      <c r="AV855" s="2">
        <v>5</v>
      </c>
      <c r="AW855" s="2">
        <v>6</v>
      </c>
      <c r="AX855" s="2" t="s">
        <v>100</v>
      </c>
      <c r="AY855" s="2" t="s">
        <v>66</v>
      </c>
      <c r="BA855" s="2">
        <v>2</v>
      </c>
      <c r="BB855" s="2">
        <v>4</v>
      </c>
      <c r="BC855" s="2">
        <v>4</v>
      </c>
      <c r="BD855" s="2">
        <v>5</v>
      </c>
      <c r="BE855" s="2">
        <v>2</v>
      </c>
      <c r="BF855" s="2" t="s">
        <v>68</v>
      </c>
    </row>
    <row r="856" spans="1:60" ht="13" x14ac:dyDescent="0.15">
      <c r="A856">
        <v>855</v>
      </c>
      <c r="B856" s="3">
        <v>44001.705797222225</v>
      </c>
      <c r="C856" s="2">
        <v>58</v>
      </c>
      <c r="D856" s="2" t="s">
        <v>49</v>
      </c>
      <c r="E856" s="2" t="s">
        <v>50</v>
      </c>
      <c r="F856" s="2" t="s">
        <v>80</v>
      </c>
      <c r="G856" s="2" t="s">
        <v>81</v>
      </c>
      <c r="J856" s="2" t="s">
        <v>54</v>
      </c>
      <c r="K856" s="2">
        <v>4</v>
      </c>
      <c r="L856" s="2" t="s">
        <v>218</v>
      </c>
      <c r="M856" s="2" t="s">
        <v>83</v>
      </c>
      <c r="Z856" s="2" t="s">
        <v>263</v>
      </c>
      <c r="AA856" s="2">
        <v>5</v>
      </c>
      <c r="AB856" s="2">
        <v>5</v>
      </c>
      <c r="AC856" s="2">
        <v>3</v>
      </c>
      <c r="AD856" s="2">
        <v>6</v>
      </c>
      <c r="AE856" s="2">
        <v>6</v>
      </c>
      <c r="AF856" s="2" t="s">
        <v>85</v>
      </c>
      <c r="AG856" s="2" t="s">
        <v>53</v>
      </c>
      <c r="AH856" s="2" t="s">
        <v>95</v>
      </c>
      <c r="AI856" s="2" t="s">
        <v>88</v>
      </c>
      <c r="AK856" s="2" t="s">
        <v>60</v>
      </c>
      <c r="AL856" s="2" t="s">
        <v>75</v>
      </c>
      <c r="AM856" s="2" t="s">
        <v>76</v>
      </c>
      <c r="AN856" s="2" t="s">
        <v>90</v>
      </c>
      <c r="AO856" s="2">
        <v>6</v>
      </c>
      <c r="AP856" s="2" t="s">
        <v>86</v>
      </c>
      <c r="AV856" s="2">
        <v>5</v>
      </c>
      <c r="AW856" s="2">
        <v>5</v>
      </c>
      <c r="AX856" s="2" t="s">
        <v>91</v>
      </c>
      <c r="AY856" s="2" t="s">
        <v>66</v>
      </c>
      <c r="BA856" s="2">
        <v>2</v>
      </c>
      <c r="BB856" s="2">
        <v>3</v>
      </c>
      <c r="BC856" s="2">
        <v>2</v>
      </c>
      <c r="BD856" s="2">
        <v>3</v>
      </c>
      <c r="BE856" s="2">
        <v>4</v>
      </c>
      <c r="BF856" s="2" t="s">
        <v>68</v>
      </c>
    </row>
    <row r="857" spans="1:60" ht="13" x14ac:dyDescent="0.15">
      <c r="A857">
        <v>856</v>
      </c>
      <c r="B857" s="3">
        <v>44001.70714136574</v>
      </c>
      <c r="C857" s="2">
        <v>27</v>
      </c>
      <c r="D857" s="2" t="s">
        <v>70</v>
      </c>
      <c r="E857" s="2" t="s">
        <v>50</v>
      </c>
      <c r="F857" s="2" t="s">
        <v>80</v>
      </c>
      <c r="G857" s="2" t="s">
        <v>52</v>
      </c>
      <c r="H857" s="2">
        <v>5</v>
      </c>
      <c r="I857" s="2" t="s">
        <v>53</v>
      </c>
      <c r="J857" s="2" t="s">
        <v>73</v>
      </c>
      <c r="AK857" s="2" t="s">
        <v>98</v>
      </c>
      <c r="AL857" s="2" t="s">
        <v>75</v>
      </c>
      <c r="AM857" s="2" t="s">
        <v>141</v>
      </c>
      <c r="AN857" s="2" t="s">
        <v>90</v>
      </c>
      <c r="AO857" s="2">
        <v>4</v>
      </c>
      <c r="AP857" s="2" t="s">
        <v>53</v>
      </c>
      <c r="AV857" s="2">
        <v>4</v>
      </c>
      <c r="AW857" s="2">
        <v>4</v>
      </c>
      <c r="AX857" s="2" t="s">
        <v>91</v>
      </c>
      <c r="AY857" s="2" t="s">
        <v>55</v>
      </c>
      <c r="BA857" s="2">
        <v>4</v>
      </c>
      <c r="BB857" s="2">
        <v>6</v>
      </c>
      <c r="BC857" s="2">
        <v>4</v>
      </c>
      <c r="BD857" s="2">
        <v>3</v>
      </c>
      <c r="BE857" s="2">
        <v>4</v>
      </c>
      <c r="BF857" s="2" t="s">
        <v>68</v>
      </c>
      <c r="BH857" s="2" t="s">
        <v>252</v>
      </c>
    </row>
    <row r="858" spans="1:60" ht="13" x14ac:dyDescent="0.15">
      <c r="A858">
        <v>857</v>
      </c>
      <c r="B858" s="3">
        <v>44001.708687800929</v>
      </c>
      <c r="C858" s="2">
        <v>23</v>
      </c>
      <c r="D858" s="2" t="s">
        <v>114</v>
      </c>
      <c r="E858" s="2" t="s">
        <v>50</v>
      </c>
      <c r="F858" s="2" t="s">
        <v>51</v>
      </c>
      <c r="G858" s="2" t="s">
        <v>52</v>
      </c>
      <c r="H858" s="2">
        <v>4</v>
      </c>
      <c r="I858" s="2" t="s">
        <v>72</v>
      </c>
      <c r="J858" s="2" t="s">
        <v>73</v>
      </c>
      <c r="AK858" s="2" t="s">
        <v>89</v>
      </c>
      <c r="AL858" s="2" t="s">
        <v>61</v>
      </c>
      <c r="AR858" s="2" t="s">
        <v>185</v>
      </c>
      <c r="AS858" s="2" t="s">
        <v>63</v>
      </c>
      <c r="AT858" s="2" t="s">
        <v>53</v>
      </c>
      <c r="AV858" s="2">
        <v>8</v>
      </c>
      <c r="AW858" s="2">
        <v>6</v>
      </c>
      <c r="AX858" s="2" t="s">
        <v>91</v>
      </c>
      <c r="AY858" s="2" t="s">
        <v>66</v>
      </c>
      <c r="BA858" s="2">
        <v>6</v>
      </c>
      <c r="BB858" s="2">
        <v>8</v>
      </c>
      <c r="BC858" s="2">
        <v>5</v>
      </c>
      <c r="BD858" s="2">
        <v>6</v>
      </c>
      <c r="BE858" s="2">
        <v>8</v>
      </c>
      <c r="BF858" s="2" t="s">
        <v>68</v>
      </c>
      <c r="BH858" s="2" t="s">
        <v>126</v>
      </c>
    </row>
    <row r="859" spans="1:60" ht="13" x14ac:dyDescent="0.15">
      <c r="A859">
        <v>858</v>
      </c>
      <c r="B859" s="3">
        <v>44001.70903690972</v>
      </c>
      <c r="C859" s="2">
        <v>29</v>
      </c>
      <c r="D859" s="2" t="s">
        <v>103</v>
      </c>
      <c r="E859" s="2" t="s">
        <v>199</v>
      </c>
      <c r="F859" s="2" t="s">
        <v>51</v>
      </c>
      <c r="G859" s="2" t="s">
        <v>52</v>
      </c>
      <c r="H859" s="2">
        <v>4</v>
      </c>
      <c r="I859" s="2" t="s">
        <v>72</v>
      </c>
      <c r="J859" s="2" t="s">
        <v>54</v>
      </c>
      <c r="K859" s="2">
        <v>2</v>
      </c>
      <c r="L859" s="2" t="s">
        <v>55</v>
      </c>
      <c r="M859" s="2" t="s">
        <v>83</v>
      </c>
      <c r="Z859" s="2" t="s">
        <v>339</v>
      </c>
      <c r="AA859" s="2">
        <v>3</v>
      </c>
      <c r="AB859" s="2">
        <v>5</v>
      </c>
      <c r="AC859" s="2">
        <v>2</v>
      </c>
      <c r="AD859" s="2">
        <v>8</v>
      </c>
      <c r="AE859" s="2">
        <v>8</v>
      </c>
      <c r="AF859" s="2" t="s">
        <v>139</v>
      </c>
      <c r="AG859" s="2" t="s">
        <v>53</v>
      </c>
      <c r="AH859" s="2" t="s">
        <v>140</v>
      </c>
      <c r="AI859" s="2" t="s">
        <v>346</v>
      </c>
      <c r="AJ859" s="2" t="s">
        <v>1017</v>
      </c>
      <c r="AK859" s="2" t="s">
        <v>74</v>
      </c>
      <c r="AL859" s="2" t="s">
        <v>61</v>
      </c>
      <c r="AR859" s="2" t="s">
        <v>62</v>
      </c>
      <c r="AS859" s="2" t="s">
        <v>63</v>
      </c>
      <c r="AT859" s="2" t="s">
        <v>53</v>
      </c>
      <c r="AU859" s="2" t="s">
        <v>1018</v>
      </c>
      <c r="AV859" s="2">
        <v>3</v>
      </c>
      <c r="AW859" s="2">
        <v>3</v>
      </c>
      <c r="AX859" s="2" t="s">
        <v>91</v>
      </c>
      <c r="AY859" s="2" t="s">
        <v>55</v>
      </c>
      <c r="BA859" s="2">
        <v>8</v>
      </c>
      <c r="BB859" s="2">
        <v>8</v>
      </c>
      <c r="BC859" s="2">
        <v>3</v>
      </c>
      <c r="BD859" s="2">
        <v>3</v>
      </c>
      <c r="BE859" s="2">
        <v>7</v>
      </c>
      <c r="BF859" s="2" t="s">
        <v>68</v>
      </c>
      <c r="BH859" s="2" t="s">
        <v>102</v>
      </c>
    </row>
    <row r="860" spans="1:60" ht="13" x14ac:dyDescent="0.15">
      <c r="A860">
        <v>859</v>
      </c>
      <c r="B860" s="3">
        <v>44001.709435300931</v>
      </c>
      <c r="C860" s="2">
        <v>21</v>
      </c>
      <c r="D860" s="2" t="s">
        <v>114</v>
      </c>
      <c r="E860" s="2" t="s">
        <v>50</v>
      </c>
      <c r="F860" s="2" t="s">
        <v>80</v>
      </c>
      <c r="G860" s="2" t="s">
        <v>52</v>
      </c>
      <c r="H860" s="2">
        <v>2</v>
      </c>
      <c r="I860" s="2" t="s">
        <v>72</v>
      </c>
      <c r="J860" s="2" t="s">
        <v>54</v>
      </c>
      <c r="K860" s="2">
        <v>3</v>
      </c>
      <c r="L860" s="2" t="s">
        <v>116</v>
      </c>
      <c r="M860" s="2" t="s">
        <v>83</v>
      </c>
      <c r="Z860" s="2" t="s">
        <v>138</v>
      </c>
      <c r="AA860" s="2">
        <v>6</v>
      </c>
      <c r="AB860" s="2">
        <v>4</v>
      </c>
      <c r="AC860" s="2">
        <v>5</v>
      </c>
      <c r="AD860" s="2">
        <v>8</v>
      </c>
      <c r="AE860" s="2">
        <v>9</v>
      </c>
      <c r="AF860" s="2" t="s">
        <v>85</v>
      </c>
      <c r="AG860" s="2" t="s">
        <v>86</v>
      </c>
      <c r="AH860" s="2" t="s">
        <v>87</v>
      </c>
      <c r="AI860" s="2" t="s">
        <v>148</v>
      </c>
      <c r="AK860" s="2" t="s">
        <v>74</v>
      </c>
      <c r="AL860" s="2" t="s">
        <v>75</v>
      </c>
      <c r="AM860" s="2" t="s">
        <v>141</v>
      </c>
      <c r="AN860" s="2" t="s">
        <v>77</v>
      </c>
      <c r="AO860" s="2">
        <v>5</v>
      </c>
      <c r="AP860" s="2" t="s">
        <v>53</v>
      </c>
      <c r="AV860" s="2">
        <v>6</v>
      </c>
      <c r="AW860" s="2">
        <v>5</v>
      </c>
      <c r="AX860" s="2" t="s">
        <v>65</v>
      </c>
      <c r="AY860" s="2" t="s">
        <v>55</v>
      </c>
      <c r="BA860" s="2">
        <v>6</v>
      </c>
      <c r="BB860" s="2">
        <v>5</v>
      </c>
      <c r="BC860" s="2">
        <v>4</v>
      </c>
      <c r="BD860" s="2">
        <v>5</v>
      </c>
      <c r="BE860" s="2">
        <v>5</v>
      </c>
      <c r="BF860" s="2" t="s">
        <v>68</v>
      </c>
      <c r="BH860" s="2" t="s">
        <v>102</v>
      </c>
    </row>
    <row r="861" spans="1:60" ht="13" x14ac:dyDescent="0.15">
      <c r="A861">
        <v>860</v>
      </c>
      <c r="B861" s="3">
        <v>44001.717656365741</v>
      </c>
      <c r="C861" s="2">
        <v>19</v>
      </c>
      <c r="D861" s="2" t="s">
        <v>114</v>
      </c>
      <c r="E861" s="2" t="s">
        <v>50</v>
      </c>
      <c r="F861" s="2" t="s">
        <v>80</v>
      </c>
      <c r="G861" s="2" t="s">
        <v>52</v>
      </c>
      <c r="H861" s="2">
        <v>1</v>
      </c>
      <c r="I861" s="2" t="s">
        <v>72</v>
      </c>
      <c r="J861" s="2" t="s">
        <v>54</v>
      </c>
      <c r="K861" s="2">
        <v>4</v>
      </c>
      <c r="L861" s="2" t="s">
        <v>55</v>
      </c>
      <c r="M861" s="2" t="s">
        <v>56</v>
      </c>
      <c r="N861" s="2" t="s">
        <v>194</v>
      </c>
      <c r="O861" s="2">
        <v>8</v>
      </c>
      <c r="P861" s="2">
        <v>6</v>
      </c>
      <c r="Q861" s="2">
        <v>6</v>
      </c>
      <c r="R861" s="2">
        <v>8</v>
      </c>
      <c r="S861" s="2">
        <v>7</v>
      </c>
      <c r="T861" s="2" t="s">
        <v>58</v>
      </c>
      <c r="U861" s="2" t="s">
        <v>1019</v>
      </c>
      <c r="AK861" s="2" t="s">
        <v>60</v>
      </c>
      <c r="AL861" s="2" t="s">
        <v>75</v>
      </c>
      <c r="AM861" s="2" t="s">
        <v>76</v>
      </c>
      <c r="AN861" s="2" t="s">
        <v>90</v>
      </c>
      <c r="AO861" s="2">
        <v>6</v>
      </c>
      <c r="AP861" s="2" t="s">
        <v>86</v>
      </c>
      <c r="AV861" s="2">
        <v>5</v>
      </c>
      <c r="AW861" s="2">
        <v>4</v>
      </c>
      <c r="AX861" s="2" t="s">
        <v>91</v>
      </c>
      <c r="AY861" s="2" t="s">
        <v>106</v>
      </c>
      <c r="AZ861" s="2" t="s">
        <v>1020</v>
      </c>
      <c r="BA861" s="2">
        <v>7</v>
      </c>
      <c r="BB861" s="2">
        <v>5</v>
      </c>
      <c r="BC861" s="2">
        <v>5</v>
      </c>
      <c r="BD861" s="2">
        <v>4</v>
      </c>
      <c r="BE861" s="2">
        <v>7</v>
      </c>
      <c r="BF861" s="2" t="s">
        <v>68</v>
      </c>
      <c r="BH861" s="2" t="s">
        <v>145</v>
      </c>
    </row>
    <row r="862" spans="1:60" ht="13" x14ac:dyDescent="0.15">
      <c r="A862">
        <v>861</v>
      </c>
      <c r="B862" s="3">
        <v>44001.719435810184</v>
      </c>
      <c r="C862" s="2">
        <v>21</v>
      </c>
      <c r="D862" s="2" t="s">
        <v>103</v>
      </c>
      <c r="E862" s="2" t="s">
        <v>50</v>
      </c>
      <c r="F862" s="2" t="s">
        <v>80</v>
      </c>
      <c r="G862" s="2" t="s">
        <v>52</v>
      </c>
      <c r="H862" s="2">
        <v>3</v>
      </c>
      <c r="I862" s="2" t="s">
        <v>53</v>
      </c>
      <c r="J862" s="2" t="s">
        <v>54</v>
      </c>
      <c r="K862" s="2">
        <v>3</v>
      </c>
      <c r="L862" s="2" t="s">
        <v>92</v>
      </c>
      <c r="M862" s="2" t="s">
        <v>56</v>
      </c>
      <c r="N862" s="2" t="s">
        <v>135</v>
      </c>
      <c r="O862" s="2">
        <v>6</v>
      </c>
      <c r="P862" s="2">
        <v>6</v>
      </c>
      <c r="Q862" s="2">
        <v>5</v>
      </c>
      <c r="R862" s="2">
        <v>7</v>
      </c>
      <c r="S862" s="2">
        <v>7</v>
      </c>
      <c r="T862" s="2" t="s">
        <v>161</v>
      </c>
      <c r="AK862" s="2" t="s">
        <v>74</v>
      </c>
      <c r="AL862" s="2" t="s">
        <v>75</v>
      </c>
      <c r="AM862" s="2" t="s">
        <v>104</v>
      </c>
      <c r="AN862" s="2" t="s">
        <v>90</v>
      </c>
      <c r="AO862" s="2">
        <v>5</v>
      </c>
      <c r="AP862" s="2" t="s">
        <v>53</v>
      </c>
      <c r="AV862" s="2">
        <v>8</v>
      </c>
      <c r="AW862" s="2">
        <v>4</v>
      </c>
      <c r="AX862" s="2" t="s">
        <v>100</v>
      </c>
      <c r="AY862" s="2" t="s">
        <v>66</v>
      </c>
      <c r="BA862" s="2">
        <v>2</v>
      </c>
      <c r="BB862" s="2">
        <v>2</v>
      </c>
      <c r="BC862" s="2">
        <v>2</v>
      </c>
      <c r="BD862" s="2">
        <v>2</v>
      </c>
      <c r="BE862" s="2">
        <v>4</v>
      </c>
      <c r="BF862" s="2" t="s">
        <v>68</v>
      </c>
      <c r="BH862" s="2" t="s">
        <v>126</v>
      </c>
    </row>
    <row r="863" spans="1:60" ht="13" x14ac:dyDescent="0.15">
      <c r="A863">
        <v>862</v>
      </c>
      <c r="B863" s="3">
        <v>44001.720884432871</v>
      </c>
      <c r="C863" s="2">
        <v>21</v>
      </c>
      <c r="D863" s="2" t="s">
        <v>114</v>
      </c>
      <c r="E863" s="2" t="s">
        <v>71</v>
      </c>
      <c r="F863" s="2" t="s">
        <v>80</v>
      </c>
      <c r="G863" s="2" t="s">
        <v>52</v>
      </c>
      <c r="H863" s="2">
        <v>2</v>
      </c>
      <c r="I863" s="2" t="s">
        <v>53</v>
      </c>
      <c r="J863" s="2" t="s">
        <v>54</v>
      </c>
      <c r="K863" s="2">
        <v>3</v>
      </c>
      <c r="L863" s="2" t="s">
        <v>55</v>
      </c>
      <c r="M863" s="2" t="s">
        <v>56</v>
      </c>
      <c r="N863" s="2" t="s">
        <v>141</v>
      </c>
      <c r="O863" s="2">
        <v>4</v>
      </c>
      <c r="P863" s="2">
        <v>6</v>
      </c>
      <c r="Q863" s="2">
        <v>5</v>
      </c>
      <c r="R863" s="2">
        <v>5</v>
      </c>
      <c r="S863" s="2">
        <v>6</v>
      </c>
      <c r="T863" s="2" t="s">
        <v>58</v>
      </c>
      <c r="AK863" s="2" t="s">
        <v>60</v>
      </c>
      <c r="AL863" s="2" t="s">
        <v>75</v>
      </c>
      <c r="AM863" s="2" t="s">
        <v>76</v>
      </c>
      <c r="AN863" s="2" t="s">
        <v>90</v>
      </c>
      <c r="AO863" s="2">
        <v>7</v>
      </c>
      <c r="AP863" s="2" t="s">
        <v>86</v>
      </c>
      <c r="AV863" s="2">
        <v>4</v>
      </c>
      <c r="AW863" s="2">
        <v>3</v>
      </c>
      <c r="AX863" s="2" t="s">
        <v>65</v>
      </c>
      <c r="AY863" s="2" t="s">
        <v>92</v>
      </c>
      <c r="BA863" s="2">
        <v>7</v>
      </c>
      <c r="BB863" s="2">
        <v>5</v>
      </c>
      <c r="BC863" s="2">
        <v>5</v>
      </c>
      <c r="BD863" s="2">
        <v>6</v>
      </c>
      <c r="BE863" s="2">
        <v>7</v>
      </c>
      <c r="BF863" s="2" t="s">
        <v>68</v>
      </c>
      <c r="BH863" s="2" t="s">
        <v>126</v>
      </c>
    </row>
    <row r="864" spans="1:60" ht="13" x14ac:dyDescent="0.15">
      <c r="A864">
        <v>863</v>
      </c>
      <c r="B864" s="3">
        <v>44001.722767754633</v>
      </c>
      <c r="C864" s="2">
        <v>58</v>
      </c>
      <c r="D864" s="2" t="s">
        <v>49</v>
      </c>
      <c r="E864" s="2" t="s">
        <v>79</v>
      </c>
      <c r="F864" s="2" t="s">
        <v>80</v>
      </c>
      <c r="G864" s="2" t="s">
        <v>81</v>
      </c>
      <c r="J864" s="2" t="s">
        <v>54</v>
      </c>
      <c r="K864" s="2">
        <v>5</v>
      </c>
      <c r="L864" s="2" t="s">
        <v>55</v>
      </c>
      <c r="M864" s="2" t="s">
        <v>200</v>
      </c>
      <c r="V864" s="2" t="s">
        <v>977</v>
      </c>
      <c r="W864" s="2" t="s">
        <v>53</v>
      </c>
      <c r="X864" s="2" t="s">
        <v>148</v>
      </c>
      <c r="Y864" s="2" t="s">
        <v>1021</v>
      </c>
      <c r="AK864" s="2" t="s">
        <v>74</v>
      </c>
      <c r="AL864" s="2" t="s">
        <v>75</v>
      </c>
      <c r="AM864" s="2" t="s">
        <v>1022</v>
      </c>
      <c r="AN864" s="2" t="s">
        <v>90</v>
      </c>
      <c r="AO864" s="2">
        <v>3</v>
      </c>
      <c r="AP864" s="2" t="s">
        <v>53</v>
      </c>
      <c r="AQ864" s="2" t="s">
        <v>1023</v>
      </c>
      <c r="AV864" s="2">
        <v>4</v>
      </c>
      <c r="AW864" s="2">
        <v>4</v>
      </c>
      <c r="AX864" s="2" t="s">
        <v>65</v>
      </c>
      <c r="AY864" s="2" t="s">
        <v>106</v>
      </c>
      <c r="AZ864" s="2" t="s">
        <v>1024</v>
      </c>
      <c r="BA864" s="2">
        <v>3</v>
      </c>
      <c r="BB864" s="2">
        <v>5</v>
      </c>
      <c r="BC864" s="2">
        <v>2</v>
      </c>
      <c r="BD864" s="2">
        <v>1</v>
      </c>
      <c r="BE864" s="2">
        <v>6</v>
      </c>
      <c r="BF864" s="2" t="s">
        <v>68</v>
      </c>
      <c r="BG864" s="2" t="s">
        <v>1025</v>
      </c>
    </row>
    <row r="865" spans="1:60" ht="13" x14ac:dyDescent="0.15">
      <c r="A865">
        <v>864</v>
      </c>
      <c r="B865" s="3">
        <v>44001.723042928235</v>
      </c>
      <c r="C865" s="2">
        <v>41</v>
      </c>
      <c r="D865" s="2" t="s">
        <v>103</v>
      </c>
      <c r="E865" s="2" t="s">
        <v>534</v>
      </c>
      <c r="F865" s="2" t="s">
        <v>80</v>
      </c>
      <c r="G865" s="2" t="s">
        <v>81</v>
      </c>
      <c r="J865" s="2" t="s">
        <v>54</v>
      </c>
      <c r="K865" s="2">
        <v>3</v>
      </c>
      <c r="L865" s="2" t="s">
        <v>92</v>
      </c>
      <c r="M865" s="2" t="s">
        <v>200</v>
      </c>
      <c r="V865" s="2" t="s">
        <v>1026</v>
      </c>
      <c r="W865" s="2" t="s">
        <v>53</v>
      </c>
      <c r="X865" s="2" t="s">
        <v>128</v>
      </c>
      <c r="Y865" s="2" t="s">
        <v>1027</v>
      </c>
      <c r="AK865" s="2" t="s">
        <v>123</v>
      </c>
      <c r="AL865" s="2" t="s">
        <v>61</v>
      </c>
      <c r="AR865" s="2" t="s">
        <v>62</v>
      </c>
      <c r="AS865" s="2" t="s">
        <v>63</v>
      </c>
      <c r="AT865" s="2" t="s">
        <v>53</v>
      </c>
      <c r="AU865" s="2" t="s">
        <v>1028</v>
      </c>
      <c r="AV865" s="2">
        <v>1</v>
      </c>
      <c r="AW865" s="2">
        <v>1</v>
      </c>
      <c r="AX865" s="2" t="s">
        <v>65</v>
      </c>
      <c r="AY865" s="2" t="s">
        <v>92</v>
      </c>
      <c r="BA865" s="2">
        <v>1</v>
      </c>
      <c r="BB865" s="2">
        <v>6</v>
      </c>
      <c r="BC865" s="2">
        <v>3</v>
      </c>
      <c r="BD865" s="2">
        <v>6</v>
      </c>
      <c r="BE865" s="2">
        <v>3</v>
      </c>
      <c r="BF865" s="2" t="s">
        <v>68</v>
      </c>
    </row>
    <row r="866" spans="1:60" ht="13" x14ac:dyDescent="0.15">
      <c r="A866">
        <v>865</v>
      </c>
      <c r="B866" s="3">
        <v>44001.72329869213</v>
      </c>
      <c r="C866" s="2">
        <v>23</v>
      </c>
      <c r="D866" s="2" t="s">
        <v>93</v>
      </c>
      <c r="E866" s="2" t="s">
        <v>71</v>
      </c>
      <c r="F866" s="2" t="s">
        <v>51</v>
      </c>
      <c r="G866" s="2" t="s">
        <v>52</v>
      </c>
      <c r="H866" s="2">
        <v>3</v>
      </c>
      <c r="I866" s="2" t="s">
        <v>72</v>
      </c>
      <c r="J866" s="2" t="s">
        <v>54</v>
      </c>
      <c r="K866" s="2">
        <v>2</v>
      </c>
      <c r="L866" s="2" t="s">
        <v>92</v>
      </c>
      <c r="M866" s="2" t="s">
        <v>83</v>
      </c>
      <c r="Z866" s="2" t="s">
        <v>263</v>
      </c>
      <c r="AA866" s="2">
        <v>10</v>
      </c>
      <c r="AB866" s="2">
        <v>10</v>
      </c>
      <c r="AC866" s="2">
        <v>7</v>
      </c>
      <c r="AD866" s="2">
        <v>10</v>
      </c>
      <c r="AE866" s="2">
        <v>8</v>
      </c>
      <c r="AF866" s="2" t="s">
        <v>121</v>
      </c>
      <c r="AG866" s="2" t="s">
        <v>53</v>
      </c>
      <c r="AH866" s="2" t="s">
        <v>147</v>
      </c>
      <c r="AI866" s="2" t="s">
        <v>482</v>
      </c>
      <c r="AJ866" s="2" t="s">
        <v>954</v>
      </c>
      <c r="AK866" s="2" t="s">
        <v>60</v>
      </c>
      <c r="AL866" s="2" t="s">
        <v>61</v>
      </c>
      <c r="AR866" s="2" t="s">
        <v>124</v>
      </c>
      <c r="AS866" s="2" t="s">
        <v>125</v>
      </c>
      <c r="AT866" s="2" t="s">
        <v>72</v>
      </c>
      <c r="AV866" s="2">
        <v>10</v>
      </c>
      <c r="AW866" s="2">
        <v>8</v>
      </c>
      <c r="AX866" s="2" t="s">
        <v>65</v>
      </c>
      <c r="AY866" s="2" t="s">
        <v>66</v>
      </c>
      <c r="BA866" s="2">
        <v>8</v>
      </c>
      <c r="BB866" s="2">
        <v>9</v>
      </c>
      <c r="BC866" s="2">
        <v>7</v>
      </c>
      <c r="BD866" s="2">
        <v>8</v>
      </c>
      <c r="BE866" s="2">
        <v>9</v>
      </c>
      <c r="BF866" s="2" t="s">
        <v>68</v>
      </c>
      <c r="BH866" s="2" t="s">
        <v>118</v>
      </c>
    </row>
    <row r="867" spans="1:60" ht="13" x14ac:dyDescent="0.15">
      <c r="A867">
        <v>866</v>
      </c>
      <c r="B867" s="3">
        <v>44001.723754687497</v>
      </c>
      <c r="C867" s="2">
        <v>60</v>
      </c>
      <c r="D867" s="2" t="s">
        <v>103</v>
      </c>
      <c r="E867" s="2" t="s">
        <v>50</v>
      </c>
      <c r="F867" s="2" t="s">
        <v>80</v>
      </c>
      <c r="G867" s="2" t="s">
        <v>81</v>
      </c>
      <c r="J867" s="2" t="s">
        <v>54</v>
      </c>
      <c r="K867" s="2">
        <v>2</v>
      </c>
      <c r="L867" s="2" t="s">
        <v>116</v>
      </c>
      <c r="M867" s="2" t="s">
        <v>83</v>
      </c>
      <c r="Z867" s="2" t="s">
        <v>138</v>
      </c>
      <c r="AA867" s="2">
        <v>6</v>
      </c>
      <c r="AB867" s="2">
        <v>7</v>
      </c>
      <c r="AC867" s="2">
        <v>6</v>
      </c>
      <c r="AD867" s="2">
        <v>6</v>
      </c>
      <c r="AE867" s="2">
        <v>8</v>
      </c>
      <c r="AF867" s="2" t="s">
        <v>109</v>
      </c>
      <c r="AG867" s="2" t="s">
        <v>53</v>
      </c>
      <c r="AH867" s="2" t="s">
        <v>132</v>
      </c>
      <c r="AI867" s="2" t="s">
        <v>633</v>
      </c>
      <c r="AK867" s="2" t="s">
        <v>111</v>
      </c>
      <c r="AL867" s="2" t="s">
        <v>75</v>
      </c>
      <c r="AM867" s="2" t="s">
        <v>136</v>
      </c>
      <c r="AN867" s="2" t="s">
        <v>90</v>
      </c>
      <c r="AO867" s="2">
        <v>4</v>
      </c>
      <c r="AP867" s="2" t="s">
        <v>53</v>
      </c>
      <c r="AQ867" s="2" t="s">
        <v>62</v>
      </c>
      <c r="AV867" s="2">
        <v>6</v>
      </c>
      <c r="AW867" s="2">
        <v>5</v>
      </c>
      <c r="AX867" s="2" t="s">
        <v>91</v>
      </c>
      <c r="AY867" s="2" t="s">
        <v>92</v>
      </c>
      <c r="BA867" s="2">
        <v>5</v>
      </c>
      <c r="BB867" s="2">
        <v>4</v>
      </c>
      <c r="BC867" s="2">
        <v>4</v>
      </c>
      <c r="BD867" s="2">
        <v>4</v>
      </c>
      <c r="BE867" s="2">
        <v>4</v>
      </c>
      <c r="BF867" s="2" t="s">
        <v>68</v>
      </c>
    </row>
    <row r="868" spans="1:60" ht="13" x14ac:dyDescent="0.15">
      <c r="A868">
        <v>867</v>
      </c>
      <c r="B868" s="3">
        <v>44001.725105532409</v>
      </c>
      <c r="C868" s="2">
        <v>60</v>
      </c>
      <c r="D868" s="2" t="s">
        <v>103</v>
      </c>
      <c r="E868" s="2" t="s">
        <v>50</v>
      </c>
      <c r="F868" s="2" t="s">
        <v>80</v>
      </c>
      <c r="G868" s="2" t="s">
        <v>81</v>
      </c>
      <c r="J868" s="2" t="s">
        <v>54</v>
      </c>
      <c r="K868" s="2">
        <v>2</v>
      </c>
      <c r="L868" s="2" t="s">
        <v>55</v>
      </c>
      <c r="M868" s="2" t="s">
        <v>200</v>
      </c>
      <c r="V868" s="2" t="s">
        <v>1029</v>
      </c>
      <c r="W868" s="2" t="s">
        <v>53</v>
      </c>
      <c r="X868" s="2" t="s">
        <v>633</v>
      </c>
      <c r="AK868" s="2" t="s">
        <v>60</v>
      </c>
      <c r="AL868" s="2" t="s">
        <v>61</v>
      </c>
      <c r="AR868" s="2" t="s">
        <v>124</v>
      </c>
      <c r="AS868" s="2" t="s">
        <v>171</v>
      </c>
      <c r="AT868" s="2" t="s">
        <v>53</v>
      </c>
      <c r="AV868" s="2">
        <v>6</v>
      </c>
      <c r="AW868" s="2">
        <v>4</v>
      </c>
      <c r="AX868" s="2" t="s">
        <v>91</v>
      </c>
      <c r="AY868" s="2" t="s">
        <v>55</v>
      </c>
      <c r="BA868" s="2">
        <v>2</v>
      </c>
      <c r="BB868" s="2">
        <v>4</v>
      </c>
      <c r="BC868" s="2">
        <v>4</v>
      </c>
      <c r="BD868" s="2">
        <v>3</v>
      </c>
      <c r="BE868" s="2">
        <v>5</v>
      </c>
      <c r="BF868" s="2" t="s">
        <v>68</v>
      </c>
    </row>
    <row r="869" spans="1:60" ht="13" x14ac:dyDescent="0.15">
      <c r="A869">
        <v>868</v>
      </c>
      <c r="B869" s="3">
        <v>44001.725350752313</v>
      </c>
      <c r="C869" s="2">
        <v>63</v>
      </c>
      <c r="D869" s="2" t="s">
        <v>49</v>
      </c>
      <c r="E869" s="2" t="s">
        <v>50</v>
      </c>
      <c r="F869" s="2" t="s">
        <v>80</v>
      </c>
      <c r="G869" s="2" t="s">
        <v>81</v>
      </c>
      <c r="J869" s="2" t="s">
        <v>54</v>
      </c>
      <c r="K869" s="2">
        <v>4</v>
      </c>
      <c r="L869" s="2" t="s">
        <v>92</v>
      </c>
      <c r="M869" s="2" t="s">
        <v>83</v>
      </c>
      <c r="Z869" s="2" t="s">
        <v>158</v>
      </c>
      <c r="AA869" s="2">
        <v>6</v>
      </c>
      <c r="AB869" s="2">
        <v>6</v>
      </c>
      <c r="AC869" s="2">
        <v>4</v>
      </c>
      <c r="AD869" s="2">
        <v>7</v>
      </c>
      <c r="AE869" s="2">
        <v>6</v>
      </c>
      <c r="AF869" s="2" t="s">
        <v>85</v>
      </c>
      <c r="AG869" s="2" t="s">
        <v>53</v>
      </c>
      <c r="AH869" s="2" t="s">
        <v>147</v>
      </c>
      <c r="AI869" s="2" t="s">
        <v>148</v>
      </c>
      <c r="AK869" s="2" t="s">
        <v>98</v>
      </c>
      <c r="AL869" s="2" t="s">
        <v>61</v>
      </c>
      <c r="AR869" s="2" t="s">
        <v>124</v>
      </c>
      <c r="AS869" s="2" t="s">
        <v>125</v>
      </c>
      <c r="AT869" s="2" t="s">
        <v>72</v>
      </c>
      <c r="AV869" s="2">
        <v>4</v>
      </c>
      <c r="AW869" s="2">
        <v>4</v>
      </c>
      <c r="AX869" s="2" t="s">
        <v>91</v>
      </c>
      <c r="AY869" s="2" t="s">
        <v>66</v>
      </c>
      <c r="AZ869" s="2" t="s">
        <v>1030</v>
      </c>
      <c r="BA869" s="2">
        <v>5</v>
      </c>
      <c r="BB869" s="2">
        <v>5</v>
      </c>
      <c r="BC869" s="2">
        <v>4</v>
      </c>
      <c r="BD869" s="2">
        <v>4</v>
      </c>
      <c r="BE869" s="2">
        <v>5</v>
      </c>
      <c r="BF869" s="2" t="s">
        <v>68</v>
      </c>
      <c r="BG869" s="2" t="s">
        <v>1031</v>
      </c>
    </row>
    <row r="870" spans="1:60" ht="13" x14ac:dyDescent="0.15">
      <c r="A870">
        <v>869</v>
      </c>
      <c r="B870" s="3">
        <v>44001.725682511576</v>
      </c>
      <c r="C870" s="2">
        <v>26</v>
      </c>
      <c r="D870" s="2" t="s">
        <v>103</v>
      </c>
      <c r="E870" s="2" t="s">
        <v>50</v>
      </c>
      <c r="F870" s="2" t="s">
        <v>80</v>
      </c>
      <c r="G870" s="2" t="s">
        <v>52</v>
      </c>
      <c r="H870" s="2">
        <v>4</v>
      </c>
      <c r="I870" s="2" t="s">
        <v>72</v>
      </c>
      <c r="J870" s="2" t="s">
        <v>73</v>
      </c>
      <c r="AK870" s="2" t="s">
        <v>60</v>
      </c>
      <c r="AL870" s="2" t="s">
        <v>61</v>
      </c>
      <c r="AR870" s="2" t="s">
        <v>62</v>
      </c>
      <c r="AS870" s="2" t="s">
        <v>125</v>
      </c>
      <c r="AT870" s="2" t="s">
        <v>72</v>
      </c>
      <c r="AV870" s="2">
        <v>7</v>
      </c>
      <c r="AW870" s="2">
        <v>6</v>
      </c>
      <c r="AX870" s="2" t="s">
        <v>91</v>
      </c>
      <c r="AY870" s="2" t="s">
        <v>66</v>
      </c>
      <c r="BA870" s="2">
        <v>8</v>
      </c>
      <c r="BB870" s="2">
        <v>8</v>
      </c>
      <c r="BC870" s="2">
        <v>4</v>
      </c>
      <c r="BD870" s="2">
        <v>6</v>
      </c>
      <c r="BE870" s="2">
        <v>8</v>
      </c>
      <c r="BF870" s="2" t="s">
        <v>72</v>
      </c>
      <c r="BH870" s="2" t="s">
        <v>102</v>
      </c>
    </row>
    <row r="871" spans="1:60" ht="13" x14ac:dyDescent="0.15">
      <c r="A871">
        <v>870</v>
      </c>
      <c r="B871" s="3">
        <v>44001.727987314815</v>
      </c>
      <c r="C871" s="2">
        <v>42</v>
      </c>
      <c r="D871" s="2" t="s">
        <v>70</v>
      </c>
      <c r="E871" s="2" t="s">
        <v>50</v>
      </c>
      <c r="F871" s="2" t="s">
        <v>80</v>
      </c>
      <c r="G871" s="2" t="s">
        <v>81</v>
      </c>
      <c r="J871" s="2" t="s">
        <v>73</v>
      </c>
      <c r="AK871" s="2" t="s">
        <v>89</v>
      </c>
      <c r="AL871" s="2" t="s">
        <v>61</v>
      </c>
      <c r="AR871" s="2" t="s">
        <v>62</v>
      </c>
      <c r="AS871" s="2" t="s">
        <v>63</v>
      </c>
      <c r="AT871" s="2" t="s">
        <v>53</v>
      </c>
      <c r="AU871" s="2" t="s">
        <v>1032</v>
      </c>
      <c r="AV871" s="2">
        <v>3</v>
      </c>
      <c r="AW871" s="2">
        <v>3</v>
      </c>
      <c r="AX871" s="2" t="s">
        <v>100</v>
      </c>
      <c r="AY871" s="2" t="s">
        <v>55</v>
      </c>
      <c r="AZ871" s="2" t="s">
        <v>1033</v>
      </c>
      <c r="BA871" s="2">
        <v>6</v>
      </c>
      <c r="BB871" s="2">
        <v>8</v>
      </c>
      <c r="BC871" s="2">
        <v>4</v>
      </c>
      <c r="BD871" s="2">
        <v>4</v>
      </c>
      <c r="BE871" s="2">
        <v>3</v>
      </c>
      <c r="BF871" s="2" t="s">
        <v>68</v>
      </c>
      <c r="BG871" s="2" t="s">
        <v>1034</v>
      </c>
    </row>
    <row r="872" spans="1:60" ht="13" x14ac:dyDescent="0.15">
      <c r="A872">
        <v>871</v>
      </c>
      <c r="B872" s="3">
        <v>44001.727965185186</v>
      </c>
      <c r="C872" s="2">
        <v>31</v>
      </c>
      <c r="D872" s="2" t="s">
        <v>49</v>
      </c>
      <c r="E872" s="2" t="s">
        <v>50</v>
      </c>
      <c r="F872" s="2" t="s">
        <v>80</v>
      </c>
      <c r="G872" s="2" t="s">
        <v>81</v>
      </c>
      <c r="J872" s="2" t="s">
        <v>54</v>
      </c>
      <c r="K872" s="2">
        <v>5</v>
      </c>
      <c r="L872" s="2" t="s">
        <v>116</v>
      </c>
      <c r="M872" s="2" t="s">
        <v>83</v>
      </c>
      <c r="Z872" s="2" t="s">
        <v>1035</v>
      </c>
      <c r="AA872" s="2">
        <v>1</v>
      </c>
      <c r="AB872" s="2">
        <v>1</v>
      </c>
      <c r="AC872" s="2">
        <v>2</v>
      </c>
      <c r="AD872" s="2">
        <v>2</v>
      </c>
      <c r="AE872" s="2">
        <v>2</v>
      </c>
      <c r="AF872" s="2" t="s">
        <v>121</v>
      </c>
      <c r="AG872" s="2" t="s">
        <v>53</v>
      </c>
      <c r="AH872" s="2" t="s">
        <v>87</v>
      </c>
      <c r="AI872" s="2" t="s">
        <v>429</v>
      </c>
      <c r="AJ872" s="2" t="s">
        <v>1036</v>
      </c>
      <c r="AK872" s="2" t="s">
        <v>74</v>
      </c>
      <c r="AL872" s="2" t="s">
        <v>61</v>
      </c>
      <c r="AR872" s="2" t="s">
        <v>62</v>
      </c>
      <c r="AS872" s="2" t="s">
        <v>63</v>
      </c>
      <c r="AT872" s="2" t="s">
        <v>53</v>
      </c>
      <c r="AU872" s="2" t="s">
        <v>1037</v>
      </c>
      <c r="AV872" s="2">
        <v>2</v>
      </c>
      <c r="AW872" s="2">
        <v>1</v>
      </c>
      <c r="AX872" s="2" t="s">
        <v>65</v>
      </c>
      <c r="AY872" s="2" t="s">
        <v>55</v>
      </c>
      <c r="AZ872" s="2" t="s">
        <v>1038</v>
      </c>
      <c r="BA872" s="2">
        <v>3</v>
      </c>
      <c r="BB872" s="2">
        <v>3</v>
      </c>
      <c r="BC872" s="2">
        <v>1</v>
      </c>
      <c r="BD872" s="2">
        <v>3</v>
      </c>
      <c r="BE872" s="2">
        <v>3</v>
      </c>
      <c r="BF872" s="2" t="s">
        <v>68</v>
      </c>
      <c r="BG872" s="2" t="s">
        <v>1039</v>
      </c>
    </row>
    <row r="873" spans="1:60" ht="13" x14ac:dyDescent="0.15">
      <c r="A873">
        <v>872</v>
      </c>
      <c r="B873" s="3">
        <v>44001.729017083329</v>
      </c>
      <c r="C873" s="2">
        <v>61</v>
      </c>
      <c r="D873" s="2" t="s">
        <v>103</v>
      </c>
      <c r="E873" s="2" t="s">
        <v>50</v>
      </c>
      <c r="F873" s="2" t="s">
        <v>51</v>
      </c>
      <c r="G873" s="2" t="s">
        <v>81</v>
      </c>
      <c r="J873" s="2" t="s">
        <v>73</v>
      </c>
      <c r="AK873" s="2" t="s">
        <v>74</v>
      </c>
      <c r="AL873" s="2" t="s">
        <v>75</v>
      </c>
      <c r="AM873" s="2" t="s">
        <v>76</v>
      </c>
      <c r="AN873" s="2" t="s">
        <v>90</v>
      </c>
      <c r="AO873" s="2">
        <v>6</v>
      </c>
      <c r="AP873" s="2" t="s">
        <v>86</v>
      </c>
      <c r="AV873" s="2">
        <v>6</v>
      </c>
      <c r="AW873" s="2">
        <v>6</v>
      </c>
      <c r="AX873" s="2" t="s">
        <v>91</v>
      </c>
      <c r="AY873" s="2" t="s">
        <v>55</v>
      </c>
      <c r="BA873" s="2">
        <v>6</v>
      </c>
      <c r="BB873" s="2">
        <v>7</v>
      </c>
      <c r="BC873" s="2">
        <v>6</v>
      </c>
      <c r="BD873" s="2">
        <v>6</v>
      </c>
      <c r="BE873" s="2">
        <v>8</v>
      </c>
      <c r="BF873" s="2" t="s">
        <v>86</v>
      </c>
    </row>
    <row r="874" spans="1:60" ht="13" x14ac:dyDescent="0.15">
      <c r="A874">
        <v>873</v>
      </c>
      <c r="B874" s="3">
        <v>44001.729552233795</v>
      </c>
      <c r="C874" s="2">
        <v>42</v>
      </c>
      <c r="D874" s="2" t="s">
        <v>49</v>
      </c>
      <c r="E874" s="2" t="s">
        <v>50</v>
      </c>
      <c r="F874" s="2" t="s">
        <v>80</v>
      </c>
      <c r="G874" s="2" t="s">
        <v>81</v>
      </c>
      <c r="J874" s="2" t="s">
        <v>54</v>
      </c>
      <c r="K874" s="2">
        <v>5</v>
      </c>
      <c r="L874" s="2" t="s">
        <v>55</v>
      </c>
      <c r="M874" s="2" t="s">
        <v>83</v>
      </c>
      <c r="Z874" s="2" t="s">
        <v>127</v>
      </c>
      <c r="AA874" s="2">
        <v>6</v>
      </c>
      <c r="AB874" s="2">
        <v>6</v>
      </c>
      <c r="AC874" s="2">
        <v>6</v>
      </c>
      <c r="AD874" s="2">
        <v>7</v>
      </c>
      <c r="AE874" s="2">
        <v>8</v>
      </c>
      <c r="AF874" s="2" t="s">
        <v>85</v>
      </c>
      <c r="AG874" s="2" t="s">
        <v>86</v>
      </c>
      <c r="AH874" s="2" t="s">
        <v>140</v>
      </c>
      <c r="AI874" s="2" t="s">
        <v>148</v>
      </c>
      <c r="AK874" s="2" t="s">
        <v>89</v>
      </c>
      <c r="AL874" s="2" t="s">
        <v>61</v>
      </c>
      <c r="AR874" s="2" t="s">
        <v>1040</v>
      </c>
      <c r="AS874" s="2" t="s">
        <v>125</v>
      </c>
      <c r="AT874" s="2" t="s">
        <v>53</v>
      </c>
      <c r="AV874" s="2">
        <v>6</v>
      </c>
      <c r="AW874" s="2">
        <v>5</v>
      </c>
      <c r="AX874" s="2" t="s">
        <v>100</v>
      </c>
      <c r="AY874" s="2" t="s">
        <v>66</v>
      </c>
      <c r="BA874" s="2">
        <v>5</v>
      </c>
      <c r="BB874" s="2">
        <v>6</v>
      </c>
      <c r="BC874" s="2">
        <v>5</v>
      </c>
      <c r="BD874" s="2">
        <v>5</v>
      </c>
      <c r="BE874" s="2">
        <v>7</v>
      </c>
      <c r="BF874" s="2" t="s">
        <v>86</v>
      </c>
    </row>
    <row r="875" spans="1:60" ht="13" x14ac:dyDescent="0.15">
      <c r="A875">
        <v>874</v>
      </c>
      <c r="B875" s="3">
        <v>44001.730186099536</v>
      </c>
      <c r="C875" s="2">
        <v>32</v>
      </c>
      <c r="D875" s="2" t="s">
        <v>70</v>
      </c>
      <c r="E875" s="2" t="s">
        <v>50</v>
      </c>
      <c r="F875" s="2" t="s">
        <v>80</v>
      </c>
      <c r="G875" s="2" t="s">
        <v>81</v>
      </c>
      <c r="J875" s="2" t="s">
        <v>73</v>
      </c>
      <c r="AK875" s="2" t="s">
        <v>74</v>
      </c>
      <c r="AL875" s="2" t="s">
        <v>75</v>
      </c>
      <c r="AM875" s="2" t="s">
        <v>141</v>
      </c>
      <c r="AN875" s="2" t="s">
        <v>90</v>
      </c>
      <c r="AO875" s="2">
        <v>3</v>
      </c>
      <c r="AP875" s="2" t="s">
        <v>53</v>
      </c>
      <c r="AV875" s="2">
        <v>6</v>
      </c>
      <c r="AW875" s="2">
        <v>6</v>
      </c>
      <c r="AX875" s="2" t="s">
        <v>100</v>
      </c>
      <c r="AY875" s="2" t="s">
        <v>66</v>
      </c>
      <c r="BA875" s="2">
        <v>5</v>
      </c>
      <c r="BB875" s="2">
        <v>5</v>
      </c>
      <c r="BC875" s="2">
        <v>5</v>
      </c>
      <c r="BD875" s="2">
        <v>5</v>
      </c>
      <c r="BE875" s="2">
        <v>5</v>
      </c>
      <c r="BF875" s="2" t="s">
        <v>68</v>
      </c>
    </row>
    <row r="876" spans="1:60" ht="13" x14ac:dyDescent="0.15">
      <c r="A876">
        <v>875</v>
      </c>
      <c r="B876" s="3">
        <v>44001.733182534721</v>
      </c>
      <c r="C876" s="2">
        <v>23</v>
      </c>
      <c r="D876" s="2" t="s">
        <v>103</v>
      </c>
      <c r="E876" s="2" t="s">
        <v>50</v>
      </c>
      <c r="F876" s="2" t="s">
        <v>51</v>
      </c>
      <c r="G876" s="2" t="s">
        <v>52</v>
      </c>
      <c r="H876" s="2">
        <v>5</v>
      </c>
      <c r="I876" s="2" t="s">
        <v>53</v>
      </c>
      <c r="J876" s="2" t="s">
        <v>73</v>
      </c>
      <c r="AK876" s="2" t="s">
        <v>74</v>
      </c>
      <c r="AL876" s="2" t="s">
        <v>61</v>
      </c>
      <c r="AR876" s="2" t="s">
        <v>62</v>
      </c>
      <c r="AS876" s="2" t="s">
        <v>292</v>
      </c>
      <c r="AT876" s="2" t="s">
        <v>53</v>
      </c>
      <c r="AV876" s="2">
        <v>10</v>
      </c>
      <c r="AW876" s="2">
        <v>9</v>
      </c>
      <c r="AX876" s="2" t="s">
        <v>91</v>
      </c>
      <c r="AY876" s="2" t="s">
        <v>55</v>
      </c>
      <c r="BA876" s="2">
        <v>5</v>
      </c>
      <c r="BB876" s="2">
        <v>5</v>
      </c>
      <c r="BC876" s="2">
        <v>3</v>
      </c>
      <c r="BD876" s="2">
        <v>3</v>
      </c>
      <c r="BE876" s="2">
        <v>6</v>
      </c>
      <c r="BF876" s="2" t="s">
        <v>86</v>
      </c>
      <c r="BH876" s="2" t="s">
        <v>126</v>
      </c>
    </row>
    <row r="877" spans="1:60" ht="13" x14ac:dyDescent="0.15">
      <c r="A877">
        <v>876</v>
      </c>
      <c r="B877" s="3">
        <v>44001.733216064815</v>
      </c>
      <c r="C877" s="2">
        <v>60</v>
      </c>
      <c r="D877" s="2" t="s">
        <v>70</v>
      </c>
      <c r="E877" s="2" t="s">
        <v>50</v>
      </c>
      <c r="F877" s="2" t="s">
        <v>51</v>
      </c>
      <c r="G877" s="2" t="s">
        <v>81</v>
      </c>
      <c r="J877" s="2" t="s">
        <v>54</v>
      </c>
      <c r="K877" s="2">
        <v>1</v>
      </c>
      <c r="L877" s="2" t="s">
        <v>116</v>
      </c>
      <c r="M877" s="2" t="s">
        <v>83</v>
      </c>
      <c r="Z877" s="2" t="s">
        <v>263</v>
      </c>
      <c r="AA877" s="2">
        <v>6</v>
      </c>
      <c r="AB877" s="2">
        <v>5</v>
      </c>
      <c r="AC877" s="2">
        <v>5</v>
      </c>
      <c r="AD877" s="2">
        <v>8</v>
      </c>
      <c r="AE877" s="2">
        <v>8</v>
      </c>
      <c r="AF877" s="2" t="s">
        <v>109</v>
      </c>
      <c r="AG877" s="2" t="s">
        <v>86</v>
      </c>
      <c r="AH877" s="2" t="s">
        <v>140</v>
      </c>
      <c r="AI877" s="2" t="s">
        <v>482</v>
      </c>
      <c r="AK877" s="2" t="s">
        <v>60</v>
      </c>
      <c r="AL877" s="2" t="s">
        <v>61</v>
      </c>
      <c r="AR877" s="2" t="s">
        <v>124</v>
      </c>
      <c r="AS877" s="2" t="s">
        <v>125</v>
      </c>
      <c r="AT877" s="2" t="s">
        <v>53</v>
      </c>
      <c r="AV877" s="2">
        <v>7</v>
      </c>
      <c r="AW877" s="2">
        <v>6</v>
      </c>
      <c r="AX877" s="2" t="s">
        <v>91</v>
      </c>
      <c r="AY877" s="2" t="s">
        <v>92</v>
      </c>
      <c r="BA877" s="2">
        <v>9</v>
      </c>
      <c r="BB877" s="2">
        <v>9</v>
      </c>
      <c r="BC877" s="2">
        <v>9</v>
      </c>
      <c r="BD877" s="2">
        <v>7</v>
      </c>
      <c r="BE877" s="2">
        <v>7</v>
      </c>
      <c r="BF877" s="2" t="s">
        <v>86</v>
      </c>
    </row>
    <row r="878" spans="1:60" ht="13" x14ac:dyDescent="0.15">
      <c r="A878">
        <v>877</v>
      </c>
      <c r="B878" s="3">
        <v>44001.733454849542</v>
      </c>
      <c r="C878" s="2">
        <v>23</v>
      </c>
      <c r="D878" s="2" t="s">
        <v>114</v>
      </c>
      <c r="E878" s="2" t="s">
        <v>50</v>
      </c>
      <c r="F878" s="2" t="s">
        <v>80</v>
      </c>
      <c r="G878" s="2" t="s">
        <v>52</v>
      </c>
      <c r="H878" s="2">
        <v>3</v>
      </c>
      <c r="I878" s="2" t="s">
        <v>53</v>
      </c>
      <c r="J878" s="2" t="s">
        <v>54</v>
      </c>
      <c r="K878" s="2">
        <v>1</v>
      </c>
      <c r="L878" s="2" t="s">
        <v>66</v>
      </c>
      <c r="M878" s="2" t="s">
        <v>83</v>
      </c>
      <c r="Z878" s="2" t="s">
        <v>1041</v>
      </c>
      <c r="AA878" s="2">
        <v>6</v>
      </c>
      <c r="AB878" s="2">
        <v>6</v>
      </c>
      <c r="AC878" s="2">
        <v>6</v>
      </c>
      <c r="AD878" s="2">
        <v>6</v>
      </c>
      <c r="AE878" s="2">
        <v>4</v>
      </c>
      <c r="AF878" s="2" t="s">
        <v>121</v>
      </c>
      <c r="AG878" s="2" t="s">
        <v>53</v>
      </c>
      <c r="AH878" s="2" t="s">
        <v>147</v>
      </c>
      <c r="AI878" s="2" t="s">
        <v>633</v>
      </c>
      <c r="AK878" s="2" t="s">
        <v>98</v>
      </c>
      <c r="AL878" s="2" t="s">
        <v>75</v>
      </c>
      <c r="AM878" s="2" t="s">
        <v>141</v>
      </c>
      <c r="AN878" s="2" t="s">
        <v>90</v>
      </c>
      <c r="AO878" s="2">
        <v>4</v>
      </c>
      <c r="AP878" s="2" t="s">
        <v>53</v>
      </c>
      <c r="AQ878" s="2" t="s">
        <v>1042</v>
      </c>
      <c r="AV878" s="2">
        <v>6</v>
      </c>
      <c r="AW878" s="2">
        <v>6</v>
      </c>
      <c r="AX878" s="2" t="s">
        <v>91</v>
      </c>
      <c r="AY878" s="2" t="s">
        <v>106</v>
      </c>
      <c r="AZ878" s="2" t="s">
        <v>1043</v>
      </c>
      <c r="BA878" s="2">
        <v>2</v>
      </c>
      <c r="BB878" s="2">
        <v>2</v>
      </c>
      <c r="BC878" s="2">
        <v>2</v>
      </c>
      <c r="BD878" s="2">
        <v>3</v>
      </c>
      <c r="BE878" s="2">
        <v>3</v>
      </c>
      <c r="BF878" s="2" t="s">
        <v>68</v>
      </c>
      <c r="BG878" s="2" t="s">
        <v>1044</v>
      </c>
      <c r="BH878" s="2" t="s">
        <v>137</v>
      </c>
    </row>
    <row r="879" spans="1:60" ht="13" x14ac:dyDescent="0.15">
      <c r="A879">
        <v>878</v>
      </c>
      <c r="B879" s="3">
        <v>44001.734182986111</v>
      </c>
      <c r="C879" s="2">
        <v>22</v>
      </c>
      <c r="D879" s="2" t="s">
        <v>114</v>
      </c>
      <c r="E879" s="2" t="s">
        <v>50</v>
      </c>
      <c r="F879" s="2" t="s">
        <v>80</v>
      </c>
      <c r="G879" s="2" t="s">
        <v>52</v>
      </c>
      <c r="H879" s="2">
        <v>3</v>
      </c>
      <c r="I879" s="2" t="s">
        <v>72</v>
      </c>
      <c r="J879" s="2" t="s">
        <v>54</v>
      </c>
      <c r="K879" s="2">
        <v>3</v>
      </c>
      <c r="L879" s="2" t="s">
        <v>55</v>
      </c>
      <c r="M879" s="2" t="s">
        <v>83</v>
      </c>
      <c r="Z879" s="2" t="s">
        <v>274</v>
      </c>
      <c r="AA879" s="2">
        <v>4</v>
      </c>
      <c r="AB879" s="2">
        <v>6</v>
      </c>
      <c r="AC879" s="2">
        <v>7</v>
      </c>
      <c r="AD879" s="2">
        <v>7</v>
      </c>
      <c r="AE879" s="2">
        <v>8</v>
      </c>
      <c r="AF879" s="2" t="s">
        <v>85</v>
      </c>
      <c r="AG879" s="2" t="s">
        <v>53</v>
      </c>
      <c r="AH879" s="2" t="s">
        <v>95</v>
      </c>
      <c r="AI879" s="2" t="s">
        <v>240</v>
      </c>
      <c r="AK879" s="2" t="s">
        <v>60</v>
      </c>
      <c r="AL879" s="2" t="s">
        <v>61</v>
      </c>
      <c r="AR879" s="2" t="s">
        <v>124</v>
      </c>
      <c r="AS879" s="2" t="s">
        <v>125</v>
      </c>
      <c r="AT879" s="2" t="s">
        <v>72</v>
      </c>
      <c r="AV879" s="2">
        <v>10</v>
      </c>
      <c r="AW879" s="2">
        <v>4</v>
      </c>
      <c r="AX879" s="2" t="s">
        <v>91</v>
      </c>
      <c r="AY879" s="2" t="s">
        <v>66</v>
      </c>
      <c r="BA879" s="2">
        <v>4</v>
      </c>
      <c r="BB879" s="2">
        <v>5</v>
      </c>
      <c r="BC879" s="2">
        <v>4</v>
      </c>
      <c r="BD879" s="2">
        <v>1</v>
      </c>
      <c r="BE879" s="2">
        <v>4</v>
      </c>
      <c r="BF879" s="2" t="s">
        <v>68</v>
      </c>
      <c r="BH879" s="2" t="s">
        <v>102</v>
      </c>
    </row>
    <row r="880" spans="1:60" ht="13" x14ac:dyDescent="0.15">
      <c r="A880">
        <v>879</v>
      </c>
      <c r="B880" s="3">
        <v>44001.734908495375</v>
      </c>
      <c r="C880" s="2">
        <v>55</v>
      </c>
      <c r="D880" s="2" t="s">
        <v>103</v>
      </c>
      <c r="E880" s="2" t="s">
        <v>50</v>
      </c>
      <c r="F880" s="2" t="s">
        <v>80</v>
      </c>
      <c r="G880" s="2" t="s">
        <v>81</v>
      </c>
      <c r="J880" s="2" t="s">
        <v>54</v>
      </c>
      <c r="K880" s="2">
        <v>1</v>
      </c>
      <c r="L880" s="2" t="s">
        <v>82</v>
      </c>
      <c r="M880" s="2" t="s">
        <v>83</v>
      </c>
      <c r="Z880" s="2" t="s">
        <v>339</v>
      </c>
      <c r="AA880" s="2">
        <v>1</v>
      </c>
      <c r="AB880" s="2">
        <v>2</v>
      </c>
      <c r="AC880" s="2">
        <v>2</v>
      </c>
      <c r="AD880" s="2">
        <v>3</v>
      </c>
      <c r="AE880" s="2">
        <v>2</v>
      </c>
      <c r="AF880" s="2" t="s">
        <v>85</v>
      </c>
      <c r="AG880" s="2" t="s">
        <v>53</v>
      </c>
      <c r="AH880" s="2" t="s">
        <v>95</v>
      </c>
      <c r="AI880" s="2" t="s">
        <v>264</v>
      </c>
      <c r="AJ880" s="2" t="s">
        <v>1045</v>
      </c>
      <c r="AK880" s="2" t="s">
        <v>111</v>
      </c>
      <c r="AL880" s="2" t="s">
        <v>61</v>
      </c>
      <c r="AR880" s="2" t="s">
        <v>62</v>
      </c>
      <c r="AS880" s="2" t="s">
        <v>171</v>
      </c>
      <c r="AT880" s="2" t="s">
        <v>53</v>
      </c>
      <c r="AU880" s="2" t="s">
        <v>1046</v>
      </c>
      <c r="AV880" s="2">
        <v>1</v>
      </c>
      <c r="AW880" s="2">
        <v>1</v>
      </c>
      <c r="AX880" s="2" t="s">
        <v>91</v>
      </c>
      <c r="AY880" s="2" t="s">
        <v>55</v>
      </c>
      <c r="BA880" s="2">
        <v>4</v>
      </c>
      <c r="BB880" s="2">
        <v>5</v>
      </c>
      <c r="BC880" s="2">
        <v>5</v>
      </c>
      <c r="BD880" s="2">
        <v>6</v>
      </c>
      <c r="BE880" s="2">
        <v>3</v>
      </c>
      <c r="BF880" s="2" t="s">
        <v>86</v>
      </c>
      <c r="BG880" s="2" t="s">
        <v>1047</v>
      </c>
    </row>
    <row r="881" spans="1:60" ht="13" x14ac:dyDescent="0.15">
      <c r="A881">
        <v>880</v>
      </c>
      <c r="B881" s="3">
        <v>44001.737854918982</v>
      </c>
      <c r="C881" s="2">
        <v>20</v>
      </c>
      <c r="D881" s="2" t="s">
        <v>114</v>
      </c>
      <c r="E881" s="2" t="s">
        <v>50</v>
      </c>
      <c r="F881" s="2" t="s">
        <v>80</v>
      </c>
      <c r="G881" s="2" t="s">
        <v>52</v>
      </c>
      <c r="H881" s="2">
        <v>1</v>
      </c>
      <c r="I881" s="2" t="s">
        <v>72</v>
      </c>
      <c r="J881" s="2" t="s">
        <v>54</v>
      </c>
      <c r="K881" s="2">
        <v>3</v>
      </c>
      <c r="L881" s="2" t="s">
        <v>218</v>
      </c>
      <c r="M881" s="2" t="s">
        <v>83</v>
      </c>
      <c r="Z881" s="2" t="s">
        <v>84</v>
      </c>
      <c r="AA881" s="2">
        <v>6</v>
      </c>
      <c r="AB881" s="2">
        <v>7</v>
      </c>
      <c r="AC881" s="2">
        <v>6</v>
      </c>
      <c r="AD881" s="2">
        <v>8</v>
      </c>
      <c r="AE881" s="2">
        <v>7</v>
      </c>
      <c r="AF881" s="2" t="s">
        <v>121</v>
      </c>
      <c r="AG881" s="2" t="s">
        <v>53</v>
      </c>
      <c r="AH881" s="2" t="s">
        <v>132</v>
      </c>
      <c r="AI881" s="2" t="s">
        <v>159</v>
      </c>
      <c r="AK881" s="2" t="s">
        <v>74</v>
      </c>
      <c r="AL881" s="2" t="s">
        <v>61</v>
      </c>
      <c r="AR881" s="2" t="s">
        <v>124</v>
      </c>
      <c r="AS881" s="2" t="s">
        <v>125</v>
      </c>
      <c r="AT881" s="2" t="s">
        <v>53</v>
      </c>
      <c r="AV881" s="2">
        <v>7</v>
      </c>
      <c r="AW881" s="2">
        <v>4</v>
      </c>
      <c r="AX881" s="2" t="s">
        <v>65</v>
      </c>
      <c r="AY881" s="2" t="s">
        <v>92</v>
      </c>
      <c r="BA881" s="2">
        <v>9</v>
      </c>
      <c r="BB881" s="2">
        <v>5</v>
      </c>
      <c r="BC881" s="2">
        <v>4</v>
      </c>
      <c r="BD881" s="2">
        <v>3</v>
      </c>
      <c r="BE881" s="2">
        <v>8</v>
      </c>
      <c r="BF881" s="2" t="s">
        <v>68</v>
      </c>
      <c r="BH881" s="2" t="s">
        <v>145</v>
      </c>
    </row>
    <row r="882" spans="1:60" ht="13" x14ac:dyDescent="0.15">
      <c r="A882">
        <v>881</v>
      </c>
      <c r="B882" s="3">
        <v>44001.741219386575</v>
      </c>
      <c r="C882" s="2">
        <v>26</v>
      </c>
      <c r="D882" s="2" t="s">
        <v>93</v>
      </c>
      <c r="E882" s="2" t="s">
        <v>50</v>
      </c>
      <c r="F882" s="2" t="s">
        <v>51</v>
      </c>
      <c r="G882" s="2" t="s">
        <v>52</v>
      </c>
      <c r="H882" s="2">
        <v>3</v>
      </c>
      <c r="I882" s="2" t="s">
        <v>72</v>
      </c>
      <c r="J882" s="2" t="s">
        <v>54</v>
      </c>
      <c r="K882" s="2">
        <v>1</v>
      </c>
      <c r="L882" s="2" t="s">
        <v>55</v>
      </c>
      <c r="M882" s="2" t="s">
        <v>83</v>
      </c>
      <c r="Z882" s="2" t="s">
        <v>303</v>
      </c>
      <c r="AA882" s="2">
        <v>5</v>
      </c>
      <c r="AB882" s="2">
        <v>6</v>
      </c>
      <c r="AC882" s="2">
        <v>6</v>
      </c>
      <c r="AD882" s="2">
        <v>7</v>
      </c>
      <c r="AE882" s="2">
        <v>6</v>
      </c>
      <c r="AF882" s="2" t="s">
        <v>139</v>
      </c>
      <c r="AG882" s="2" t="s">
        <v>53</v>
      </c>
      <c r="AH882" s="2" t="s">
        <v>147</v>
      </c>
      <c r="AI882" s="2" t="s">
        <v>216</v>
      </c>
      <c r="AJ882" s="2" t="s">
        <v>1048</v>
      </c>
      <c r="AK882" s="2" t="s">
        <v>98</v>
      </c>
      <c r="AL882" s="2" t="s">
        <v>75</v>
      </c>
      <c r="AM882" s="2" t="s">
        <v>104</v>
      </c>
      <c r="AN882" s="2" t="s">
        <v>112</v>
      </c>
      <c r="AO882" s="2">
        <v>6</v>
      </c>
      <c r="AP882" s="2" t="s">
        <v>53</v>
      </c>
      <c r="AQ882" s="2" t="s">
        <v>1049</v>
      </c>
      <c r="AV882" s="2">
        <v>7</v>
      </c>
      <c r="AW882" s="2">
        <v>6</v>
      </c>
      <c r="AX882" s="2" t="s">
        <v>65</v>
      </c>
      <c r="AY882" s="2" t="s">
        <v>55</v>
      </c>
      <c r="AZ882" s="2" t="s">
        <v>765</v>
      </c>
      <c r="BA882" s="2">
        <v>10</v>
      </c>
      <c r="BB882" s="2">
        <v>8</v>
      </c>
      <c r="BC882" s="2">
        <v>8</v>
      </c>
      <c r="BD882" s="2">
        <v>7</v>
      </c>
      <c r="BE882" s="2">
        <v>6</v>
      </c>
      <c r="BF882" s="2" t="s">
        <v>86</v>
      </c>
      <c r="BH882" s="2" t="s">
        <v>102</v>
      </c>
    </row>
    <row r="883" spans="1:60" ht="13" x14ac:dyDescent="0.15">
      <c r="A883">
        <v>882</v>
      </c>
      <c r="B883" s="3">
        <v>44001.742858576385</v>
      </c>
      <c r="C883" s="2">
        <v>60</v>
      </c>
      <c r="D883" s="2" t="s">
        <v>49</v>
      </c>
      <c r="E883" s="2" t="s">
        <v>50</v>
      </c>
      <c r="F883" s="2" t="s">
        <v>80</v>
      </c>
      <c r="G883" s="2" t="s">
        <v>81</v>
      </c>
      <c r="J883" s="2" t="s">
        <v>73</v>
      </c>
      <c r="AK883" s="2" t="s">
        <v>111</v>
      </c>
      <c r="AL883" s="2" t="s">
        <v>61</v>
      </c>
      <c r="AR883" s="2" t="s">
        <v>1050</v>
      </c>
      <c r="AS883" s="2" t="s">
        <v>63</v>
      </c>
      <c r="AT883" s="2" t="s">
        <v>53</v>
      </c>
      <c r="AV883" s="2">
        <v>5</v>
      </c>
      <c r="AW883" s="2">
        <v>5</v>
      </c>
      <c r="AX883" s="2" t="s">
        <v>91</v>
      </c>
      <c r="AY883" s="2" t="s">
        <v>92</v>
      </c>
      <c r="BA883" s="2">
        <v>5</v>
      </c>
      <c r="BB883" s="2">
        <v>5</v>
      </c>
      <c r="BC883" s="2">
        <v>5</v>
      </c>
      <c r="BD883" s="2">
        <v>6</v>
      </c>
      <c r="BE883" s="2">
        <v>6</v>
      </c>
      <c r="BF883" s="2" t="s">
        <v>68</v>
      </c>
      <c r="BG883" s="2" t="s">
        <v>1051</v>
      </c>
    </row>
    <row r="884" spans="1:60" ht="13" x14ac:dyDescent="0.15">
      <c r="A884">
        <v>883</v>
      </c>
      <c r="B884" s="3">
        <v>44001.743267997685</v>
      </c>
      <c r="C884" s="2">
        <v>20</v>
      </c>
      <c r="D884" s="2" t="s">
        <v>114</v>
      </c>
      <c r="E884" s="2" t="s">
        <v>50</v>
      </c>
      <c r="F884" s="2" t="s">
        <v>80</v>
      </c>
      <c r="G884" s="2" t="s">
        <v>52</v>
      </c>
      <c r="H884" s="2">
        <v>2</v>
      </c>
      <c r="I884" s="2" t="s">
        <v>72</v>
      </c>
      <c r="J884" s="2" t="s">
        <v>54</v>
      </c>
      <c r="K884" s="2">
        <v>4</v>
      </c>
      <c r="L884" s="2" t="s">
        <v>116</v>
      </c>
      <c r="M884" s="2" t="s">
        <v>56</v>
      </c>
      <c r="N884" s="2" t="s">
        <v>57</v>
      </c>
      <c r="O884" s="2">
        <v>6</v>
      </c>
      <c r="P884" s="2">
        <v>7</v>
      </c>
      <c r="Q884" s="2">
        <v>6</v>
      </c>
      <c r="R884" s="2">
        <v>7</v>
      </c>
      <c r="S884" s="2">
        <v>6</v>
      </c>
      <c r="T884" s="2" t="s">
        <v>109</v>
      </c>
      <c r="AK884" s="2" t="s">
        <v>74</v>
      </c>
      <c r="AL884" s="2" t="s">
        <v>75</v>
      </c>
      <c r="AM884" s="2" t="s">
        <v>76</v>
      </c>
      <c r="AN884" s="2" t="s">
        <v>90</v>
      </c>
      <c r="AO884" s="2">
        <v>8</v>
      </c>
      <c r="AP884" s="2" t="s">
        <v>53</v>
      </c>
      <c r="AQ884" s="2" t="s">
        <v>1052</v>
      </c>
      <c r="AV884" s="2">
        <v>6</v>
      </c>
      <c r="AW884" s="2">
        <v>5</v>
      </c>
      <c r="AX884" s="2" t="s">
        <v>91</v>
      </c>
      <c r="AY884" s="2" t="s">
        <v>92</v>
      </c>
      <c r="BA884" s="2">
        <v>9</v>
      </c>
      <c r="BB884" s="2">
        <v>8</v>
      </c>
      <c r="BC884" s="2">
        <v>6</v>
      </c>
      <c r="BD884" s="2">
        <v>8</v>
      </c>
      <c r="BE884" s="2">
        <v>9</v>
      </c>
      <c r="BF884" s="2" t="s">
        <v>86</v>
      </c>
      <c r="BH884" s="2" t="s">
        <v>102</v>
      </c>
    </row>
    <row r="885" spans="1:60" ht="13" x14ac:dyDescent="0.15">
      <c r="A885">
        <v>884</v>
      </c>
      <c r="B885" s="3">
        <v>44001.743959479165</v>
      </c>
      <c r="C885" s="2">
        <v>31</v>
      </c>
      <c r="D885" s="2" t="s">
        <v>70</v>
      </c>
      <c r="E885" s="2" t="s">
        <v>71</v>
      </c>
      <c r="F885" s="2" t="s">
        <v>51</v>
      </c>
      <c r="G885" s="2" t="s">
        <v>81</v>
      </c>
      <c r="J885" s="2" t="s">
        <v>73</v>
      </c>
      <c r="AK885" s="2" t="s">
        <v>89</v>
      </c>
      <c r="AL885" s="2" t="s">
        <v>61</v>
      </c>
      <c r="AR885" s="2" t="s">
        <v>124</v>
      </c>
      <c r="AS885" s="2" t="s">
        <v>125</v>
      </c>
      <c r="AT885" s="2" t="s">
        <v>72</v>
      </c>
      <c r="AV885" s="2">
        <v>6</v>
      </c>
      <c r="AW885" s="2">
        <v>3</v>
      </c>
      <c r="AX885" s="2" t="s">
        <v>100</v>
      </c>
      <c r="AY885" s="2" t="s">
        <v>66</v>
      </c>
      <c r="BA885" s="2">
        <v>6</v>
      </c>
      <c r="BB885" s="2">
        <v>6</v>
      </c>
      <c r="BC885" s="2">
        <v>6</v>
      </c>
      <c r="BD885" s="2">
        <v>6</v>
      </c>
      <c r="BE885" s="2">
        <v>6</v>
      </c>
      <c r="BF885" s="2" t="s">
        <v>86</v>
      </c>
    </row>
    <row r="886" spans="1:60" ht="13" x14ac:dyDescent="0.15">
      <c r="A886">
        <v>885</v>
      </c>
      <c r="B886" s="3">
        <v>44001.744092974535</v>
      </c>
      <c r="C886" s="2">
        <v>34</v>
      </c>
      <c r="D886" s="2" t="s">
        <v>49</v>
      </c>
      <c r="E886" s="2" t="s">
        <v>50</v>
      </c>
      <c r="F886" s="2" t="s">
        <v>80</v>
      </c>
      <c r="G886" s="2" t="s">
        <v>81</v>
      </c>
      <c r="J886" s="2" t="s">
        <v>54</v>
      </c>
      <c r="K886" s="2">
        <v>5</v>
      </c>
      <c r="L886" s="2" t="s">
        <v>92</v>
      </c>
      <c r="M886" s="2" t="s">
        <v>83</v>
      </c>
      <c r="Z886" s="2" t="s">
        <v>138</v>
      </c>
      <c r="AA886" s="2">
        <v>5</v>
      </c>
      <c r="AB886" s="2">
        <v>5</v>
      </c>
      <c r="AC886" s="2">
        <v>5</v>
      </c>
      <c r="AD886" s="2">
        <v>7</v>
      </c>
      <c r="AE886" s="2">
        <v>7</v>
      </c>
      <c r="AF886" s="2" t="s">
        <v>85</v>
      </c>
      <c r="AG886" s="2" t="s">
        <v>86</v>
      </c>
      <c r="AH886" s="2" t="s">
        <v>140</v>
      </c>
      <c r="AI886" s="2" t="s">
        <v>429</v>
      </c>
      <c r="AK886" s="2" t="s">
        <v>89</v>
      </c>
      <c r="AL886" s="2" t="s">
        <v>61</v>
      </c>
      <c r="AR886" s="2" t="s">
        <v>124</v>
      </c>
      <c r="AS886" s="2" t="s">
        <v>125</v>
      </c>
      <c r="AT886" s="2" t="s">
        <v>72</v>
      </c>
      <c r="AV886" s="2">
        <v>7</v>
      </c>
      <c r="AW886" s="2">
        <v>5</v>
      </c>
      <c r="AX886" s="2" t="s">
        <v>91</v>
      </c>
      <c r="AY886" s="2" t="s">
        <v>55</v>
      </c>
      <c r="BA886" s="2">
        <v>7</v>
      </c>
      <c r="BB886" s="2">
        <v>6</v>
      </c>
      <c r="BC886" s="2">
        <v>5</v>
      </c>
      <c r="BD886" s="2">
        <v>4</v>
      </c>
      <c r="BE886" s="2">
        <v>6</v>
      </c>
      <c r="BF886" s="2" t="s">
        <v>86</v>
      </c>
    </row>
    <row r="887" spans="1:60" ht="13" x14ac:dyDescent="0.15">
      <c r="A887">
        <v>886</v>
      </c>
      <c r="B887" s="3">
        <v>44001.744735370376</v>
      </c>
      <c r="C887" s="2">
        <v>24</v>
      </c>
      <c r="D887" s="2" t="s">
        <v>114</v>
      </c>
      <c r="E887" s="2" t="s">
        <v>50</v>
      </c>
      <c r="F887" s="2" t="s">
        <v>80</v>
      </c>
      <c r="G887" s="2" t="s">
        <v>52</v>
      </c>
      <c r="H887" s="2">
        <v>3</v>
      </c>
      <c r="I887" s="2" t="s">
        <v>72</v>
      </c>
      <c r="J887" s="2" t="s">
        <v>54</v>
      </c>
      <c r="K887" s="2">
        <v>2</v>
      </c>
      <c r="L887" s="2" t="s">
        <v>55</v>
      </c>
      <c r="M887" s="2" t="s">
        <v>56</v>
      </c>
      <c r="N887" s="2" t="s">
        <v>194</v>
      </c>
      <c r="O887" s="2">
        <v>8</v>
      </c>
      <c r="P887" s="2">
        <v>7</v>
      </c>
      <c r="Q887" s="2">
        <v>8</v>
      </c>
      <c r="R887" s="2">
        <v>6</v>
      </c>
      <c r="S887" s="2">
        <v>9</v>
      </c>
      <c r="T887" s="2" t="s">
        <v>173</v>
      </c>
      <c r="AK887" s="2" t="s">
        <v>60</v>
      </c>
      <c r="AL887" s="2" t="s">
        <v>75</v>
      </c>
      <c r="AM887" s="2" t="s">
        <v>144</v>
      </c>
      <c r="AN887" s="2" t="s">
        <v>90</v>
      </c>
      <c r="AO887" s="2">
        <v>5</v>
      </c>
      <c r="AP887" s="2" t="s">
        <v>86</v>
      </c>
      <c r="AV887" s="2">
        <v>7</v>
      </c>
      <c r="AW887" s="2">
        <v>6</v>
      </c>
      <c r="AX887" s="2" t="s">
        <v>65</v>
      </c>
      <c r="AY887" s="2" t="s">
        <v>66</v>
      </c>
      <c r="BA887" s="2">
        <v>8</v>
      </c>
      <c r="BB887" s="2">
        <v>6</v>
      </c>
      <c r="BC887" s="2">
        <v>4</v>
      </c>
      <c r="BD887" s="2">
        <v>6</v>
      </c>
      <c r="BE887" s="2">
        <v>8</v>
      </c>
      <c r="BF887" s="2" t="s">
        <v>72</v>
      </c>
      <c r="BG887" s="2" t="s">
        <v>1053</v>
      </c>
      <c r="BH887" s="2" t="s">
        <v>102</v>
      </c>
    </row>
    <row r="888" spans="1:60" ht="13" x14ac:dyDescent="0.15">
      <c r="A888">
        <v>887</v>
      </c>
      <c r="B888" s="3">
        <v>44001.746695300928</v>
      </c>
      <c r="C888" s="2">
        <v>22</v>
      </c>
      <c r="D888" s="2" t="s">
        <v>103</v>
      </c>
      <c r="E888" s="2" t="s">
        <v>50</v>
      </c>
      <c r="F888" s="2" t="s">
        <v>51</v>
      </c>
      <c r="G888" s="2" t="s">
        <v>52</v>
      </c>
      <c r="H888" s="2">
        <v>3</v>
      </c>
      <c r="I888" s="2" t="s">
        <v>72</v>
      </c>
      <c r="J888" s="2" t="s">
        <v>54</v>
      </c>
      <c r="K888" s="2">
        <v>3</v>
      </c>
      <c r="L888" s="2" t="s">
        <v>55</v>
      </c>
      <c r="M888" s="2" t="s">
        <v>83</v>
      </c>
      <c r="Z888" s="2" t="s">
        <v>662</v>
      </c>
      <c r="AA888" s="2">
        <v>5</v>
      </c>
      <c r="AB888" s="2">
        <v>5</v>
      </c>
      <c r="AC888" s="2">
        <v>3</v>
      </c>
      <c r="AD888" s="2">
        <v>8</v>
      </c>
      <c r="AE888" s="2">
        <v>8</v>
      </c>
      <c r="AF888" s="2" t="s">
        <v>85</v>
      </c>
      <c r="AG888" s="2" t="s">
        <v>86</v>
      </c>
      <c r="AH888" s="2" t="s">
        <v>132</v>
      </c>
      <c r="AI888" s="2" t="s">
        <v>585</v>
      </c>
      <c r="AK888" s="2" t="s">
        <v>74</v>
      </c>
      <c r="AL888" s="2" t="s">
        <v>61</v>
      </c>
      <c r="AR888" s="2" t="s">
        <v>62</v>
      </c>
      <c r="AS888" s="2" t="s">
        <v>171</v>
      </c>
      <c r="AT888" s="2" t="s">
        <v>53</v>
      </c>
      <c r="AV888" s="2">
        <v>5</v>
      </c>
      <c r="AW888" s="2">
        <v>5</v>
      </c>
      <c r="AX888" s="2" t="s">
        <v>100</v>
      </c>
      <c r="AY888" s="2" t="s">
        <v>106</v>
      </c>
      <c r="BA888" s="2">
        <v>2</v>
      </c>
      <c r="BB888" s="2">
        <v>3</v>
      </c>
      <c r="BC888" s="2">
        <v>1</v>
      </c>
      <c r="BD888" s="2">
        <v>1</v>
      </c>
      <c r="BE888" s="2">
        <v>3</v>
      </c>
      <c r="BF888" s="2" t="s">
        <v>68</v>
      </c>
      <c r="BH888" s="2" t="s">
        <v>102</v>
      </c>
    </row>
    <row r="889" spans="1:60" ht="13" x14ac:dyDescent="0.15">
      <c r="A889">
        <v>888</v>
      </c>
      <c r="B889" s="3">
        <v>44001.746768460653</v>
      </c>
      <c r="C889" s="2">
        <v>59</v>
      </c>
      <c r="D889" s="2" t="s">
        <v>114</v>
      </c>
      <c r="E889" s="2" t="s">
        <v>50</v>
      </c>
      <c r="F889" s="2" t="s">
        <v>51</v>
      </c>
      <c r="G889" s="2" t="s">
        <v>81</v>
      </c>
      <c r="J889" s="2" t="s">
        <v>73</v>
      </c>
      <c r="AK889" s="2" t="s">
        <v>98</v>
      </c>
      <c r="AL889" s="2" t="s">
        <v>75</v>
      </c>
      <c r="AM889" s="2" t="s">
        <v>104</v>
      </c>
      <c r="AN889" s="2" t="s">
        <v>90</v>
      </c>
      <c r="AO889" s="2">
        <v>7</v>
      </c>
      <c r="AP889" s="2" t="s">
        <v>72</v>
      </c>
      <c r="AQ889" s="2" t="s">
        <v>1054</v>
      </c>
      <c r="AV889" s="2">
        <v>7</v>
      </c>
      <c r="AW889" s="2">
        <v>7</v>
      </c>
      <c r="AX889" s="2" t="s">
        <v>100</v>
      </c>
      <c r="AY889" s="2" t="s">
        <v>106</v>
      </c>
      <c r="BA889" s="2">
        <v>7</v>
      </c>
      <c r="BB889" s="2">
        <v>7</v>
      </c>
      <c r="BC889" s="2">
        <v>7</v>
      </c>
      <c r="BD889" s="2">
        <v>6</v>
      </c>
      <c r="BE889" s="2">
        <v>7</v>
      </c>
      <c r="BF889" s="2" t="s">
        <v>72</v>
      </c>
    </row>
    <row r="890" spans="1:60" ht="13" x14ac:dyDescent="0.15">
      <c r="A890">
        <v>889</v>
      </c>
      <c r="B890" s="3">
        <v>44001.748825682866</v>
      </c>
      <c r="C890" s="2">
        <v>58</v>
      </c>
      <c r="D890" s="2" t="s">
        <v>70</v>
      </c>
      <c r="E890" s="2" t="s">
        <v>50</v>
      </c>
      <c r="F890" s="2" t="s">
        <v>51</v>
      </c>
      <c r="G890" s="2" t="s">
        <v>81</v>
      </c>
      <c r="J890" s="2" t="s">
        <v>54</v>
      </c>
      <c r="K890" s="2">
        <v>1</v>
      </c>
      <c r="L890" s="2" t="s">
        <v>210</v>
      </c>
      <c r="M890" s="2" t="s">
        <v>83</v>
      </c>
      <c r="Z890" s="2" t="s">
        <v>1055</v>
      </c>
      <c r="AA890" s="2">
        <v>5</v>
      </c>
      <c r="AB890" s="2">
        <v>6</v>
      </c>
      <c r="AC890" s="2">
        <v>5</v>
      </c>
      <c r="AD890" s="2">
        <v>6</v>
      </c>
      <c r="AE890" s="2">
        <v>5</v>
      </c>
      <c r="AF890" s="2" t="s">
        <v>121</v>
      </c>
      <c r="AG890" s="2" t="s">
        <v>53</v>
      </c>
      <c r="AH890" s="2" t="s">
        <v>87</v>
      </c>
      <c r="AI890" s="2" t="s">
        <v>463</v>
      </c>
      <c r="AK890" s="2" t="s">
        <v>123</v>
      </c>
      <c r="AL890" s="2" t="s">
        <v>75</v>
      </c>
      <c r="AM890" s="2" t="s">
        <v>76</v>
      </c>
      <c r="AN890" s="2" t="s">
        <v>90</v>
      </c>
      <c r="AO890" s="2">
        <v>5</v>
      </c>
      <c r="AP890" s="2" t="s">
        <v>53</v>
      </c>
      <c r="AV890" s="2">
        <v>5</v>
      </c>
      <c r="AW890" s="2">
        <v>5</v>
      </c>
      <c r="AX890" s="2" t="s">
        <v>65</v>
      </c>
      <c r="AY890" s="2" t="s">
        <v>82</v>
      </c>
      <c r="BA890" s="2">
        <v>5</v>
      </c>
      <c r="BB890" s="2">
        <v>4</v>
      </c>
      <c r="BC890" s="2">
        <v>3</v>
      </c>
      <c r="BD890" s="2">
        <v>4</v>
      </c>
      <c r="BE890" s="2">
        <v>7</v>
      </c>
      <c r="BF890" s="2" t="s">
        <v>68</v>
      </c>
    </row>
    <row r="891" spans="1:60" ht="13" x14ac:dyDescent="0.15">
      <c r="A891">
        <v>890</v>
      </c>
      <c r="B891" s="3">
        <v>44001.749663738425</v>
      </c>
      <c r="C891" s="2">
        <v>25</v>
      </c>
      <c r="D891" s="2" t="s">
        <v>70</v>
      </c>
      <c r="E891" s="2" t="s">
        <v>50</v>
      </c>
      <c r="F891" s="2" t="s">
        <v>51</v>
      </c>
      <c r="G891" s="2" t="s">
        <v>81</v>
      </c>
      <c r="J891" s="2" t="s">
        <v>73</v>
      </c>
      <c r="AK891" s="2" t="s">
        <v>89</v>
      </c>
      <c r="AL891" s="2" t="s">
        <v>75</v>
      </c>
      <c r="AM891" s="2" t="s">
        <v>76</v>
      </c>
      <c r="AN891" s="2" t="s">
        <v>90</v>
      </c>
      <c r="AO891" s="2">
        <v>3</v>
      </c>
      <c r="AP891" s="2" t="s">
        <v>53</v>
      </c>
      <c r="AV891" s="2">
        <v>6</v>
      </c>
      <c r="AW891" s="2">
        <v>4</v>
      </c>
      <c r="AX891" s="2" t="s">
        <v>91</v>
      </c>
      <c r="AY891" s="2" t="s">
        <v>55</v>
      </c>
      <c r="BA891" s="2">
        <v>7</v>
      </c>
      <c r="BB891" s="2">
        <v>6</v>
      </c>
      <c r="BC891" s="2">
        <v>4</v>
      </c>
      <c r="BD891" s="2">
        <v>3</v>
      </c>
      <c r="BE891" s="2">
        <v>4</v>
      </c>
      <c r="BF891" s="2" t="s">
        <v>68</v>
      </c>
    </row>
    <row r="892" spans="1:60" ht="13" x14ac:dyDescent="0.15">
      <c r="A892">
        <v>891</v>
      </c>
      <c r="B892" s="3">
        <v>44001.751044861114</v>
      </c>
      <c r="C892" s="2">
        <v>29</v>
      </c>
      <c r="D892" s="2" t="s">
        <v>103</v>
      </c>
      <c r="E892" s="2" t="s">
        <v>50</v>
      </c>
      <c r="F892" s="2" t="s">
        <v>51</v>
      </c>
      <c r="G892" s="2" t="s">
        <v>52</v>
      </c>
      <c r="H892" s="2">
        <v>3</v>
      </c>
      <c r="I892" s="2" t="s">
        <v>53</v>
      </c>
      <c r="J892" s="2" t="s">
        <v>73</v>
      </c>
      <c r="AK892" s="2" t="s">
        <v>74</v>
      </c>
      <c r="AL892" s="2" t="s">
        <v>75</v>
      </c>
      <c r="AM892" s="2" t="s">
        <v>136</v>
      </c>
      <c r="AN892" s="2" t="s">
        <v>90</v>
      </c>
      <c r="AO892" s="2">
        <v>4</v>
      </c>
      <c r="AP892" s="2" t="s">
        <v>53</v>
      </c>
      <c r="AV892" s="2">
        <v>5</v>
      </c>
      <c r="AW892" s="2">
        <v>4</v>
      </c>
      <c r="AX892" s="2" t="s">
        <v>91</v>
      </c>
      <c r="AY892" s="2" t="s">
        <v>55</v>
      </c>
      <c r="BA892" s="2">
        <v>1</v>
      </c>
      <c r="BB892" s="2">
        <v>3</v>
      </c>
      <c r="BC892" s="2">
        <v>2</v>
      </c>
      <c r="BD892" s="2">
        <v>3</v>
      </c>
      <c r="BE892" s="2">
        <v>2</v>
      </c>
      <c r="BF892" s="2" t="s">
        <v>68</v>
      </c>
      <c r="BH892" s="2" t="s">
        <v>126</v>
      </c>
    </row>
    <row r="893" spans="1:60" ht="13" x14ac:dyDescent="0.15">
      <c r="A893">
        <v>892</v>
      </c>
      <c r="B893" s="3">
        <v>44001.751871365741</v>
      </c>
      <c r="C893" s="2">
        <v>31</v>
      </c>
      <c r="D893" s="2" t="s">
        <v>114</v>
      </c>
      <c r="E893" s="2" t="s">
        <v>50</v>
      </c>
      <c r="F893" s="2" t="s">
        <v>51</v>
      </c>
      <c r="G893" s="2" t="s">
        <v>81</v>
      </c>
      <c r="J893" s="2" t="s">
        <v>54</v>
      </c>
      <c r="K893" s="2">
        <v>2</v>
      </c>
      <c r="L893" s="2" t="s">
        <v>66</v>
      </c>
      <c r="M893" s="2" t="s">
        <v>200</v>
      </c>
      <c r="V893" s="2" t="s">
        <v>234</v>
      </c>
      <c r="W893" s="2" t="s">
        <v>86</v>
      </c>
      <c r="X893" s="2" t="s">
        <v>148</v>
      </c>
      <c r="AK893" s="2" t="s">
        <v>60</v>
      </c>
      <c r="AL893" s="2" t="s">
        <v>61</v>
      </c>
      <c r="AR893" s="2" t="s">
        <v>185</v>
      </c>
      <c r="AS893" s="2" t="s">
        <v>225</v>
      </c>
      <c r="AT893" s="2" t="s">
        <v>53</v>
      </c>
      <c r="AV893" s="2">
        <v>6</v>
      </c>
      <c r="AW893" s="2">
        <v>5</v>
      </c>
      <c r="AX893" s="2" t="s">
        <v>91</v>
      </c>
      <c r="AY893" s="2" t="s">
        <v>66</v>
      </c>
      <c r="BA893" s="2">
        <v>4</v>
      </c>
      <c r="BB893" s="2">
        <v>5</v>
      </c>
      <c r="BC893" s="2">
        <v>5</v>
      </c>
      <c r="BD893" s="2">
        <v>4</v>
      </c>
      <c r="BE893" s="2">
        <v>4</v>
      </c>
      <c r="BF893" s="2" t="s">
        <v>86</v>
      </c>
    </row>
    <row r="894" spans="1:60" ht="13" x14ac:dyDescent="0.15">
      <c r="A894">
        <v>893</v>
      </c>
      <c r="B894" s="3">
        <v>44001.752255474537</v>
      </c>
      <c r="C894" s="2">
        <v>21</v>
      </c>
      <c r="D894" s="2" t="s">
        <v>114</v>
      </c>
      <c r="E894" s="2" t="s">
        <v>71</v>
      </c>
      <c r="F894" s="2" t="s">
        <v>80</v>
      </c>
      <c r="G894" s="2" t="s">
        <v>52</v>
      </c>
      <c r="H894" s="2">
        <v>3</v>
      </c>
      <c r="I894" s="2" t="s">
        <v>72</v>
      </c>
      <c r="J894" s="2" t="s">
        <v>54</v>
      </c>
      <c r="K894" s="2">
        <v>2</v>
      </c>
      <c r="L894" s="2" t="s">
        <v>55</v>
      </c>
      <c r="M894" s="2" t="s">
        <v>83</v>
      </c>
      <c r="Z894" s="2" t="s">
        <v>156</v>
      </c>
      <c r="AA894" s="2">
        <v>3</v>
      </c>
      <c r="AB894" s="2">
        <v>3</v>
      </c>
      <c r="AC894" s="2">
        <v>2</v>
      </c>
      <c r="AD894" s="2">
        <v>8</v>
      </c>
      <c r="AE894" s="2">
        <v>6</v>
      </c>
      <c r="AF894" s="2" t="s">
        <v>121</v>
      </c>
      <c r="AG894" s="2" t="s">
        <v>53</v>
      </c>
      <c r="AH894" s="2" t="s">
        <v>95</v>
      </c>
      <c r="AI894" s="2" t="s">
        <v>148</v>
      </c>
      <c r="AK894" s="2" t="s">
        <v>98</v>
      </c>
      <c r="AL894" s="2" t="s">
        <v>75</v>
      </c>
      <c r="AM894" s="2" t="s">
        <v>239</v>
      </c>
      <c r="AN894" s="2" t="s">
        <v>90</v>
      </c>
      <c r="AO894" s="2">
        <v>4</v>
      </c>
      <c r="AP894" s="2" t="s">
        <v>53</v>
      </c>
      <c r="AV894" s="2">
        <v>2</v>
      </c>
      <c r="AW894" s="2">
        <v>1</v>
      </c>
      <c r="AX894" s="2" t="s">
        <v>91</v>
      </c>
      <c r="AY894" s="2" t="s">
        <v>106</v>
      </c>
      <c r="BA894" s="2">
        <v>7</v>
      </c>
      <c r="BB894" s="2">
        <v>6</v>
      </c>
      <c r="BC894" s="2">
        <v>4</v>
      </c>
      <c r="BD894" s="2">
        <v>4</v>
      </c>
      <c r="BE894" s="2">
        <v>7</v>
      </c>
      <c r="BF894" s="2" t="s">
        <v>68</v>
      </c>
      <c r="BH894" s="2" t="s">
        <v>126</v>
      </c>
    </row>
    <row r="895" spans="1:60" ht="13" x14ac:dyDescent="0.15">
      <c r="A895">
        <v>894</v>
      </c>
      <c r="B895" s="3">
        <v>44001.75245792824</v>
      </c>
      <c r="C895" s="2">
        <v>22</v>
      </c>
      <c r="D895" s="2" t="s">
        <v>103</v>
      </c>
      <c r="E895" s="2" t="s">
        <v>50</v>
      </c>
      <c r="F895" s="2" t="s">
        <v>80</v>
      </c>
      <c r="G895" s="2" t="s">
        <v>52</v>
      </c>
      <c r="H895" s="2">
        <v>2</v>
      </c>
      <c r="I895" s="2" t="s">
        <v>72</v>
      </c>
      <c r="J895" s="2" t="s">
        <v>54</v>
      </c>
      <c r="K895" s="2">
        <v>2</v>
      </c>
      <c r="L895" s="2" t="s">
        <v>66</v>
      </c>
      <c r="M895" s="2" t="s">
        <v>83</v>
      </c>
      <c r="Z895" s="2" t="s">
        <v>1056</v>
      </c>
      <c r="AA895" s="2">
        <v>7</v>
      </c>
      <c r="AB895" s="2">
        <v>7</v>
      </c>
      <c r="AC895" s="2">
        <v>4</v>
      </c>
      <c r="AD895" s="2">
        <v>9</v>
      </c>
      <c r="AE895" s="2">
        <v>9</v>
      </c>
      <c r="AF895" s="2" t="s">
        <v>109</v>
      </c>
      <c r="AG895" s="2" t="s">
        <v>53</v>
      </c>
      <c r="AH895" s="2" t="s">
        <v>147</v>
      </c>
      <c r="AI895" s="2" t="s">
        <v>148</v>
      </c>
      <c r="AJ895" s="2" t="s">
        <v>1057</v>
      </c>
      <c r="AK895" s="2" t="s">
        <v>74</v>
      </c>
      <c r="AL895" s="2" t="s">
        <v>75</v>
      </c>
      <c r="AM895" s="2" t="s">
        <v>104</v>
      </c>
      <c r="AN895" s="2" t="s">
        <v>90</v>
      </c>
      <c r="AO895" s="2">
        <v>6</v>
      </c>
      <c r="AP895" s="2" t="s">
        <v>86</v>
      </c>
      <c r="AQ895" s="2" t="s">
        <v>1058</v>
      </c>
      <c r="AV895" s="2">
        <v>8</v>
      </c>
      <c r="AW895" s="2">
        <v>3</v>
      </c>
      <c r="AX895" s="2" t="s">
        <v>91</v>
      </c>
      <c r="AY895" s="2" t="s">
        <v>106</v>
      </c>
      <c r="AZ895" s="2" t="s">
        <v>1059</v>
      </c>
      <c r="BA895" s="2">
        <v>9</v>
      </c>
      <c r="BB895" s="2">
        <v>6</v>
      </c>
      <c r="BC895" s="2">
        <v>9</v>
      </c>
      <c r="BD895" s="2">
        <v>5</v>
      </c>
      <c r="BE895" s="2">
        <v>9</v>
      </c>
      <c r="BF895" s="2" t="s">
        <v>68</v>
      </c>
      <c r="BH895" s="2" t="s">
        <v>145</v>
      </c>
    </row>
    <row r="896" spans="1:60" ht="13" x14ac:dyDescent="0.15">
      <c r="A896">
        <v>895</v>
      </c>
      <c r="B896" s="3">
        <v>44001.752721087963</v>
      </c>
      <c r="C896" s="2">
        <v>64</v>
      </c>
      <c r="D896" s="2" t="s">
        <v>70</v>
      </c>
      <c r="E896" s="2" t="s">
        <v>188</v>
      </c>
      <c r="F896" s="2" t="s">
        <v>51</v>
      </c>
      <c r="G896" s="2" t="s">
        <v>81</v>
      </c>
      <c r="J896" s="2" t="s">
        <v>73</v>
      </c>
      <c r="AK896" s="2" t="s">
        <v>74</v>
      </c>
      <c r="AL896" s="2" t="s">
        <v>61</v>
      </c>
      <c r="AR896" s="2" t="s">
        <v>1060</v>
      </c>
      <c r="AS896" s="2" t="s">
        <v>125</v>
      </c>
      <c r="AT896" s="2" t="s">
        <v>53</v>
      </c>
      <c r="AU896" s="2" t="s">
        <v>1061</v>
      </c>
      <c r="AV896" s="2">
        <v>6</v>
      </c>
      <c r="AW896" s="2">
        <v>6</v>
      </c>
      <c r="AX896" s="2" t="s">
        <v>91</v>
      </c>
      <c r="AY896" s="2" t="s">
        <v>92</v>
      </c>
      <c r="BA896" s="2">
        <v>6</v>
      </c>
      <c r="BB896" s="2">
        <v>7</v>
      </c>
      <c r="BC896" s="2">
        <v>6</v>
      </c>
      <c r="BD896" s="2">
        <v>6</v>
      </c>
      <c r="BE896" s="2">
        <v>6</v>
      </c>
      <c r="BF896" s="2" t="s">
        <v>68</v>
      </c>
    </row>
    <row r="897" spans="1:60" ht="13" x14ac:dyDescent="0.15">
      <c r="A897">
        <v>896</v>
      </c>
      <c r="B897" s="3">
        <v>44001.753244953703</v>
      </c>
      <c r="C897" s="2">
        <v>47</v>
      </c>
      <c r="D897" s="2" t="s">
        <v>93</v>
      </c>
      <c r="E897" s="2" t="s">
        <v>50</v>
      </c>
      <c r="F897" s="2" t="s">
        <v>80</v>
      </c>
      <c r="G897" s="2" t="s">
        <v>81</v>
      </c>
      <c r="J897" s="2" t="s">
        <v>73</v>
      </c>
      <c r="AK897" s="2" t="s">
        <v>74</v>
      </c>
      <c r="AL897" s="2" t="s">
        <v>61</v>
      </c>
      <c r="AR897" s="2" t="s">
        <v>124</v>
      </c>
      <c r="AS897" s="2" t="s">
        <v>125</v>
      </c>
      <c r="AT897" s="2" t="s">
        <v>72</v>
      </c>
      <c r="AV897" s="2">
        <v>6</v>
      </c>
      <c r="AW897" s="2">
        <v>6</v>
      </c>
      <c r="AX897" s="2" t="s">
        <v>91</v>
      </c>
      <c r="AY897" s="2" t="s">
        <v>66</v>
      </c>
      <c r="BA897" s="2">
        <v>4</v>
      </c>
      <c r="BB897" s="2">
        <v>6</v>
      </c>
      <c r="BC897" s="2">
        <v>3</v>
      </c>
      <c r="BD897" s="2">
        <v>4</v>
      </c>
      <c r="BE897" s="2">
        <v>6</v>
      </c>
      <c r="BF897" s="2" t="s">
        <v>86</v>
      </c>
    </row>
    <row r="898" spans="1:60" ht="13" x14ac:dyDescent="0.15">
      <c r="A898">
        <v>897</v>
      </c>
      <c r="B898" s="3">
        <v>44001.756986388893</v>
      </c>
      <c r="C898" s="2">
        <v>39</v>
      </c>
      <c r="D898" s="2" t="s">
        <v>70</v>
      </c>
      <c r="E898" s="2" t="s">
        <v>50</v>
      </c>
      <c r="F898" s="2" t="s">
        <v>51</v>
      </c>
      <c r="G898" s="2" t="s">
        <v>81</v>
      </c>
      <c r="J898" s="2" t="s">
        <v>73</v>
      </c>
      <c r="AK898" s="2" t="s">
        <v>60</v>
      </c>
      <c r="AL898" s="2" t="s">
        <v>75</v>
      </c>
      <c r="AM898" s="2" t="s">
        <v>76</v>
      </c>
      <c r="AN898" s="2" t="s">
        <v>90</v>
      </c>
      <c r="AO898" s="2">
        <v>5</v>
      </c>
      <c r="AP898" s="2" t="s">
        <v>72</v>
      </c>
      <c r="AQ898" s="2" t="s">
        <v>1062</v>
      </c>
      <c r="AV898" s="2">
        <v>5</v>
      </c>
      <c r="AW898" s="2">
        <v>5</v>
      </c>
      <c r="AX898" s="2" t="s">
        <v>65</v>
      </c>
      <c r="AY898" s="2" t="s">
        <v>66</v>
      </c>
      <c r="BA898" s="2">
        <v>6</v>
      </c>
      <c r="BB898" s="2">
        <v>6</v>
      </c>
      <c r="BC898" s="2">
        <v>5</v>
      </c>
      <c r="BD898" s="2">
        <v>7</v>
      </c>
      <c r="BE898" s="2">
        <v>7</v>
      </c>
      <c r="BF898" s="2" t="s">
        <v>86</v>
      </c>
    </row>
    <row r="899" spans="1:60" ht="13" x14ac:dyDescent="0.15">
      <c r="A899">
        <v>898</v>
      </c>
      <c r="B899" s="3">
        <v>44001.759530069445</v>
      </c>
      <c r="C899" s="2">
        <v>61</v>
      </c>
      <c r="D899" s="2" t="s">
        <v>70</v>
      </c>
      <c r="E899" s="2" t="s">
        <v>50</v>
      </c>
      <c r="F899" s="2" t="s">
        <v>51</v>
      </c>
      <c r="G899" s="2" t="s">
        <v>81</v>
      </c>
      <c r="J899" s="2" t="s">
        <v>73</v>
      </c>
      <c r="AK899" s="2" t="s">
        <v>89</v>
      </c>
      <c r="AL899" s="2" t="s">
        <v>61</v>
      </c>
      <c r="AR899" s="2" t="s">
        <v>185</v>
      </c>
      <c r="AS899" s="2" t="s">
        <v>63</v>
      </c>
      <c r="AT899" s="2" t="s">
        <v>53</v>
      </c>
      <c r="AU899" s="2" t="s">
        <v>1063</v>
      </c>
      <c r="AV899" s="2">
        <v>6</v>
      </c>
      <c r="AW899" s="2">
        <v>7</v>
      </c>
      <c r="AX899" s="2" t="s">
        <v>65</v>
      </c>
      <c r="AY899" s="2" t="s">
        <v>55</v>
      </c>
      <c r="AZ899" s="2" t="s">
        <v>1064</v>
      </c>
      <c r="BA899" s="2">
        <v>5</v>
      </c>
      <c r="BB899" s="2">
        <v>5</v>
      </c>
      <c r="BC899" s="2">
        <v>4</v>
      </c>
      <c r="BD899" s="2">
        <v>4</v>
      </c>
      <c r="BE899" s="2">
        <v>5</v>
      </c>
      <c r="BF899" s="2" t="s">
        <v>86</v>
      </c>
      <c r="BG899" s="2" t="s">
        <v>1065</v>
      </c>
    </row>
    <row r="900" spans="1:60" ht="13" x14ac:dyDescent="0.15">
      <c r="A900">
        <v>899</v>
      </c>
      <c r="B900" s="3">
        <v>44001.760269710649</v>
      </c>
      <c r="C900" s="2">
        <v>34</v>
      </c>
      <c r="D900" s="2" t="s">
        <v>93</v>
      </c>
      <c r="E900" s="2" t="s">
        <v>50</v>
      </c>
      <c r="F900" s="2" t="s">
        <v>80</v>
      </c>
      <c r="G900" s="2" t="s">
        <v>81</v>
      </c>
      <c r="J900" s="2" t="s">
        <v>54</v>
      </c>
      <c r="K900" s="2">
        <v>5</v>
      </c>
      <c r="L900" s="2" t="s">
        <v>66</v>
      </c>
      <c r="M900" s="2" t="s">
        <v>83</v>
      </c>
      <c r="Z900" s="2" t="s">
        <v>138</v>
      </c>
      <c r="AA900" s="2">
        <v>6</v>
      </c>
      <c r="AB900" s="2">
        <v>6</v>
      </c>
      <c r="AC900" s="2">
        <v>6</v>
      </c>
      <c r="AD900" s="2">
        <v>6</v>
      </c>
      <c r="AE900" s="2">
        <v>6</v>
      </c>
      <c r="AF900" s="2" t="s">
        <v>109</v>
      </c>
      <c r="AG900" s="2" t="s">
        <v>53</v>
      </c>
      <c r="AH900" s="2" t="s">
        <v>95</v>
      </c>
      <c r="AI900" s="2" t="s">
        <v>128</v>
      </c>
      <c r="AK900" s="2" t="s">
        <v>98</v>
      </c>
      <c r="AL900" s="2" t="s">
        <v>75</v>
      </c>
      <c r="AM900" s="2" t="s">
        <v>76</v>
      </c>
      <c r="AN900" s="2" t="s">
        <v>90</v>
      </c>
      <c r="AO900" s="2">
        <v>6</v>
      </c>
      <c r="AP900" s="2" t="s">
        <v>53</v>
      </c>
      <c r="AV900" s="2">
        <v>6</v>
      </c>
      <c r="AW900" s="2">
        <v>6</v>
      </c>
      <c r="AX900" s="2" t="s">
        <v>91</v>
      </c>
      <c r="AY900" s="2" t="s">
        <v>66</v>
      </c>
      <c r="BA900" s="2">
        <v>6</v>
      </c>
      <c r="BB900" s="2">
        <v>6</v>
      </c>
      <c r="BC900" s="2">
        <v>6</v>
      </c>
      <c r="BD900" s="2">
        <v>6</v>
      </c>
      <c r="BE900" s="2">
        <v>6</v>
      </c>
      <c r="BF900" s="2" t="s">
        <v>86</v>
      </c>
    </row>
    <row r="901" spans="1:60" ht="13" x14ac:dyDescent="0.15">
      <c r="A901">
        <v>900</v>
      </c>
      <c r="B901" s="3">
        <v>44001.761272175921</v>
      </c>
      <c r="C901" s="2">
        <v>19</v>
      </c>
      <c r="D901" s="2" t="s">
        <v>114</v>
      </c>
      <c r="E901" s="2" t="s">
        <v>50</v>
      </c>
      <c r="F901" s="2" t="s">
        <v>80</v>
      </c>
      <c r="G901" s="2" t="s">
        <v>52</v>
      </c>
      <c r="H901" s="2">
        <v>1</v>
      </c>
      <c r="I901" s="2" t="s">
        <v>72</v>
      </c>
      <c r="J901" s="2" t="s">
        <v>54</v>
      </c>
      <c r="K901" s="2">
        <v>3</v>
      </c>
      <c r="L901" s="2" t="s">
        <v>92</v>
      </c>
      <c r="M901" s="2" t="s">
        <v>56</v>
      </c>
      <c r="N901" s="2" t="s">
        <v>141</v>
      </c>
      <c r="O901" s="2">
        <v>6</v>
      </c>
      <c r="P901" s="2">
        <v>5</v>
      </c>
      <c r="Q901" s="2">
        <v>4</v>
      </c>
      <c r="R901" s="2">
        <v>8</v>
      </c>
      <c r="S901" s="2">
        <v>6</v>
      </c>
      <c r="T901" s="2" t="s">
        <v>58</v>
      </c>
      <c r="AK901" s="2" t="s">
        <v>60</v>
      </c>
      <c r="AL901" s="2" t="s">
        <v>61</v>
      </c>
      <c r="AR901" s="2" t="s">
        <v>62</v>
      </c>
      <c r="AS901" s="2" t="s">
        <v>171</v>
      </c>
      <c r="AT901" s="2" t="s">
        <v>53</v>
      </c>
      <c r="AV901" s="2">
        <v>6</v>
      </c>
      <c r="AW901" s="2">
        <v>4</v>
      </c>
      <c r="AX901" s="2" t="s">
        <v>65</v>
      </c>
      <c r="AY901" s="2" t="s">
        <v>55</v>
      </c>
      <c r="BA901" s="2">
        <v>7</v>
      </c>
      <c r="BB901" s="2">
        <v>3</v>
      </c>
      <c r="BC901" s="2">
        <v>2</v>
      </c>
      <c r="BD901" s="2">
        <v>6</v>
      </c>
      <c r="BE901" s="2">
        <v>2</v>
      </c>
      <c r="BF901" s="2" t="s">
        <v>68</v>
      </c>
      <c r="BH901" s="2" t="s">
        <v>102</v>
      </c>
    </row>
    <row r="902" spans="1:60" ht="13" x14ac:dyDescent="0.15">
      <c r="A902">
        <v>901</v>
      </c>
      <c r="B902" s="3">
        <v>44001.762184513893</v>
      </c>
      <c r="C902" s="2">
        <v>23</v>
      </c>
      <c r="D902" s="2" t="s">
        <v>114</v>
      </c>
      <c r="E902" s="2" t="s">
        <v>50</v>
      </c>
      <c r="F902" s="2" t="s">
        <v>80</v>
      </c>
      <c r="G902" s="2" t="s">
        <v>52</v>
      </c>
      <c r="H902" s="2">
        <v>2</v>
      </c>
      <c r="I902" s="2" t="s">
        <v>72</v>
      </c>
      <c r="J902" s="2" t="s">
        <v>54</v>
      </c>
      <c r="K902" s="2">
        <v>3</v>
      </c>
      <c r="L902" s="2" t="s">
        <v>92</v>
      </c>
      <c r="M902" s="2" t="s">
        <v>83</v>
      </c>
      <c r="Z902" s="2" t="s">
        <v>263</v>
      </c>
      <c r="AA902" s="2">
        <v>7</v>
      </c>
      <c r="AB902" s="2">
        <v>8</v>
      </c>
      <c r="AC902" s="2">
        <v>7</v>
      </c>
      <c r="AD902" s="2">
        <v>7</v>
      </c>
      <c r="AE902" s="2">
        <v>7</v>
      </c>
      <c r="AF902" s="2" t="s">
        <v>109</v>
      </c>
      <c r="AG902" s="2" t="s">
        <v>53</v>
      </c>
      <c r="AH902" s="2" t="s">
        <v>147</v>
      </c>
      <c r="AI902" s="2" t="s">
        <v>240</v>
      </c>
      <c r="AK902" s="2" t="s">
        <v>89</v>
      </c>
      <c r="AL902" s="2" t="s">
        <v>75</v>
      </c>
      <c r="AM902" s="2" t="s">
        <v>141</v>
      </c>
      <c r="AN902" s="2" t="s">
        <v>77</v>
      </c>
      <c r="AO902" s="2">
        <v>4</v>
      </c>
      <c r="AP902" s="2" t="s">
        <v>53</v>
      </c>
      <c r="AV902" s="2">
        <v>7</v>
      </c>
      <c r="AW902" s="2">
        <v>7</v>
      </c>
      <c r="AX902" s="2" t="s">
        <v>65</v>
      </c>
      <c r="AY902" s="2" t="s">
        <v>66</v>
      </c>
      <c r="BA902" s="2">
        <v>8</v>
      </c>
      <c r="BB902" s="2">
        <v>9</v>
      </c>
      <c r="BC902" s="2">
        <v>6</v>
      </c>
      <c r="BD902" s="2">
        <v>8</v>
      </c>
      <c r="BE902" s="2">
        <v>9</v>
      </c>
      <c r="BF902" s="2" t="s">
        <v>68</v>
      </c>
      <c r="BH902" s="2" t="s">
        <v>126</v>
      </c>
    </row>
    <row r="903" spans="1:60" ht="13" x14ac:dyDescent="0.15">
      <c r="A903">
        <v>902</v>
      </c>
      <c r="B903" s="3">
        <v>44001.764795451389</v>
      </c>
      <c r="C903" s="2">
        <v>21</v>
      </c>
      <c r="D903" s="2" t="s">
        <v>114</v>
      </c>
      <c r="E903" s="2" t="s">
        <v>50</v>
      </c>
      <c r="F903" s="2" t="s">
        <v>80</v>
      </c>
      <c r="G903" s="2" t="s">
        <v>52</v>
      </c>
      <c r="H903" s="2">
        <v>1</v>
      </c>
      <c r="I903" s="2" t="s">
        <v>72</v>
      </c>
      <c r="J903" s="2" t="s">
        <v>54</v>
      </c>
      <c r="K903" s="2">
        <v>3</v>
      </c>
      <c r="L903" s="2" t="s">
        <v>92</v>
      </c>
      <c r="M903" s="2" t="s">
        <v>83</v>
      </c>
      <c r="Z903" s="2" t="s">
        <v>1066</v>
      </c>
      <c r="AA903" s="2">
        <v>7</v>
      </c>
      <c r="AB903" s="2">
        <v>5</v>
      </c>
      <c r="AC903" s="2">
        <v>5</v>
      </c>
      <c r="AD903" s="2">
        <v>7</v>
      </c>
      <c r="AE903" s="2">
        <v>6</v>
      </c>
      <c r="AF903" s="2" t="s">
        <v>85</v>
      </c>
      <c r="AG903" s="2" t="s">
        <v>53</v>
      </c>
      <c r="AH903" s="2" t="s">
        <v>132</v>
      </c>
      <c r="AI903" s="2" t="s">
        <v>491</v>
      </c>
      <c r="AK903" s="2" t="s">
        <v>60</v>
      </c>
      <c r="AL903" s="2" t="s">
        <v>75</v>
      </c>
      <c r="AM903" s="2" t="s">
        <v>141</v>
      </c>
      <c r="AN903" s="2" t="s">
        <v>77</v>
      </c>
      <c r="AO903" s="2">
        <v>6</v>
      </c>
      <c r="AP903" s="2" t="s">
        <v>53</v>
      </c>
      <c r="AV903" s="2">
        <v>10</v>
      </c>
      <c r="AW903" s="2">
        <v>8</v>
      </c>
      <c r="AX903" s="2" t="s">
        <v>91</v>
      </c>
      <c r="AY903" s="2" t="s">
        <v>66</v>
      </c>
      <c r="BA903" s="2">
        <v>5</v>
      </c>
      <c r="BB903" s="2">
        <v>5</v>
      </c>
      <c r="BC903" s="2">
        <v>4</v>
      </c>
      <c r="BD903" s="2">
        <v>3</v>
      </c>
      <c r="BE903" s="2">
        <v>7</v>
      </c>
      <c r="BF903" s="2" t="s">
        <v>86</v>
      </c>
      <c r="BH903" s="2" t="s">
        <v>126</v>
      </c>
    </row>
    <row r="904" spans="1:60" ht="13" x14ac:dyDescent="0.15">
      <c r="A904">
        <v>903</v>
      </c>
      <c r="B904" s="3">
        <v>44001.767092407405</v>
      </c>
      <c r="C904" s="2">
        <v>28</v>
      </c>
      <c r="D904" s="2" t="s">
        <v>70</v>
      </c>
      <c r="E904" s="2" t="s">
        <v>50</v>
      </c>
      <c r="F904" s="2" t="s">
        <v>80</v>
      </c>
      <c r="G904" s="2" t="s">
        <v>81</v>
      </c>
      <c r="J904" s="2" t="s">
        <v>73</v>
      </c>
      <c r="AK904" s="2" t="s">
        <v>74</v>
      </c>
      <c r="AL904" s="2" t="s">
        <v>61</v>
      </c>
      <c r="AR904" s="2" t="s">
        <v>124</v>
      </c>
      <c r="AS904" s="2" t="s">
        <v>125</v>
      </c>
      <c r="AT904" s="2" t="s">
        <v>72</v>
      </c>
      <c r="AV904" s="2">
        <v>6</v>
      </c>
      <c r="AW904" s="2">
        <v>4</v>
      </c>
      <c r="AX904" s="2" t="s">
        <v>65</v>
      </c>
      <c r="AY904" s="2" t="s">
        <v>66</v>
      </c>
      <c r="BA904" s="2">
        <v>8</v>
      </c>
      <c r="BB904" s="2">
        <v>6</v>
      </c>
      <c r="BC904" s="2">
        <v>5</v>
      </c>
      <c r="BD904" s="2">
        <v>3</v>
      </c>
      <c r="BE904" s="2">
        <v>4</v>
      </c>
      <c r="BF904" s="2" t="s">
        <v>86</v>
      </c>
    </row>
    <row r="905" spans="1:60" ht="13" x14ac:dyDescent="0.15">
      <c r="A905">
        <v>904</v>
      </c>
      <c r="B905" s="3">
        <v>44001.76778829861</v>
      </c>
      <c r="C905" s="2">
        <v>23</v>
      </c>
      <c r="D905" s="2" t="s">
        <v>70</v>
      </c>
      <c r="E905" s="2" t="s">
        <v>50</v>
      </c>
      <c r="F905" s="2" t="s">
        <v>51</v>
      </c>
      <c r="G905" s="2" t="s">
        <v>52</v>
      </c>
      <c r="H905" s="2">
        <v>5</v>
      </c>
      <c r="I905" s="2" t="s">
        <v>53</v>
      </c>
      <c r="J905" s="2" t="s">
        <v>73</v>
      </c>
      <c r="AK905" s="2" t="s">
        <v>89</v>
      </c>
      <c r="AL905" s="2" t="s">
        <v>75</v>
      </c>
      <c r="AM905" s="2" t="s">
        <v>76</v>
      </c>
      <c r="AN905" s="2" t="s">
        <v>90</v>
      </c>
      <c r="AO905" s="2">
        <v>4</v>
      </c>
      <c r="AP905" s="2" t="s">
        <v>53</v>
      </c>
      <c r="AV905" s="2">
        <v>8</v>
      </c>
      <c r="AW905" s="2">
        <v>6</v>
      </c>
      <c r="AX905" s="2" t="s">
        <v>91</v>
      </c>
      <c r="AY905" s="2" t="s">
        <v>92</v>
      </c>
      <c r="BA905" s="2">
        <v>7</v>
      </c>
      <c r="BB905" s="2">
        <v>6</v>
      </c>
      <c r="BC905" s="2">
        <v>5</v>
      </c>
      <c r="BD905" s="2">
        <v>4</v>
      </c>
      <c r="BE905" s="2">
        <v>5</v>
      </c>
      <c r="BF905" s="2" t="s">
        <v>68</v>
      </c>
      <c r="BH905" s="2" t="s">
        <v>145</v>
      </c>
    </row>
    <row r="906" spans="1:60" ht="13" x14ac:dyDescent="0.15">
      <c r="A906">
        <v>905</v>
      </c>
      <c r="B906" s="3">
        <v>44001.770120821762</v>
      </c>
      <c r="C906" s="2">
        <v>23</v>
      </c>
      <c r="D906" s="2" t="s">
        <v>103</v>
      </c>
      <c r="E906" s="2" t="s">
        <v>50</v>
      </c>
      <c r="F906" s="2" t="s">
        <v>51</v>
      </c>
      <c r="G906" s="2" t="s">
        <v>52</v>
      </c>
      <c r="H906" s="2">
        <v>4</v>
      </c>
      <c r="I906" s="2" t="s">
        <v>72</v>
      </c>
      <c r="J906" s="2" t="s">
        <v>73</v>
      </c>
      <c r="AK906" s="2" t="s">
        <v>98</v>
      </c>
      <c r="AL906" s="2" t="s">
        <v>75</v>
      </c>
      <c r="AM906" s="2" t="s">
        <v>141</v>
      </c>
      <c r="AN906" s="2" t="s">
        <v>90</v>
      </c>
      <c r="AO906" s="2">
        <v>5</v>
      </c>
      <c r="AP906" s="2" t="s">
        <v>53</v>
      </c>
      <c r="AV906" s="2">
        <v>6</v>
      </c>
      <c r="AW906" s="2">
        <v>5</v>
      </c>
      <c r="AX906" s="2" t="s">
        <v>91</v>
      </c>
      <c r="AY906" s="2" t="s">
        <v>106</v>
      </c>
      <c r="BA906" s="2">
        <v>7</v>
      </c>
      <c r="BB906" s="2">
        <v>3</v>
      </c>
      <c r="BC906" s="2">
        <v>4</v>
      </c>
      <c r="BD906" s="2">
        <v>2</v>
      </c>
      <c r="BE906" s="2">
        <v>4</v>
      </c>
      <c r="BF906" s="2" t="s">
        <v>68</v>
      </c>
      <c r="BH906" s="2" t="s">
        <v>118</v>
      </c>
    </row>
    <row r="907" spans="1:60" ht="13" x14ac:dyDescent="0.15">
      <c r="A907">
        <v>906</v>
      </c>
      <c r="B907" s="3">
        <v>44001.770262766207</v>
      </c>
      <c r="C907" s="2">
        <v>29</v>
      </c>
      <c r="D907" s="2" t="s">
        <v>103</v>
      </c>
      <c r="E907" s="2" t="s">
        <v>50</v>
      </c>
      <c r="F907" s="2" t="s">
        <v>80</v>
      </c>
      <c r="G907" s="2" t="s">
        <v>52</v>
      </c>
      <c r="H907" s="2">
        <v>5</v>
      </c>
      <c r="I907" s="2" t="s">
        <v>53</v>
      </c>
      <c r="J907" s="2" t="s">
        <v>54</v>
      </c>
      <c r="K907" s="2">
        <v>2</v>
      </c>
      <c r="L907" s="2" t="s">
        <v>92</v>
      </c>
      <c r="M907" s="2" t="s">
        <v>83</v>
      </c>
      <c r="Z907" s="2" t="s">
        <v>84</v>
      </c>
      <c r="AA907" s="2">
        <v>5</v>
      </c>
      <c r="AB907" s="2">
        <v>5</v>
      </c>
      <c r="AC907" s="2">
        <v>6</v>
      </c>
      <c r="AD907" s="2">
        <v>5</v>
      </c>
      <c r="AE907" s="2">
        <v>7</v>
      </c>
      <c r="AF907" s="2" t="s">
        <v>121</v>
      </c>
      <c r="AG907" s="2" t="s">
        <v>86</v>
      </c>
      <c r="AH907" s="2" t="s">
        <v>147</v>
      </c>
      <c r="AI907" s="2" t="s">
        <v>429</v>
      </c>
      <c r="AK907" s="2" t="s">
        <v>60</v>
      </c>
      <c r="AL907" s="2" t="s">
        <v>75</v>
      </c>
      <c r="AM907" s="2" t="s">
        <v>104</v>
      </c>
      <c r="AN907" s="2" t="s">
        <v>77</v>
      </c>
      <c r="AO907" s="2">
        <v>5</v>
      </c>
      <c r="AP907" s="2" t="s">
        <v>53</v>
      </c>
      <c r="AQ907" s="2" t="s">
        <v>1067</v>
      </c>
      <c r="AV907" s="2">
        <v>8</v>
      </c>
      <c r="AW907" s="2">
        <v>7</v>
      </c>
      <c r="AX907" s="2" t="s">
        <v>91</v>
      </c>
      <c r="AY907" s="2" t="s">
        <v>55</v>
      </c>
      <c r="AZ907" s="2" t="s">
        <v>1068</v>
      </c>
      <c r="BA907" s="2">
        <v>8</v>
      </c>
      <c r="BB907" s="2">
        <v>7</v>
      </c>
      <c r="BC907" s="2">
        <v>5</v>
      </c>
      <c r="BD907" s="2">
        <v>5</v>
      </c>
      <c r="BE907" s="2">
        <v>6</v>
      </c>
      <c r="BF907" s="2" t="s">
        <v>68</v>
      </c>
      <c r="BH907" s="2" t="s">
        <v>102</v>
      </c>
    </row>
    <row r="908" spans="1:60" ht="13" x14ac:dyDescent="0.15">
      <c r="A908">
        <v>907</v>
      </c>
      <c r="B908" s="3">
        <v>44001.77376074074</v>
      </c>
      <c r="C908" s="2">
        <v>22</v>
      </c>
      <c r="D908" s="2" t="s">
        <v>114</v>
      </c>
      <c r="E908" s="2" t="s">
        <v>50</v>
      </c>
      <c r="F908" s="2" t="s">
        <v>51</v>
      </c>
      <c r="G908" s="2" t="s">
        <v>52</v>
      </c>
      <c r="H908" s="2">
        <v>3</v>
      </c>
      <c r="I908" s="2" t="s">
        <v>72</v>
      </c>
      <c r="J908" s="2" t="s">
        <v>54</v>
      </c>
      <c r="K908" s="2">
        <v>2</v>
      </c>
      <c r="L908" s="2" t="s">
        <v>218</v>
      </c>
      <c r="M908" s="2" t="s">
        <v>56</v>
      </c>
      <c r="N908" s="2" t="s">
        <v>57</v>
      </c>
      <c r="O908" s="2">
        <v>7</v>
      </c>
      <c r="P908" s="2">
        <v>7</v>
      </c>
      <c r="Q908" s="2">
        <v>7</v>
      </c>
      <c r="R908" s="2">
        <v>8</v>
      </c>
      <c r="S908" s="2">
        <v>6</v>
      </c>
      <c r="T908" s="2" t="s">
        <v>161</v>
      </c>
      <c r="AK908" s="2" t="s">
        <v>111</v>
      </c>
      <c r="AL908" s="2" t="s">
        <v>75</v>
      </c>
      <c r="AM908" s="2" t="s">
        <v>76</v>
      </c>
      <c r="AN908" s="2" t="s">
        <v>90</v>
      </c>
      <c r="AO908" s="2">
        <v>5</v>
      </c>
      <c r="AP908" s="2" t="s">
        <v>53</v>
      </c>
      <c r="AV908" s="2">
        <v>6</v>
      </c>
      <c r="AW908" s="2">
        <v>5</v>
      </c>
      <c r="AX908" s="2" t="s">
        <v>65</v>
      </c>
      <c r="AY908" s="2" t="s">
        <v>116</v>
      </c>
      <c r="BA908" s="2">
        <v>7</v>
      </c>
      <c r="BB908" s="2">
        <v>6</v>
      </c>
      <c r="BC908" s="2">
        <v>5</v>
      </c>
      <c r="BD908" s="2">
        <v>5</v>
      </c>
      <c r="BE908" s="2">
        <v>6</v>
      </c>
      <c r="BF908" s="2" t="s">
        <v>86</v>
      </c>
      <c r="BH908" s="2" t="s">
        <v>102</v>
      </c>
    </row>
    <row r="909" spans="1:60" ht="13" x14ac:dyDescent="0.15">
      <c r="A909">
        <v>908</v>
      </c>
      <c r="B909" s="3">
        <v>44001.775189583335</v>
      </c>
      <c r="C909" s="2">
        <v>21</v>
      </c>
      <c r="D909" s="2" t="s">
        <v>114</v>
      </c>
      <c r="E909" s="2" t="s">
        <v>50</v>
      </c>
      <c r="F909" s="2" t="s">
        <v>80</v>
      </c>
      <c r="G909" s="2" t="s">
        <v>52</v>
      </c>
      <c r="H909" s="2">
        <v>1</v>
      </c>
      <c r="I909" s="2" t="s">
        <v>72</v>
      </c>
      <c r="J909" s="2" t="s">
        <v>54</v>
      </c>
      <c r="K909" s="2">
        <v>2</v>
      </c>
      <c r="L909" s="2" t="s">
        <v>55</v>
      </c>
      <c r="M909" s="2" t="s">
        <v>83</v>
      </c>
      <c r="Z909" s="2" t="s">
        <v>176</v>
      </c>
      <c r="AA909" s="2">
        <v>4</v>
      </c>
      <c r="AB909" s="2">
        <v>6</v>
      </c>
      <c r="AC909" s="2">
        <v>3</v>
      </c>
      <c r="AD909" s="2">
        <v>6</v>
      </c>
      <c r="AE909" s="2">
        <v>5</v>
      </c>
      <c r="AF909" s="2" t="s">
        <v>109</v>
      </c>
      <c r="AG909" s="2" t="s">
        <v>86</v>
      </c>
      <c r="AH909" s="2" t="s">
        <v>132</v>
      </c>
      <c r="AI909" s="2" t="s">
        <v>1069</v>
      </c>
      <c r="AK909" s="2" t="s">
        <v>74</v>
      </c>
      <c r="AL909" s="2" t="s">
        <v>75</v>
      </c>
      <c r="AM909" s="2" t="s">
        <v>136</v>
      </c>
      <c r="AN909" s="2" t="s">
        <v>90</v>
      </c>
      <c r="AO909" s="2">
        <v>6</v>
      </c>
      <c r="AP909" s="2" t="s">
        <v>53</v>
      </c>
      <c r="AV909" s="2">
        <v>4</v>
      </c>
      <c r="AW909" s="2">
        <v>4</v>
      </c>
      <c r="AX909" s="2" t="s">
        <v>100</v>
      </c>
      <c r="AY909" s="2" t="s">
        <v>66</v>
      </c>
      <c r="BA909" s="2">
        <v>6</v>
      </c>
      <c r="BB909" s="2">
        <v>5</v>
      </c>
      <c r="BC909" s="2">
        <v>5</v>
      </c>
      <c r="BD909" s="2">
        <v>5</v>
      </c>
      <c r="BE909" s="2">
        <v>7</v>
      </c>
      <c r="BF909" s="2" t="s">
        <v>86</v>
      </c>
      <c r="BH909" s="2" t="s">
        <v>126</v>
      </c>
    </row>
    <row r="910" spans="1:60" ht="13" x14ac:dyDescent="0.15">
      <c r="A910">
        <v>909</v>
      </c>
      <c r="B910" s="3">
        <v>44001.776959016206</v>
      </c>
      <c r="C910" s="2">
        <v>22</v>
      </c>
      <c r="D910" s="2" t="s">
        <v>114</v>
      </c>
      <c r="E910" s="2" t="s">
        <v>50</v>
      </c>
      <c r="F910" s="2" t="s">
        <v>80</v>
      </c>
      <c r="G910" s="2" t="s">
        <v>52</v>
      </c>
      <c r="H910" s="2">
        <v>2</v>
      </c>
      <c r="I910" s="2" t="s">
        <v>72</v>
      </c>
      <c r="J910" s="2" t="s">
        <v>54</v>
      </c>
      <c r="K910" s="2">
        <v>2</v>
      </c>
      <c r="L910" s="2" t="s">
        <v>55</v>
      </c>
      <c r="M910" s="2" t="s">
        <v>200</v>
      </c>
      <c r="V910" s="2" t="s">
        <v>920</v>
      </c>
      <c r="W910" s="2" t="s">
        <v>53</v>
      </c>
      <c r="X910" s="2" t="s">
        <v>148</v>
      </c>
      <c r="AK910" s="2" t="s">
        <v>74</v>
      </c>
      <c r="AL910" s="2" t="s">
        <v>61</v>
      </c>
      <c r="AR910" s="2" t="s">
        <v>62</v>
      </c>
      <c r="AS910" s="2" t="s">
        <v>171</v>
      </c>
      <c r="AT910" s="2" t="s">
        <v>53</v>
      </c>
      <c r="AV910" s="2">
        <v>5</v>
      </c>
      <c r="AW910" s="2">
        <v>4</v>
      </c>
      <c r="AX910" s="2" t="s">
        <v>91</v>
      </c>
      <c r="AY910" s="2" t="s">
        <v>66</v>
      </c>
      <c r="BA910" s="2">
        <v>6</v>
      </c>
      <c r="BB910" s="2">
        <v>4</v>
      </c>
      <c r="BC910" s="2">
        <v>4</v>
      </c>
      <c r="BD910" s="2">
        <v>6</v>
      </c>
      <c r="BE910" s="2">
        <v>4</v>
      </c>
      <c r="BF910" s="2" t="s">
        <v>68</v>
      </c>
      <c r="BG910" s="2" t="s">
        <v>1070</v>
      </c>
      <c r="BH910" s="2" t="s">
        <v>126</v>
      </c>
    </row>
    <row r="911" spans="1:60" ht="13" x14ac:dyDescent="0.15">
      <c r="A911">
        <v>910</v>
      </c>
      <c r="B911" s="3">
        <v>44001.779313391206</v>
      </c>
      <c r="C911" s="2">
        <v>21</v>
      </c>
      <c r="D911" s="2" t="s">
        <v>103</v>
      </c>
      <c r="E911" s="2" t="s">
        <v>50</v>
      </c>
      <c r="F911" s="2" t="s">
        <v>51</v>
      </c>
      <c r="G911" s="2" t="s">
        <v>52</v>
      </c>
      <c r="H911" s="2">
        <v>3</v>
      </c>
      <c r="I911" s="2" t="s">
        <v>53</v>
      </c>
      <c r="J911" s="2" t="s">
        <v>73</v>
      </c>
      <c r="AK911" s="2" t="s">
        <v>74</v>
      </c>
      <c r="AL911" s="2" t="s">
        <v>61</v>
      </c>
      <c r="AR911" s="2" t="s">
        <v>441</v>
      </c>
      <c r="AS911" s="2" t="s">
        <v>125</v>
      </c>
      <c r="AT911" s="2" t="s">
        <v>72</v>
      </c>
      <c r="AV911" s="2">
        <v>6</v>
      </c>
      <c r="AW911" s="2">
        <v>5</v>
      </c>
      <c r="AX911" s="2" t="s">
        <v>100</v>
      </c>
      <c r="AY911" s="2" t="s">
        <v>66</v>
      </c>
      <c r="BA911" s="2">
        <v>6</v>
      </c>
      <c r="BB911" s="2">
        <v>5</v>
      </c>
      <c r="BC911" s="2">
        <v>5</v>
      </c>
      <c r="BD911" s="2">
        <v>6</v>
      </c>
      <c r="BE911" s="2">
        <v>7</v>
      </c>
      <c r="BF911" s="2" t="s">
        <v>86</v>
      </c>
      <c r="BH911" s="2" t="s">
        <v>102</v>
      </c>
    </row>
    <row r="912" spans="1:60" ht="13" x14ac:dyDescent="0.15">
      <c r="A912">
        <v>911</v>
      </c>
      <c r="B912" s="3">
        <v>44001.783942893519</v>
      </c>
      <c r="C912" s="2">
        <v>21</v>
      </c>
      <c r="D912" s="2" t="s">
        <v>114</v>
      </c>
      <c r="E912" s="2" t="s">
        <v>50</v>
      </c>
      <c r="F912" s="2" t="s">
        <v>80</v>
      </c>
      <c r="G912" s="2" t="s">
        <v>52</v>
      </c>
      <c r="H912" s="2">
        <v>2</v>
      </c>
      <c r="I912" s="2" t="s">
        <v>72</v>
      </c>
      <c r="J912" s="2" t="s">
        <v>54</v>
      </c>
      <c r="K912" s="2">
        <v>2</v>
      </c>
      <c r="L912" s="2" t="s">
        <v>82</v>
      </c>
      <c r="M912" s="2" t="s">
        <v>83</v>
      </c>
      <c r="Z912" s="2" t="s">
        <v>169</v>
      </c>
      <c r="AA912" s="2">
        <v>7</v>
      </c>
      <c r="AB912" s="2">
        <v>6</v>
      </c>
      <c r="AC912" s="2">
        <v>8</v>
      </c>
      <c r="AD912" s="2">
        <v>8</v>
      </c>
      <c r="AE912" s="2">
        <v>9</v>
      </c>
      <c r="AF912" s="2" t="s">
        <v>85</v>
      </c>
      <c r="AG912" s="2" t="s">
        <v>86</v>
      </c>
      <c r="AH912" s="2" t="s">
        <v>132</v>
      </c>
      <c r="AI912" s="2" t="s">
        <v>698</v>
      </c>
      <c r="AK912" s="2" t="s">
        <v>89</v>
      </c>
      <c r="AL912" s="2" t="s">
        <v>75</v>
      </c>
      <c r="AM912" s="2" t="s">
        <v>213</v>
      </c>
      <c r="AN912" s="2" t="s">
        <v>90</v>
      </c>
      <c r="AO912" s="2">
        <v>8</v>
      </c>
      <c r="AP912" s="2" t="s">
        <v>86</v>
      </c>
      <c r="AV912" s="2">
        <v>8</v>
      </c>
      <c r="AW912" s="2">
        <v>8</v>
      </c>
      <c r="AX912" s="2" t="s">
        <v>91</v>
      </c>
      <c r="AY912" s="2" t="s">
        <v>55</v>
      </c>
      <c r="BA912" s="2">
        <v>9</v>
      </c>
      <c r="BB912" s="2">
        <v>8</v>
      </c>
      <c r="BC912" s="2">
        <v>8</v>
      </c>
      <c r="BD912" s="2">
        <v>7</v>
      </c>
      <c r="BE912" s="2">
        <v>8</v>
      </c>
      <c r="BF912" s="2" t="s">
        <v>86</v>
      </c>
      <c r="BH912" s="2" t="s">
        <v>118</v>
      </c>
    </row>
    <row r="913" spans="1:60" ht="13" x14ac:dyDescent="0.15">
      <c r="A913">
        <v>912</v>
      </c>
      <c r="B913" s="3">
        <v>44001.78410636574</v>
      </c>
      <c r="C913" s="2">
        <v>60</v>
      </c>
      <c r="D913" s="2" t="s">
        <v>114</v>
      </c>
      <c r="E913" s="2" t="s">
        <v>50</v>
      </c>
      <c r="F913" s="2" t="s">
        <v>80</v>
      </c>
      <c r="G913" s="2" t="s">
        <v>81</v>
      </c>
      <c r="J913" s="2" t="s">
        <v>54</v>
      </c>
      <c r="K913" s="2">
        <v>1</v>
      </c>
      <c r="L913" s="2" t="s">
        <v>92</v>
      </c>
      <c r="M913" s="2" t="s">
        <v>83</v>
      </c>
      <c r="Z913" s="2" t="s">
        <v>127</v>
      </c>
      <c r="AA913" s="2">
        <v>2</v>
      </c>
      <c r="AB913" s="2">
        <v>2</v>
      </c>
      <c r="AC913" s="2">
        <v>2</v>
      </c>
      <c r="AD913" s="2">
        <v>2</v>
      </c>
      <c r="AE913" s="2">
        <v>2</v>
      </c>
      <c r="AF913" s="2" t="s">
        <v>85</v>
      </c>
      <c r="AG913" s="2" t="s">
        <v>53</v>
      </c>
      <c r="AH913" s="2" t="s">
        <v>95</v>
      </c>
      <c r="AI913" s="2" t="s">
        <v>456</v>
      </c>
      <c r="AK913" s="2" t="s">
        <v>89</v>
      </c>
      <c r="AL913" s="2" t="s">
        <v>61</v>
      </c>
      <c r="AR913" s="2" t="s">
        <v>62</v>
      </c>
      <c r="AS913" s="2" t="s">
        <v>125</v>
      </c>
      <c r="AT913" s="2" t="s">
        <v>53</v>
      </c>
      <c r="AV913" s="2">
        <v>2</v>
      </c>
      <c r="AW913" s="2">
        <v>2</v>
      </c>
      <c r="AX913" s="2" t="s">
        <v>91</v>
      </c>
      <c r="AY913" s="2" t="s">
        <v>55</v>
      </c>
      <c r="BA913" s="2">
        <v>1</v>
      </c>
      <c r="BB913" s="2">
        <v>5</v>
      </c>
      <c r="BC913" s="2">
        <v>1</v>
      </c>
      <c r="BD913" s="2">
        <v>1</v>
      </c>
      <c r="BE913" s="2">
        <v>1</v>
      </c>
      <c r="BF913" s="2" t="s">
        <v>68</v>
      </c>
    </row>
    <row r="914" spans="1:60" ht="13" x14ac:dyDescent="0.15">
      <c r="A914">
        <v>913</v>
      </c>
      <c r="B914" s="3">
        <v>44001.78641252315</v>
      </c>
      <c r="C914" s="2">
        <v>25</v>
      </c>
      <c r="D914" s="2" t="s">
        <v>114</v>
      </c>
      <c r="E914" s="2" t="s">
        <v>71</v>
      </c>
      <c r="F914" s="2" t="s">
        <v>80</v>
      </c>
      <c r="G914" s="2" t="s">
        <v>52</v>
      </c>
      <c r="H914" s="2">
        <v>3</v>
      </c>
      <c r="I914" s="2" t="s">
        <v>53</v>
      </c>
      <c r="J914" s="2" t="s">
        <v>54</v>
      </c>
      <c r="K914" s="2">
        <v>5</v>
      </c>
      <c r="L914" s="2" t="s">
        <v>55</v>
      </c>
      <c r="M914" s="2" t="s">
        <v>56</v>
      </c>
      <c r="N914" s="2" t="s">
        <v>57</v>
      </c>
      <c r="O914" s="2">
        <v>7</v>
      </c>
      <c r="P914" s="2">
        <v>8</v>
      </c>
      <c r="Q914" s="2">
        <v>8</v>
      </c>
      <c r="R914" s="2">
        <v>10</v>
      </c>
      <c r="S914" s="2">
        <v>9</v>
      </c>
      <c r="T914" s="2" t="s">
        <v>58</v>
      </c>
      <c r="AK914" s="2" t="s">
        <v>60</v>
      </c>
      <c r="AL914" s="2" t="s">
        <v>75</v>
      </c>
      <c r="AM914" s="2" t="s">
        <v>104</v>
      </c>
      <c r="AN914" s="2" t="s">
        <v>77</v>
      </c>
      <c r="AO914" s="2">
        <v>7</v>
      </c>
      <c r="AP914" s="2" t="s">
        <v>53</v>
      </c>
      <c r="AV914" s="2">
        <v>9</v>
      </c>
      <c r="AW914" s="2">
        <v>4</v>
      </c>
      <c r="AX914" s="2" t="s">
        <v>65</v>
      </c>
      <c r="AY914" s="2" t="s">
        <v>66</v>
      </c>
      <c r="BA914" s="2">
        <v>8</v>
      </c>
      <c r="BB914" s="2">
        <v>6</v>
      </c>
      <c r="BC914" s="2">
        <v>6</v>
      </c>
      <c r="BD914" s="2">
        <v>6</v>
      </c>
      <c r="BE914" s="2">
        <v>9</v>
      </c>
      <c r="BF914" s="2" t="s">
        <v>68</v>
      </c>
      <c r="BH914" s="2" t="s">
        <v>102</v>
      </c>
    </row>
    <row r="915" spans="1:60" ht="13" x14ac:dyDescent="0.15">
      <c r="A915">
        <v>914</v>
      </c>
      <c r="B915" s="3">
        <v>44001.787272997681</v>
      </c>
      <c r="C915" s="2">
        <v>54</v>
      </c>
      <c r="D915" s="2" t="s">
        <v>93</v>
      </c>
      <c r="E915" s="2" t="s">
        <v>50</v>
      </c>
      <c r="F915" s="2" t="s">
        <v>51</v>
      </c>
      <c r="G915" s="2" t="s">
        <v>81</v>
      </c>
      <c r="J915" s="2" t="s">
        <v>54</v>
      </c>
      <c r="K915" s="2">
        <v>3</v>
      </c>
      <c r="L915" s="2" t="s">
        <v>116</v>
      </c>
      <c r="M915" s="2" t="s">
        <v>200</v>
      </c>
      <c r="V915" s="2" t="s">
        <v>1071</v>
      </c>
      <c r="W915" s="2" t="s">
        <v>53</v>
      </c>
      <c r="X915" s="2" t="s">
        <v>1072</v>
      </c>
      <c r="Y915" s="2" t="s">
        <v>1073</v>
      </c>
      <c r="AK915" s="2" t="s">
        <v>89</v>
      </c>
      <c r="AL915" s="2" t="s">
        <v>61</v>
      </c>
      <c r="AR915" s="2" t="s">
        <v>62</v>
      </c>
      <c r="AS915" s="2" t="s">
        <v>63</v>
      </c>
      <c r="AT915" s="2" t="s">
        <v>53</v>
      </c>
      <c r="AU915" s="2" t="s">
        <v>1074</v>
      </c>
      <c r="AV915" s="2">
        <v>1</v>
      </c>
      <c r="AW915" s="2">
        <v>1</v>
      </c>
      <c r="AX915" s="2" t="s">
        <v>91</v>
      </c>
      <c r="AY915" s="2" t="s">
        <v>66</v>
      </c>
      <c r="AZ915" s="2" t="s">
        <v>1075</v>
      </c>
      <c r="BA915" s="2">
        <v>1</v>
      </c>
      <c r="BB915" s="2">
        <v>1</v>
      </c>
      <c r="BC915" s="2">
        <v>1</v>
      </c>
      <c r="BD915" s="2">
        <v>4</v>
      </c>
      <c r="BE915" s="2">
        <v>4</v>
      </c>
      <c r="BF915" s="2" t="s">
        <v>68</v>
      </c>
    </row>
    <row r="916" spans="1:60" ht="13" x14ac:dyDescent="0.15">
      <c r="A916">
        <v>915</v>
      </c>
      <c r="B916" s="3">
        <v>44001.787943437499</v>
      </c>
      <c r="C916" s="2">
        <v>23</v>
      </c>
      <c r="D916" s="2" t="s">
        <v>93</v>
      </c>
      <c r="E916" s="2" t="s">
        <v>71</v>
      </c>
      <c r="F916" s="2" t="s">
        <v>80</v>
      </c>
      <c r="G916" s="2" t="s">
        <v>52</v>
      </c>
      <c r="H916" s="2">
        <v>4</v>
      </c>
      <c r="I916" s="2" t="s">
        <v>72</v>
      </c>
      <c r="J916" s="2" t="s">
        <v>54</v>
      </c>
      <c r="K916" s="2">
        <v>1</v>
      </c>
      <c r="L916" s="2" t="s">
        <v>92</v>
      </c>
      <c r="M916" s="2" t="s">
        <v>83</v>
      </c>
      <c r="Z916" s="2" t="s">
        <v>1076</v>
      </c>
      <c r="AA916" s="2">
        <v>6</v>
      </c>
      <c r="AB916" s="2">
        <v>9</v>
      </c>
      <c r="AC916" s="2">
        <v>4</v>
      </c>
      <c r="AD916" s="2">
        <v>8</v>
      </c>
      <c r="AE916" s="2">
        <v>9</v>
      </c>
      <c r="AF916" s="2" t="s">
        <v>85</v>
      </c>
      <c r="AG916" s="2" t="s">
        <v>53</v>
      </c>
      <c r="AH916" s="2" t="s">
        <v>87</v>
      </c>
      <c r="AI916" s="2" t="s">
        <v>148</v>
      </c>
      <c r="AJ916" s="2" t="s">
        <v>1077</v>
      </c>
      <c r="AK916" s="2" t="s">
        <v>60</v>
      </c>
      <c r="AL916" s="2" t="s">
        <v>75</v>
      </c>
      <c r="AM916" s="2" t="s">
        <v>104</v>
      </c>
      <c r="AN916" s="2" t="s">
        <v>90</v>
      </c>
      <c r="AO916" s="2">
        <v>6</v>
      </c>
      <c r="AP916" s="2" t="s">
        <v>53</v>
      </c>
      <c r="AV916" s="2">
        <v>6</v>
      </c>
      <c r="AW916" s="2">
        <v>5</v>
      </c>
      <c r="AX916" s="2" t="s">
        <v>91</v>
      </c>
      <c r="AY916" s="2" t="s">
        <v>66</v>
      </c>
      <c r="BA916" s="2">
        <v>8</v>
      </c>
      <c r="BB916" s="2">
        <v>8</v>
      </c>
      <c r="BC916" s="2">
        <v>6</v>
      </c>
      <c r="BD916" s="2">
        <v>6</v>
      </c>
      <c r="BE916" s="2">
        <v>8</v>
      </c>
      <c r="BF916" s="2" t="s">
        <v>86</v>
      </c>
      <c r="BH916" s="2" t="s">
        <v>126</v>
      </c>
    </row>
    <row r="917" spans="1:60" ht="13" x14ac:dyDescent="0.15">
      <c r="A917">
        <v>916</v>
      </c>
      <c r="B917" s="3">
        <v>44001.789937939815</v>
      </c>
      <c r="C917" s="2">
        <v>30</v>
      </c>
      <c r="D917" s="2" t="s">
        <v>70</v>
      </c>
      <c r="E917" s="2" t="s">
        <v>71</v>
      </c>
      <c r="F917" s="2" t="s">
        <v>51</v>
      </c>
      <c r="G917" s="2" t="s">
        <v>81</v>
      </c>
      <c r="J917" s="2" t="s">
        <v>54</v>
      </c>
      <c r="K917" s="2">
        <v>5</v>
      </c>
      <c r="L917" s="2" t="s">
        <v>55</v>
      </c>
      <c r="M917" s="2" t="s">
        <v>200</v>
      </c>
      <c r="V917" s="2" t="s">
        <v>800</v>
      </c>
      <c r="W917" s="2" t="s">
        <v>86</v>
      </c>
      <c r="X917" s="2" t="s">
        <v>128</v>
      </c>
      <c r="AK917" s="2" t="s">
        <v>89</v>
      </c>
      <c r="AL917" s="2" t="s">
        <v>75</v>
      </c>
      <c r="AM917" s="2" t="s">
        <v>76</v>
      </c>
      <c r="AN917" s="2" t="s">
        <v>90</v>
      </c>
      <c r="AO917" s="2">
        <v>5</v>
      </c>
      <c r="AP917" s="2" t="s">
        <v>86</v>
      </c>
      <c r="AV917" s="2">
        <v>5</v>
      </c>
      <c r="AW917" s="2">
        <v>3</v>
      </c>
      <c r="AX917" s="2" t="s">
        <v>91</v>
      </c>
      <c r="AY917" s="2" t="s">
        <v>66</v>
      </c>
      <c r="BA917" s="2">
        <v>5</v>
      </c>
      <c r="BB917" s="2">
        <v>3</v>
      </c>
      <c r="BC917" s="2">
        <v>3</v>
      </c>
      <c r="BD917" s="2">
        <v>2</v>
      </c>
      <c r="BE917" s="2">
        <v>3</v>
      </c>
      <c r="BF917" s="2" t="s">
        <v>86</v>
      </c>
    </row>
    <row r="918" spans="1:60" ht="13" x14ac:dyDescent="0.15">
      <c r="A918">
        <v>917</v>
      </c>
      <c r="B918" s="3">
        <v>44001.792480949072</v>
      </c>
      <c r="C918" s="2">
        <v>40</v>
      </c>
      <c r="D918" s="2" t="s">
        <v>93</v>
      </c>
      <c r="E918" s="2" t="s">
        <v>50</v>
      </c>
      <c r="F918" s="2" t="s">
        <v>80</v>
      </c>
      <c r="G918" s="2" t="s">
        <v>81</v>
      </c>
      <c r="J918" s="2" t="s">
        <v>54</v>
      </c>
      <c r="K918" s="2">
        <v>2</v>
      </c>
      <c r="L918" s="2" t="s">
        <v>55</v>
      </c>
      <c r="M918" s="2" t="s">
        <v>83</v>
      </c>
      <c r="Z918" s="2" t="s">
        <v>120</v>
      </c>
      <c r="AA918" s="2">
        <v>5</v>
      </c>
      <c r="AB918" s="2">
        <v>5</v>
      </c>
      <c r="AC918" s="2">
        <v>5</v>
      </c>
      <c r="AD918" s="2">
        <v>5</v>
      </c>
      <c r="AE918" s="2">
        <v>7</v>
      </c>
      <c r="AF918" s="2" t="s">
        <v>85</v>
      </c>
      <c r="AG918" s="2" t="s">
        <v>53</v>
      </c>
      <c r="AH918" s="2" t="s">
        <v>132</v>
      </c>
      <c r="AI918" s="2" t="s">
        <v>148</v>
      </c>
      <c r="AJ918" s="2" t="s">
        <v>1078</v>
      </c>
      <c r="AK918" s="2" t="s">
        <v>60</v>
      </c>
      <c r="AL918" s="2" t="s">
        <v>61</v>
      </c>
      <c r="AR918" s="2" t="s">
        <v>1079</v>
      </c>
      <c r="AS918" s="2" t="s">
        <v>171</v>
      </c>
      <c r="AT918" s="2" t="s">
        <v>53</v>
      </c>
      <c r="AV918" s="2">
        <v>5</v>
      </c>
      <c r="AW918" s="2">
        <v>5</v>
      </c>
      <c r="AX918" s="2" t="s">
        <v>91</v>
      </c>
      <c r="AY918" s="2" t="s">
        <v>66</v>
      </c>
      <c r="BA918" s="2">
        <v>5</v>
      </c>
      <c r="BB918" s="2">
        <v>7</v>
      </c>
      <c r="BC918" s="2">
        <v>5</v>
      </c>
      <c r="BD918" s="2">
        <v>5</v>
      </c>
      <c r="BE918" s="2">
        <v>4</v>
      </c>
      <c r="BF918" s="2" t="s">
        <v>68</v>
      </c>
    </row>
    <row r="919" spans="1:60" ht="13" x14ac:dyDescent="0.15">
      <c r="A919">
        <v>918</v>
      </c>
      <c r="B919" s="3">
        <v>44001.79384189815</v>
      </c>
      <c r="C919" s="2">
        <v>64</v>
      </c>
      <c r="D919" s="2" t="s">
        <v>93</v>
      </c>
      <c r="E919" s="2" t="s">
        <v>50</v>
      </c>
      <c r="F919" s="2" t="s">
        <v>80</v>
      </c>
      <c r="G919" s="2" t="s">
        <v>81</v>
      </c>
      <c r="J919" s="2" t="s">
        <v>54</v>
      </c>
      <c r="K919" s="2">
        <v>5</v>
      </c>
      <c r="L919" s="2" t="s">
        <v>55</v>
      </c>
      <c r="M919" s="2" t="s">
        <v>200</v>
      </c>
      <c r="V919" s="2" t="s">
        <v>800</v>
      </c>
      <c r="W919" s="2" t="s">
        <v>53</v>
      </c>
      <c r="X919" s="2" t="s">
        <v>240</v>
      </c>
      <c r="Y919" s="2" t="s">
        <v>1080</v>
      </c>
      <c r="AK919" s="2" t="s">
        <v>89</v>
      </c>
      <c r="AL919" s="2" t="s">
        <v>61</v>
      </c>
      <c r="AR919" s="2" t="s">
        <v>1040</v>
      </c>
      <c r="AS919" s="2" t="s">
        <v>125</v>
      </c>
      <c r="AT919" s="2" t="s">
        <v>53</v>
      </c>
      <c r="AV919" s="2">
        <v>5</v>
      </c>
      <c r="AW919" s="2">
        <v>5</v>
      </c>
      <c r="AX919" s="2" t="s">
        <v>91</v>
      </c>
      <c r="AY919" s="2" t="s">
        <v>55</v>
      </c>
      <c r="BA919" s="2">
        <v>4</v>
      </c>
      <c r="BB919" s="2">
        <v>5</v>
      </c>
      <c r="BC919" s="2">
        <v>4</v>
      </c>
      <c r="BD919" s="2">
        <v>3</v>
      </c>
      <c r="BE919" s="2">
        <v>4</v>
      </c>
      <c r="BF919" s="2" t="s">
        <v>86</v>
      </c>
    </row>
    <row r="920" spans="1:60" ht="13" x14ac:dyDescent="0.15">
      <c r="A920">
        <v>919</v>
      </c>
      <c r="B920" s="3">
        <v>44001.795914432871</v>
      </c>
      <c r="C920" s="2">
        <v>38</v>
      </c>
      <c r="D920" s="2" t="s">
        <v>103</v>
      </c>
      <c r="E920" s="2" t="s">
        <v>50</v>
      </c>
      <c r="F920" s="2" t="s">
        <v>80</v>
      </c>
      <c r="G920" s="2" t="s">
        <v>81</v>
      </c>
      <c r="J920" s="2" t="s">
        <v>73</v>
      </c>
      <c r="AK920" s="2" t="s">
        <v>89</v>
      </c>
      <c r="AL920" s="2" t="s">
        <v>61</v>
      </c>
      <c r="AR920" s="2" t="s">
        <v>124</v>
      </c>
      <c r="AS920" s="2" t="s">
        <v>125</v>
      </c>
      <c r="AT920" s="2" t="s">
        <v>72</v>
      </c>
      <c r="AV920" s="2">
        <v>7</v>
      </c>
      <c r="AW920" s="2">
        <v>7</v>
      </c>
      <c r="AX920" s="2" t="s">
        <v>65</v>
      </c>
      <c r="AY920" s="2" t="s">
        <v>92</v>
      </c>
      <c r="BA920" s="2">
        <v>4</v>
      </c>
      <c r="BB920" s="2">
        <v>5</v>
      </c>
      <c r="BC920" s="2">
        <v>6</v>
      </c>
      <c r="BD920" s="2">
        <v>4</v>
      </c>
      <c r="BE920" s="2">
        <v>8</v>
      </c>
      <c r="BF920" s="2" t="s">
        <v>68</v>
      </c>
    </row>
    <row r="921" spans="1:60" ht="13" x14ac:dyDescent="0.15">
      <c r="A921">
        <v>920</v>
      </c>
      <c r="B921" s="3">
        <v>44001.805559432869</v>
      </c>
      <c r="C921" s="2">
        <v>22</v>
      </c>
      <c r="D921" s="2" t="s">
        <v>93</v>
      </c>
      <c r="E921" s="2" t="s">
        <v>50</v>
      </c>
      <c r="F921" s="2" t="s">
        <v>80</v>
      </c>
      <c r="G921" s="2" t="s">
        <v>52</v>
      </c>
      <c r="H921" s="2">
        <v>4</v>
      </c>
      <c r="I921" s="2" t="s">
        <v>53</v>
      </c>
      <c r="J921" s="2" t="s">
        <v>54</v>
      </c>
      <c r="K921" s="2">
        <v>5</v>
      </c>
      <c r="L921" s="2" t="s">
        <v>82</v>
      </c>
      <c r="M921" s="2" t="s">
        <v>200</v>
      </c>
      <c r="V921" s="2" t="s">
        <v>568</v>
      </c>
      <c r="W921" s="2" t="s">
        <v>53</v>
      </c>
      <c r="X921" s="2" t="s">
        <v>170</v>
      </c>
      <c r="AK921" s="2" t="s">
        <v>74</v>
      </c>
      <c r="AL921" s="2" t="s">
        <v>61</v>
      </c>
      <c r="AR921" s="2" t="s">
        <v>321</v>
      </c>
      <c r="AS921" s="2" t="s">
        <v>413</v>
      </c>
      <c r="AT921" s="2" t="s">
        <v>53</v>
      </c>
      <c r="AU921" s="2" t="s">
        <v>1081</v>
      </c>
      <c r="AV921" s="2">
        <v>6</v>
      </c>
      <c r="AW921" s="2">
        <v>4</v>
      </c>
      <c r="AX921" s="2" t="s">
        <v>65</v>
      </c>
      <c r="AY921" s="2" t="s">
        <v>82</v>
      </c>
      <c r="AZ921" s="2" t="s">
        <v>1082</v>
      </c>
      <c r="BA921" s="2">
        <v>2</v>
      </c>
      <c r="BB921" s="2">
        <v>2</v>
      </c>
      <c r="BC921" s="2">
        <v>2</v>
      </c>
      <c r="BD921" s="2">
        <v>1</v>
      </c>
      <c r="BE921" s="2">
        <v>3</v>
      </c>
      <c r="BF921" s="2" t="s">
        <v>68</v>
      </c>
      <c r="BG921" s="2" t="s">
        <v>1083</v>
      </c>
      <c r="BH921" s="2" t="s">
        <v>167</v>
      </c>
    </row>
    <row r="922" spans="1:60" ht="13" x14ac:dyDescent="0.15">
      <c r="A922">
        <v>921</v>
      </c>
      <c r="B922" s="3">
        <v>44001.807122592596</v>
      </c>
      <c r="C922" s="2">
        <v>35</v>
      </c>
      <c r="D922" s="2" t="s">
        <v>70</v>
      </c>
      <c r="E922" s="2" t="s">
        <v>50</v>
      </c>
      <c r="F922" s="2" t="s">
        <v>51</v>
      </c>
      <c r="G922" s="2" t="s">
        <v>52</v>
      </c>
      <c r="H922" s="2">
        <v>5</v>
      </c>
      <c r="I922" s="2" t="s">
        <v>53</v>
      </c>
      <c r="J922" s="2" t="s">
        <v>73</v>
      </c>
      <c r="AK922" s="2" t="s">
        <v>89</v>
      </c>
      <c r="AL922" s="2" t="s">
        <v>75</v>
      </c>
      <c r="AM922" s="2" t="s">
        <v>136</v>
      </c>
      <c r="AN922" s="2" t="s">
        <v>90</v>
      </c>
      <c r="AO922" s="2">
        <v>5</v>
      </c>
      <c r="AP922" s="2" t="s">
        <v>53</v>
      </c>
      <c r="AQ922" s="2" t="s">
        <v>671</v>
      </c>
      <c r="AV922" s="2">
        <v>5</v>
      </c>
      <c r="AW922" s="2">
        <v>5</v>
      </c>
      <c r="AX922" s="2" t="s">
        <v>65</v>
      </c>
      <c r="AY922" s="2" t="s">
        <v>55</v>
      </c>
      <c r="BA922" s="2">
        <v>3</v>
      </c>
      <c r="BB922" s="2">
        <v>3</v>
      </c>
      <c r="BC922" s="2">
        <v>3</v>
      </c>
      <c r="BD922" s="2">
        <v>4</v>
      </c>
      <c r="BE922" s="2">
        <v>3</v>
      </c>
      <c r="BF922" s="2" t="s">
        <v>68</v>
      </c>
      <c r="BH922" s="2" t="s">
        <v>126</v>
      </c>
    </row>
    <row r="923" spans="1:60" ht="13" x14ac:dyDescent="0.15">
      <c r="A923">
        <v>922</v>
      </c>
      <c r="B923" s="3">
        <v>44001.81365196759</v>
      </c>
      <c r="C923" s="2">
        <v>25</v>
      </c>
      <c r="D923" s="2" t="s">
        <v>114</v>
      </c>
      <c r="E923" s="2" t="s">
        <v>50</v>
      </c>
      <c r="F923" s="2" t="s">
        <v>80</v>
      </c>
      <c r="G923" s="2" t="s">
        <v>52</v>
      </c>
      <c r="H923" s="2">
        <v>3</v>
      </c>
      <c r="I923" s="2" t="s">
        <v>72</v>
      </c>
      <c r="J923" s="2" t="s">
        <v>54</v>
      </c>
      <c r="K923" s="2">
        <v>2</v>
      </c>
      <c r="L923" s="2" t="s">
        <v>66</v>
      </c>
      <c r="M923" s="2" t="s">
        <v>83</v>
      </c>
      <c r="Z923" s="2" t="s">
        <v>1084</v>
      </c>
      <c r="AA923" s="2">
        <v>6</v>
      </c>
      <c r="AB923" s="2">
        <v>5</v>
      </c>
      <c r="AC923" s="2">
        <v>1</v>
      </c>
      <c r="AD923" s="2">
        <v>5</v>
      </c>
      <c r="AE923" s="2">
        <v>7</v>
      </c>
      <c r="AF923" s="2" t="s">
        <v>109</v>
      </c>
      <c r="AG923" s="2" t="s">
        <v>53</v>
      </c>
      <c r="AH923" s="2" t="s">
        <v>95</v>
      </c>
      <c r="AI923" s="2" t="s">
        <v>148</v>
      </c>
      <c r="AJ923" s="2" t="s">
        <v>1085</v>
      </c>
      <c r="AK923" s="2" t="s">
        <v>60</v>
      </c>
      <c r="AL923" s="2" t="s">
        <v>75</v>
      </c>
      <c r="AM923" s="2" t="s">
        <v>76</v>
      </c>
      <c r="AN923" s="2" t="s">
        <v>90</v>
      </c>
      <c r="AO923" s="2">
        <v>7</v>
      </c>
      <c r="AP923" s="2" t="s">
        <v>86</v>
      </c>
      <c r="AV923" s="2">
        <v>8</v>
      </c>
      <c r="AW923" s="2">
        <v>4</v>
      </c>
      <c r="AX923" s="2" t="s">
        <v>91</v>
      </c>
      <c r="AY923" s="2" t="s">
        <v>106</v>
      </c>
      <c r="BA923" s="2">
        <v>5</v>
      </c>
      <c r="BB923" s="2">
        <v>5</v>
      </c>
      <c r="BC923" s="2">
        <v>5</v>
      </c>
      <c r="BD923" s="2">
        <v>1</v>
      </c>
      <c r="BE923" s="2">
        <v>10</v>
      </c>
      <c r="BF923" s="2" t="s">
        <v>68</v>
      </c>
      <c r="BH923" s="2" t="s">
        <v>118</v>
      </c>
    </row>
    <row r="924" spans="1:60" ht="13" x14ac:dyDescent="0.15">
      <c r="A924">
        <v>923</v>
      </c>
      <c r="B924" s="3">
        <v>44001.813723136569</v>
      </c>
      <c r="C924" s="2">
        <v>63</v>
      </c>
      <c r="D924" s="2" t="s">
        <v>49</v>
      </c>
      <c r="E924" s="2" t="s">
        <v>50</v>
      </c>
      <c r="F924" s="2" t="s">
        <v>80</v>
      </c>
      <c r="G924" s="2" t="s">
        <v>81</v>
      </c>
      <c r="J924" s="2" t="s">
        <v>54</v>
      </c>
      <c r="K924" s="2">
        <v>3</v>
      </c>
      <c r="L924" s="2" t="s">
        <v>55</v>
      </c>
      <c r="M924" s="2" t="s">
        <v>83</v>
      </c>
      <c r="Z924" s="2" t="s">
        <v>662</v>
      </c>
      <c r="AA924" s="2">
        <v>6</v>
      </c>
      <c r="AB924" s="2">
        <v>6</v>
      </c>
      <c r="AC924" s="2">
        <v>6</v>
      </c>
      <c r="AD924" s="2">
        <v>6</v>
      </c>
      <c r="AE924" s="2">
        <v>6</v>
      </c>
      <c r="AF924" s="2" t="s">
        <v>121</v>
      </c>
      <c r="AG924" s="2" t="s">
        <v>53</v>
      </c>
      <c r="AH924" s="2" t="s">
        <v>140</v>
      </c>
      <c r="AI924" s="2" t="s">
        <v>633</v>
      </c>
      <c r="AJ924" s="2" t="s">
        <v>1086</v>
      </c>
      <c r="AK924" s="2" t="s">
        <v>89</v>
      </c>
      <c r="AL924" s="2" t="s">
        <v>75</v>
      </c>
      <c r="AM924" s="2" t="s">
        <v>136</v>
      </c>
      <c r="AN924" s="2" t="s">
        <v>77</v>
      </c>
      <c r="AO924" s="2">
        <v>3</v>
      </c>
      <c r="AP924" s="2" t="s">
        <v>53</v>
      </c>
      <c r="AQ924" s="2" t="s">
        <v>1087</v>
      </c>
      <c r="AV924" s="2">
        <v>4</v>
      </c>
      <c r="AW924" s="2">
        <v>4</v>
      </c>
      <c r="AX924" s="2" t="s">
        <v>91</v>
      </c>
      <c r="AY924" s="2" t="s">
        <v>55</v>
      </c>
      <c r="AZ924" s="2" t="s">
        <v>1088</v>
      </c>
      <c r="BA924" s="2">
        <v>5</v>
      </c>
      <c r="BB924" s="2">
        <v>4</v>
      </c>
      <c r="BC924" s="2">
        <v>4</v>
      </c>
      <c r="BD924" s="2">
        <v>3</v>
      </c>
      <c r="BE924" s="2">
        <v>4</v>
      </c>
      <c r="BF924" s="2" t="s">
        <v>68</v>
      </c>
      <c r="BG924" s="2" t="s">
        <v>1089</v>
      </c>
    </row>
    <row r="925" spans="1:60" ht="13" x14ac:dyDescent="0.15">
      <c r="A925">
        <v>924</v>
      </c>
      <c r="B925" s="3">
        <v>44001.816010740746</v>
      </c>
      <c r="C925" s="2">
        <v>34</v>
      </c>
      <c r="D925" s="2" t="s">
        <v>93</v>
      </c>
      <c r="E925" s="2" t="s">
        <v>50</v>
      </c>
      <c r="F925" s="2" t="s">
        <v>80</v>
      </c>
      <c r="G925" s="2" t="s">
        <v>81</v>
      </c>
      <c r="J925" s="2" t="s">
        <v>73</v>
      </c>
      <c r="AK925" s="2" t="s">
        <v>74</v>
      </c>
      <c r="AL925" s="2" t="s">
        <v>61</v>
      </c>
      <c r="AR925" s="2" t="s">
        <v>185</v>
      </c>
      <c r="AS925" s="2" t="s">
        <v>171</v>
      </c>
      <c r="AT925" s="2" t="s">
        <v>53</v>
      </c>
      <c r="AV925" s="2">
        <v>8</v>
      </c>
      <c r="AW925" s="2">
        <v>8</v>
      </c>
      <c r="AX925" s="2" t="s">
        <v>91</v>
      </c>
      <c r="AY925" s="2" t="s">
        <v>66</v>
      </c>
      <c r="BA925" s="2">
        <v>6</v>
      </c>
      <c r="BB925" s="2">
        <v>7</v>
      </c>
      <c r="BC925" s="2">
        <v>6</v>
      </c>
      <c r="BD925" s="2">
        <v>8</v>
      </c>
      <c r="BE925" s="2">
        <v>6</v>
      </c>
      <c r="BF925" s="2" t="s">
        <v>68</v>
      </c>
    </row>
    <row r="926" spans="1:60" ht="13" x14ac:dyDescent="0.15">
      <c r="A926">
        <v>925</v>
      </c>
      <c r="B926" s="3">
        <v>44001.816807233801</v>
      </c>
      <c r="C926" s="2">
        <v>20</v>
      </c>
      <c r="D926" s="2" t="s">
        <v>114</v>
      </c>
      <c r="E926" s="2" t="s">
        <v>50</v>
      </c>
      <c r="F926" s="2" t="s">
        <v>80</v>
      </c>
      <c r="G926" s="2" t="s">
        <v>52</v>
      </c>
      <c r="H926" s="2">
        <v>2</v>
      </c>
      <c r="I926" s="2" t="s">
        <v>72</v>
      </c>
      <c r="J926" s="2" t="s">
        <v>54</v>
      </c>
      <c r="K926" s="2">
        <v>4</v>
      </c>
      <c r="L926" s="2" t="s">
        <v>210</v>
      </c>
      <c r="M926" s="2" t="s">
        <v>83</v>
      </c>
      <c r="Z926" s="2" t="s">
        <v>374</v>
      </c>
      <c r="AA926" s="2">
        <v>2</v>
      </c>
      <c r="AB926" s="2">
        <v>6</v>
      </c>
      <c r="AC926" s="2">
        <v>6</v>
      </c>
      <c r="AD926" s="2">
        <v>7</v>
      </c>
      <c r="AE926" s="2">
        <v>6</v>
      </c>
      <c r="AF926" s="2" t="s">
        <v>121</v>
      </c>
      <c r="AG926" s="2" t="s">
        <v>86</v>
      </c>
      <c r="AH926" s="2" t="s">
        <v>95</v>
      </c>
      <c r="AI926" s="2" t="s">
        <v>906</v>
      </c>
      <c r="AK926" s="2" t="s">
        <v>74</v>
      </c>
      <c r="AL926" s="2" t="s">
        <v>61</v>
      </c>
      <c r="AR926" s="2" t="s">
        <v>124</v>
      </c>
      <c r="AS926" s="2" t="s">
        <v>125</v>
      </c>
      <c r="AT926" s="2" t="s">
        <v>72</v>
      </c>
      <c r="AV926" s="2">
        <v>10</v>
      </c>
      <c r="AW926" s="2">
        <v>7</v>
      </c>
      <c r="AX926" s="2" t="s">
        <v>100</v>
      </c>
      <c r="AY926" s="2" t="s">
        <v>66</v>
      </c>
      <c r="BA926" s="2">
        <v>6</v>
      </c>
      <c r="BB926" s="2">
        <v>6</v>
      </c>
      <c r="BC926" s="2">
        <v>4</v>
      </c>
      <c r="BD926" s="2">
        <v>6</v>
      </c>
      <c r="BE926" s="2">
        <v>5</v>
      </c>
      <c r="BF926" s="2" t="s">
        <v>68</v>
      </c>
      <c r="BG926" s="2" t="s">
        <v>1090</v>
      </c>
      <c r="BH926" s="2" t="s">
        <v>230</v>
      </c>
    </row>
    <row r="927" spans="1:60" ht="13" x14ac:dyDescent="0.15">
      <c r="A927">
        <v>926</v>
      </c>
      <c r="B927" s="3">
        <v>44001.821173344906</v>
      </c>
      <c r="C927" s="2">
        <v>20</v>
      </c>
      <c r="D927" s="2" t="s">
        <v>114</v>
      </c>
      <c r="E927" s="2" t="s">
        <v>50</v>
      </c>
      <c r="F927" s="2" t="s">
        <v>80</v>
      </c>
      <c r="G927" s="2" t="s">
        <v>52</v>
      </c>
      <c r="H927" s="2">
        <v>2</v>
      </c>
      <c r="I927" s="2" t="s">
        <v>72</v>
      </c>
      <c r="J927" s="2" t="s">
        <v>54</v>
      </c>
      <c r="K927" s="2">
        <v>3</v>
      </c>
      <c r="L927" s="2" t="s">
        <v>55</v>
      </c>
      <c r="M927" s="2" t="s">
        <v>56</v>
      </c>
      <c r="N927" s="2" t="s">
        <v>172</v>
      </c>
      <c r="O927" s="2">
        <v>6</v>
      </c>
      <c r="P927" s="2">
        <v>5</v>
      </c>
      <c r="Q927" s="2">
        <v>5</v>
      </c>
      <c r="R927" s="2">
        <v>6</v>
      </c>
      <c r="S927" s="2">
        <v>10</v>
      </c>
      <c r="T927" s="2" t="s">
        <v>58</v>
      </c>
      <c r="U927" s="2" t="s">
        <v>1091</v>
      </c>
      <c r="AK927" s="2" t="s">
        <v>74</v>
      </c>
      <c r="AL927" s="2" t="s">
        <v>61</v>
      </c>
      <c r="AR927" s="2" t="s">
        <v>124</v>
      </c>
      <c r="AS927" s="2" t="s">
        <v>125</v>
      </c>
      <c r="AT927" s="2" t="s">
        <v>72</v>
      </c>
      <c r="AU927" s="2" t="s">
        <v>1092</v>
      </c>
      <c r="AV927" s="2">
        <v>10</v>
      </c>
      <c r="AW927" s="2">
        <v>8</v>
      </c>
      <c r="AX927" s="2" t="s">
        <v>65</v>
      </c>
      <c r="AY927" s="2" t="s">
        <v>66</v>
      </c>
      <c r="AZ927" s="2" t="s">
        <v>1093</v>
      </c>
      <c r="BA927" s="2">
        <v>10</v>
      </c>
      <c r="BB927" s="2">
        <v>10</v>
      </c>
      <c r="BC927" s="2">
        <v>10</v>
      </c>
      <c r="BD927" s="2">
        <v>10</v>
      </c>
      <c r="BE927" s="2">
        <v>10</v>
      </c>
      <c r="BF927" s="2" t="s">
        <v>68</v>
      </c>
      <c r="BH927" s="2" t="s">
        <v>1094</v>
      </c>
    </row>
    <row r="928" spans="1:60" ht="13" x14ac:dyDescent="0.15">
      <c r="A928">
        <v>927</v>
      </c>
      <c r="B928" s="3">
        <v>44001.821593009256</v>
      </c>
      <c r="C928" s="2">
        <v>21</v>
      </c>
      <c r="D928" s="2" t="s">
        <v>93</v>
      </c>
      <c r="E928" s="2" t="s">
        <v>50</v>
      </c>
      <c r="F928" s="2" t="s">
        <v>51</v>
      </c>
      <c r="G928" s="2" t="s">
        <v>52</v>
      </c>
      <c r="H928" s="2">
        <v>3</v>
      </c>
      <c r="I928" s="2" t="s">
        <v>72</v>
      </c>
      <c r="J928" s="2" t="s">
        <v>73</v>
      </c>
      <c r="AK928" s="2" t="s">
        <v>60</v>
      </c>
      <c r="AL928" s="2" t="s">
        <v>75</v>
      </c>
      <c r="AM928" s="2" t="s">
        <v>76</v>
      </c>
      <c r="AN928" s="2" t="s">
        <v>112</v>
      </c>
      <c r="AO928" s="2">
        <v>6</v>
      </c>
      <c r="AP928" s="2" t="s">
        <v>86</v>
      </c>
      <c r="AQ928" s="2" t="s">
        <v>1095</v>
      </c>
      <c r="AV928" s="2">
        <v>7</v>
      </c>
      <c r="AW928" s="2">
        <v>6</v>
      </c>
      <c r="AX928" s="2" t="s">
        <v>100</v>
      </c>
      <c r="AY928" s="2" t="s">
        <v>106</v>
      </c>
      <c r="AZ928" s="2" t="s">
        <v>1096</v>
      </c>
      <c r="BA928" s="2">
        <v>6</v>
      </c>
      <c r="BB928" s="2">
        <v>6</v>
      </c>
      <c r="BC928" s="2">
        <v>6</v>
      </c>
      <c r="BD928" s="2">
        <v>4</v>
      </c>
      <c r="BE928" s="2">
        <v>5</v>
      </c>
      <c r="BF928" s="2" t="s">
        <v>86</v>
      </c>
      <c r="BG928" s="2" t="s">
        <v>1097</v>
      </c>
      <c r="BH928" s="2" t="s">
        <v>126</v>
      </c>
    </row>
    <row r="929" spans="1:60" ht="13" x14ac:dyDescent="0.15">
      <c r="A929">
        <v>928</v>
      </c>
      <c r="B929" s="3">
        <v>44001.823467870374</v>
      </c>
      <c r="C929" s="2">
        <v>21</v>
      </c>
      <c r="D929" s="2" t="s">
        <v>103</v>
      </c>
      <c r="E929" s="2" t="s">
        <v>50</v>
      </c>
      <c r="F929" s="2" t="s">
        <v>80</v>
      </c>
      <c r="G929" s="2" t="s">
        <v>52</v>
      </c>
      <c r="H929" s="2">
        <v>3</v>
      </c>
      <c r="I929" s="2" t="s">
        <v>72</v>
      </c>
      <c r="J929" s="2" t="s">
        <v>54</v>
      </c>
      <c r="K929" s="2">
        <v>1</v>
      </c>
      <c r="L929" s="2" t="s">
        <v>82</v>
      </c>
      <c r="M929" s="2" t="s">
        <v>83</v>
      </c>
      <c r="Z929" s="2" t="s">
        <v>788</v>
      </c>
      <c r="AA929" s="2">
        <v>6</v>
      </c>
      <c r="AB929" s="2">
        <v>4</v>
      </c>
      <c r="AC929" s="2">
        <v>5</v>
      </c>
      <c r="AD929" s="2">
        <v>9</v>
      </c>
      <c r="AE929" s="2">
        <v>7</v>
      </c>
      <c r="AF929" s="2" t="s">
        <v>121</v>
      </c>
      <c r="AG929" s="2" t="s">
        <v>86</v>
      </c>
      <c r="AH929" s="2" t="s">
        <v>87</v>
      </c>
      <c r="AI929" s="2" t="s">
        <v>281</v>
      </c>
      <c r="AK929" s="2" t="s">
        <v>98</v>
      </c>
      <c r="AL929" s="2" t="s">
        <v>61</v>
      </c>
      <c r="AR929" s="2" t="s">
        <v>124</v>
      </c>
      <c r="AS929" s="2" t="s">
        <v>125</v>
      </c>
      <c r="AT929" s="2" t="s">
        <v>72</v>
      </c>
      <c r="AV929" s="2">
        <v>9</v>
      </c>
      <c r="AW929" s="2">
        <v>5</v>
      </c>
      <c r="AX929" s="2" t="s">
        <v>100</v>
      </c>
      <c r="AY929" s="2" t="s">
        <v>92</v>
      </c>
      <c r="BA929" s="2">
        <v>8</v>
      </c>
      <c r="BB929" s="2">
        <v>4</v>
      </c>
      <c r="BC929" s="2">
        <v>3</v>
      </c>
      <c r="BD929" s="2">
        <v>3</v>
      </c>
      <c r="BE929" s="2">
        <v>8</v>
      </c>
      <c r="BF929" s="2" t="s">
        <v>86</v>
      </c>
      <c r="BH929" s="2" t="s">
        <v>118</v>
      </c>
    </row>
    <row r="930" spans="1:60" ht="13" x14ac:dyDescent="0.15">
      <c r="A930">
        <v>929</v>
      </c>
      <c r="B930" s="3">
        <v>44001.823934849541</v>
      </c>
      <c r="C930" s="2">
        <v>20</v>
      </c>
      <c r="D930" s="2" t="s">
        <v>114</v>
      </c>
      <c r="E930" s="2" t="s">
        <v>50</v>
      </c>
      <c r="F930" s="2" t="s">
        <v>80</v>
      </c>
      <c r="G930" s="2" t="s">
        <v>52</v>
      </c>
      <c r="H930" s="2">
        <v>2</v>
      </c>
      <c r="I930" s="2" t="s">
        <v>72</v>
      </c>
      <c r="J930" s="2" t="s">
        <v>54</v>
      </c>
      <c r="K930" s="2">
        <v>4</v>
      </c>
      <c r="L930" s="2" t="s">
        <v>92</v>
      </c>
      <c r="M930" s="2" t="s">
        <v>56</v>
      </c>
      <c r="N930" s="2" t="s">
        <v>160</v>
      </c>
      <c r="O930" s="2">
        <v>4</v>
      </c>
      <c r="P930" s="2">
        <v>6</v>
      </c>
      <c r="Q930" s="2">
        <v>4</v>
      </c>
      <c r="R930" s="2">
        <v>7</v>
      </c>
      <c r="S930" s="2">
        <v>6</v>
      </c>
      <c r="T930" s="2" t="s">
        <v>58</v>
      </c>
      <c r="AK930" s="2" t="s">
        <v>98</v>
      </c>
      <c r="AL930" s="2" t="s">
        <v>61</v>
      </c>
      <c r="AR930" s="2" t="s">
        <v>1098</v>
      </c>
      <c r="AS930" s="2" t="s">
        <v>125</v>
      </c>
      <c r="AT930" s="2" t="s">
        <v>72</v>
      </c>
      <c r="AV930" s="2">
        <v>5</v>
      </c>
      <c r="AW930" s="2">
        <v>2</v>
      </c>
      <c r="AX930" s="2" t="s">
        <v>91</v>
      </c>
      <c r="AY930" s="2" t="s">
        <v>66</v>
      </c>
      <c r="BA930" s="2">
        <v>7</v>
      </c>
      <c r="BB930" s="2">
        <v>7</v>
      </c>
      <c r="BC930" s="2">
        <v>7</v>
      </c>
      <c r="BD930" s="2">
        <v>4</v>
      </c>
      <c r="BE930" s="2">
        <v>3</v>
      </c>
      <c r="BF930" s="2" t="s">
        <v>86</v>
      </c>
      <c r="BH930" s="2" t="s">
        <v>126</v>
      </c>
    </row>
    <row r="931" spans="1:60" ht="13" x14ac:dyDescent="0.15">
      <c r="A931">
        <v>930</v>
      </c>
      <c r="B931" s="3">
        <v>44001.826422291662</v>
      </c>
      <c r="C931" s="2">
        <v>24</v>
      </c>
      <c r="D931" s="2" t="s">
        <v>103</v>
      </c>
      <c r="E931" s="2" t="s">
        <v>50</v>
      </c>
      <c r="F931" s="2" t="s">
        <v>51</v>
      </c>
      <c r="G931" s="2" t="s">
        <v>52</v>
      </c>
      <c r="H931" s="2">
        <v>3</v>
      </c>
      <c r="I931" s="2" t="s">
        <v>72</v>
      </c>
      <c r="J931" s="2" t="s">
        <v>73</v>
      </c>
      <c r="AK931" s="2" t="s">
        <v>60</v>
      </c>
      <c r="AL931" s="2" t="s">
        <v>75</v>
      </c>
      <c r="AM931" s="2" t="s">
        <v>76</v>
      </c>
      <c r="AN931" s="2" t="s">
        <v>90</v>
      </c>
      <c r="AO931" s="2">
        <v>6</v>
      </c>
      <c r="AP931" s="2" t="s">
        <v>53</v>
      </c>
      <c r="AV931" s="2">
        <v>4</v>
      </c>
      <c r="AW931" s="2">
        <v>2</v>
      </c>
      <c r="AX931" s="2" t="s">
        <v>91</v>
      </c>
      <c r="AY931" s="2" t="s">
        <v>55</v>
      </c>
      <c r="BA931" s="2">
        <v>6</v>
      </c>
      <c r="BB931" s="2">
        <v>6</v>
      </c>
      <c r="BC931" s="2">
        <v>6</v>
      </c>
      <c r="BD931" s="2">
        <v>6</v>
      </c>
      <c r="BE931" s="2">
        <v>5</v>
      </c>
      <c r="BF931" s="2" t="s">
        <v>86</v>
      </c>
      <c r="BH931" s="2" t="s">
        <v>102</v>
      </c>
    </row>
    <row r="932" spans="1:60" ht="13" x14ac:dyDescent="0.15">
      <c r="A932">
        <v>931</v>
      </c>
      <c r="B932" s="3">
        <v>44001.827332743051</v>
      </c>
      <c r="C932" s="2">
        <v>22</v>
      </c>
      <c r="D932" s="2" t="s">
        <v>114</v>
      </c>
      <c r="E932" s="2" t="s">
        <v>50</v>
      </c>
      <c r="F932" s="2" t="s">
        <v>80</v>
      </c>
      <c r="G932" s="2" t="s">
        <v>52</v>
      </c>
      <c r="H932" s="2">
        <v>2</v>
      </c>
      <c r="I932" s="2" t="s">
        <v>72</v>
      </c>
      <c r="J932" s="2" t="s">
        <v>54</v>
      </c>
      <c r="K932" s="2">
        <v>3</v>
      </c>
      <c r="L932" s="2" t="s">
        <v>55</v>
      </c>
      <c r="M932" s="2" t="s">
        <v>83</v>
      </c>
      <c r="Z932" s="2" t="s">
        <v>169</v>
      </c>
      <c r="AA932" s="2">
        <v>6</v>
      </c>
      <c r="AB932" s="2">
        <v>6</v>
      </c>
      <c r="AC932" s="2">
        <v>4</v>
      </c>
      <c r="AD932" s="2">
        <v>5</v>
      </c>
      <c r="AE932" s="2">
        <v>6</v>
      </c>
      <c r="AF932" s="2" t="s">
        <v>85</v>
      </c>
      <c r="AG932" s="2" t="s">
        <v>53</v>
      </c>
      <c r="AH932" s="2" t="s">
        <v>147</v>
      </c>
      <c r="AI932" s="2" t="s">
        <v>668</v>
      </c>
      <c r="AJ932" s="2" t="s">
        <v>1099</v>
      </c>
      <c r="AK932" s="2" t="s">
        <v>60</v>
      </c>
      <c r="AL932" s="2" t="s">
        <v>75</v>
      </c>
      <c r="AM932" s="2" t="s">
        <v>136</v>
      </c>
      <c r="AN932" s="2" t="s">
        <v>90</v>
      </c>
      <c r="AO932" s="2">
        <v>4</v>
      </c>
      <c r="AP932" s="2" t="s">
        <v>53</v>
      </c>
      <c r="AQ932" s="2" t="s">
        <v>1100</v>
      </c>
      <c r="AV932" s="2">
        <v>8</v>
      </c>
      <c r="AW932" s="2">
        <v>7</v>
      </c>
      <c r="AX932" s="2" t="s">
        <v>91</v>
      </c>
      <c r="AY932" s="2" t="s">
        <v>66</v>
      </c>
      <c r="AZ932" s="2" t="s">
        <v>731</v>
      </c>
      <c r="BA932" s="2">
        <v>8</v>
      </c>
      <c r="BB932" s="2">
        <v>8</v>
      </c>
      <c r="BC932" s="2">
        <v>7</v>
      </c>
      <c r="BD932" s="2">
        <v>7</v>
      </c>
      <c r="BE932" s="2">
        <v>7</v>
      </c>
      <c r="BF932" s="2" t="s">
        <v>68</v>
      </c>
      <c r="BH932" s="2" t="s">
        <v>102</v>
      </c>
    </row>
    <row r="933" spans="1:60" ht="13" x14ac:dyDescent="0.15">
      <c r="A933">
        <v>932</v>
      </c>
      <c r="B933" s="3">
        <v>44001.828812731481</v>
      </c>
      <c r="C933" s="2">
        <v>21</v>
      </c>
      <c r="D933" s="2" t="s">
        <v>103</v>
      </c>
      <c r="E933" s="2" t="s">
        <v>50</v>
      </c>
      <c r="F933" s="2" t="s">
        <v>80</v>
      </c>
      <c r="G933" s="2" t="s">
        <v>52</v>
      </c>
      <c r="H933" s="2">
        <v>3</v>
      </c>
      <c r="I933" s="2" t="s">
        <v>53</v>
      </c>
      <c r="J933" s="2" t="s">
        <v>54</v>
      </c>
      <c r="K933" s="2">
        <v>5</v>
      </c>
      <c r="L933" s="2" t="s">
        <v>116</v>
      </c>
      <c r="M933" s="2" t="s">
        <v>83</v>
      </c>
      <c r="Z933" s="2" t="s">
        <v>156</v>
      </c>
      <c r="AA933" s="2">
        <v>4</v>
      </c>
      <c r="AB933" s="2">
        <v>4</v>
      </c>
      <c r="AC933" s="2">
        <v>6</v>
      </c>
      <c r="AD933" s="2">
        <v>4</v>
      </c>
      <c r="AE933" s="2">
        <v>6</v>
      </c>
      <c r="AF933" s="2" t="s">
        <v>109</v>
      </c>
      <c r="AG933" s="2" t="s">
        <v>53</v>
      </c>
      <c r="AH933" s="2" t="s">
        <v>87</v>
      </c>
      <c r="AI933" s="2" t="s">
        <v>429</v>
      </c>
      <c r="AK933" s="2" t="s">
        <v>111</v>
      </c>
      <c r="AL933" s="2" t="s">
        <v>75</v>
      </c>
      <c r="AM933" s="2" t="s">
        <v>141</v>
      </c>
      <c r="AN933" s="2" t="s">
        <v>90</v>
      </c>
      <c r="AO933" s="2">
        <v>3</v>
      </c>
      <c r="AP933" s="2" t="s">
        <v>53</v>
      </c>
      <c r="AV933" s="2">
        <v>3</v>
      </c>
      <c r="AW933" s="2">
        <v>1</v>
      </c>
      <c r="AX933" s="2" t="s">
        <v>65</v>
      </c>
      <c r="AY933" s="2" t="s">
        <v>66</v>
      </c>
      <c r="BA933" s="2">
        <v>1</v>
      </c>
      <c r="BB933" s="2">
        <v>1</v>
      </c>
      <c r="BC933" s="2">
        <v>1</v>
      </c>
      <c r="BD933" s="2">
        <v>1</v>
      </c>
      <c r="BE933" s="2">
        <v>6</v>
      </c>
      <c r="BF933" s="2" t="s">
        <v>68</v>
      </c>
      <c r="BH933" s="2" t="s">
        <v>102</v>
      </c>
    </row>
    <row r="934" spans="1:60" ht="13" x14ac:dyDescent="0.15">
      <c r="A934">
        <v>933</v>
      </c>
      <c r="B934" s="3">
        <v>44001.833251226853</v>
      </c>
      <c r="C934" s="2">
        <v>61</v>
      </c>
      <c r="D934" s="2" t="s">
        <v>70</v>
      </c>
      <c r="E934" s="2" t="s">
        <v>50</v>
      </c>
      <c r="F934" s="2" t="s">
        <v>51</v>
      </c>
      <c r="G934" s="2" t="s">
        <v>81</v>
      </c>
      <c r="J934" s="2" t="s">
        <v>73</v>
      </c>
      <c r="AK934" s="2" t="s">
        <v>111</v>
      </c>
      <c r="AL934" s="2" t="s">
        <v>61</v>
      </c>
      <c r="AR934" s="2" t="s">
        <v>185</v>
      </c>
      <c r="AS934" s="2" t="s">
        <v>63</v>
      </c>
      <c r="AT934" s="2" t="s">
        <v>53</v>
      </c>
      <c r="AV934" s="2">
        <v>6</v>
      </c>
      <c r="AW934" s="2">
        <v>6</v>
      </c>
      <c r="AX934" s="2" t="s">
        <v>91</v>
      </c>
      <c r="AY934" s="2" t="s">
        <v>55</v>
      </c>
      <c r="BA934" s="2">
        <v>5</v>
      </c>
      <c r="BB934" s="2">
        <v>5</v>
      </c>
      <c r="BC934" s="2">
        <v>5</v>
      </c>
      <c r="BD934" s="2">
        <v>5</v>
      </c>
      <c r="BE934" s="2">
        <v>6</v>
      </c>
      <c r="BF934" s="2" t="s">
        <v>68</v>
      </c>
    </row>
    <row r="935" spans="1:60" ht="13" x14ac:dyDescent="0.15">
      <c r="A935">
        <v>934</v>
      </c>
      <c r="B935" s="3">
        <v>44001.833855590274</v>
      </c>
      <c r="C935" s="2">
        <v>20</v>
      </c>
      <c r="D935" s="2" t="s">
        <v>93</v>
      </c>
      <c r="E935" s="2" t="s">
        <v>50</v>
      </c>
      <c r="F935" s="2" t="s">
        <v>80</v>
      </c>
      <c r="G935" s="2" t="s">
        <v>52</v>
      </c>
      <c r="H935" s="2">
        <v>2</v>
      </c>
      <c r="I935" s="2" t="s">
        <v>72</v>
      </c>
      <c r="J935" s="2" t="s">
        <v>54</v>
      </c>
      <c r="K935" s="2">
        <v>2</v>
      </c>
      <c r="L935" s="2" t="s">
        <v>92</v>
      </c>
      <c r="M935" s="2" t="s">
        <v>56</v>
      </c>
      <c r="N935" s="2" t="s">
        <v>172</v>
      </c>
      <c r="O935" s="2">
        <v>7</v>
      </c>
      <c r="P935" s="2">
        <v>7</v>
      </c>
      <c r="Q935" s="2">
        <v>8</v>
      </c>
      <c r="R935" s="2">
        <v>9</v>
      </c>
      <c r="S935" s="2">
        <v>9</v>
      </c>
      <c r="T935" s="2" t="s">
        <v>58</v>
      </c>
      <c r="AK935" s="2" t="s">
        <v>98</v>
      </c>
      <c r="AL935" s="2" t="s">
        <v>61</v>
      </c>
      <c r="AR935" s="2" t="s">
        <v>124</v>
      </c>
      <c r="AS935" s="2" t="s">
        <v>125</v>
      </c>
      <c r="AT935" s="2" t="s">
        <v>72</v>
      </c>
      <c r="AV935" s="2">
        <v>7</v>
      </c>
      <c r="AW935" s="2">
        <v>4</v>
      </c>
      <c r="AX935" s="2" t="s">
        <v>100</v>
      </c>
      <c r="AY935" s="2" t="s">
        <v>106</v>
      </c>
      <c r="BA935" s="2">
        <v>8</v>
      </c>
      <c r="BB935" s="2">
        <v>6</v>
      </c>
      <c r="BC935" s="2">
        <v>5</v>
      </c>
      <c r="BD935" s="2">
        <v>6</v>
      </c>
      <c r="BE935" s="2">
        <v>7</v>
      </c>
      <c r="BF935" s="2" t="s">
        <v>86</v>
      </c>
      <c r="BG935" s="2" t="s">
        <v>1101</v>
      </c>
      <c r="BH935" s="2" t="s">
        <v>102</v>
      </c>
    </row>
    <row r="936" spans="1:60" ht="13" x14ac:dyDescent="0.15">
      <c r="A936">
        <v>935</v>
      </c>
      <c r="B936" s="3">
        <v>44001.834134456018</v>
      </c>
      <c r="C936" s="2">
        <v>23</v>
      </c>
      <c r="D936" s="2" t="s">
        <v>103</v>
      </c>
      <c r="E936" s="2" t="s">
        <v>50</v>
      </c>
      <c r="F936" s="2" t="s">
        <v>51</v>
      </c>
      <c r="G936" s="2" t="s">
        <v>52</v>
      </c>
      <c r="H936" s="2">
        <v>3</v>
      </c>
      <c r="I936" s="2" t="s">
        <v>72</v>
      </c>
      <c r="J936" s="2" t="s">
        <v>54</v>
      </c>
      <c r="K936" s="2">
        <v>1</v>
      </c>
      <c r="L936" s="2" t="s">
        <v>82</v>
      </c>
      <c r="M936" s="2" t="s">
        <v>83</v>
      </c>
      <c r="Z936" s="2" t="s">
        <v>228</v>
      </c>
      <c r="AA936" s="2">
        <v>3</v>
      </c>
      <c r="AB936" s="2">
        <v>6</v>
      </c>
      <c r="AC936" s="2">
        <v>6</v>
      </c>
      <c r="AD936" s="2">
        <v>5</v>
      </c>
      <c r="AE936" s="2">
        <v>5</v>
      </c>
      <c r="AF936" s="2" t="s">
        <v>85</v>
      </c>
      <c r="AG936" s="2" t="s">
        <v>53</v>
      </c>
      <c r="AH936" s="2" t="s">
        <v>95</v>
      </c>
      <c r="AI936" s="2" t="s">
        <v>320</v>
      </c>
      <c r="AK936" s="2" t="s">
        <v>89</v>
      </c>
      <c r="AL936" s="2" t="s">
        <v>61</v>
      </c>
      <c r="AR936" s="2" t="s">
        <v>62</v>
      </c>
      <c r="AS936" s="2" t="s">
        <v>63</v>
      </c>
      <c r="AT936" s="2" t="s">
        <v>53</v>
      </c>
      <c r="AV936" s="2">
        <v>3</v>
      </c>
      <c r="AW936" s="2">
        <v>3</v>
      </c>
      <c r="AX936" s="2" t="s">
        <v>91</v>
      </c>
      <c r="AY936" s="2" t="s">
        <v>55</v>
      </c>
      <c r="BA936" s="2">
        <v>4</v>
      </c>
      <c r="BB936" s="2">
        <v>6</v>
      </c>
      <c r="BC936" s="2">
        <v>2</v>
      </c>
      <c r="BD936" s="2">
        <v>3</v>
      </c>
      <c r="BE936" s="2">
        <v>3</v>
      </c>
      <c r="BF936" s="2" t="s">
        <v>68</v>
      </c>
      <c r="BH936" s="2" t="s">
        <v>102</v>
      </c>
    </row>
    <row r="937" spans="1:60" ht="13" x14ac:dyDescent="0.15">
      <c r="A937">
        <v>936</v>
      </c>
      <c r="B937" s="3">
        <v>44001.836514502313</v>
      </c>
      <c r="C937" s="2">
        <v>20</v>
      </c>
      <c r="D937" s="2" t="s">
        <v>103</v>
      </c>
      <c r="E937" s="2" t="s">
        <v>50</v>
      </c>
      <c r="F937" s="2" t="s">
        <v>51</v>
      </c>
      <c r="G937" s="2" t="s">
        <v>52</v>
      </c>
      <c r="H937" s="2">
        <v>3</v>
      </c>
      <c r="I937" s="2" t="s">
        <v>72</v>
      </c>
      <c r="J937" s="2" t="s">
        <v>54</v>
      </c>
      <c r="K937" s="2">
        <v>2</v>
      </c>
      <c r="L937" s="2" t="s">
        <v>55</v>
      </c>
      <c r="M937" s="2" t="s">
        <v>83</v>
      </c>
      <c r="Z937" s="2" t="s">
        <v>138</v>
      </c>
      <c r="AA937" s="2">
        <v>8</v>
      </c>
      <c r="AB937" s="2">
        <v>7</v>
      </c>
      <c r="AC937" s="2">
        <v>6</v>
      </c>
      <c r="AD937" s="2">
        <v>9</v>
      </c>
      <c r="AE937" s="2">
        <v>5</v>
      </c>
      <c r="AF937" s="2" t="s">
        <v>85</v>
      </c>
      <c r="AG937" s="2" t="s">
        <v>86</v>
      </c>
      <c r="AH937" s="2" t="s">
        <v>132</v>
      </c>
      <c r="AI937" s="2" t="s">
        <v>155</v>
      </c>
      <c r="AK937" s="2" t="s">
        <v>74</v>
      </c>
      <c r="AL937" s="2" t="s">
        <v>75</v>
      </c>
      <c r="AM937" s="2" t="s">
        <v>76</v>
      </c>
      <c r="AN937" s="2" t="s">
        <v>90</v>
      </c>
      <c r="AO937" s="2">
        <v>6</v>
      </c>
      <c r="AP937" s="2" t="s">
        <v>53</v>
      </c>
      <c r="AV937" s="2">
        <v>8</v>
      </c>
      <c r="AW937" s="2">
        <v>6</v>
      </c>
      <c r="AX937" s="2" t="s">
        <v>91</v>
      </c>
      <c r="AY937" s="2" t="s">
        <v>92</v>
      </c>
      <c r="BA937" s="2">
        <v>7</v>
      </c>
      <c r="BB937" s="2">
        <v>3</v>
      </c>
      <c r="BC937" s="2">
        <v>3</v>
      </c>
      <c r="BD937" s="2">
        <v>3</v>
      </c>
      <c r="BE937" s="2">
        <v>3</v>
      </c>
      <c r="BF937" s="2" t="s">
        <v>68</v>
      </c>
      <c r="BH937" s="2" t="s">
        <v>126</v>
      </c>
    </row>
    <row r="938" spans="1:60" ht="13" x14ac:dyDescent="0.15">
      <c r="A938">
        <v>937</v>
      </c>
      <c r="B938" s="3">
        <v>44001.837393113427</v>
      </c>
      <c r="C938" s="2">
        <v>21</v>
      </c>
      <c r="D938" s="2" t="s">
        <v>103</v>
      </c>
      <c r="E938" s="2" t="s">
        <v>50</v>
      </c>
      <c r="F938" s="2" t="s">
        <v>80</v>
      </c>
      <c r="G938" s="2" t="s">
        <v>52</v>
      </c>
      <c r="H938" s="2">
        <v>3</v>
      </c>
      <c r="I938" s="2" t="s">
        <v>72</v>
      </c>
      <c r="J938" s="2" t="s">
        <v>73</v>
      </c>
      <c r="AK938" s="2" t="s">
        <v>98</v>
      </c>
      <c r="AL938" s="2" t="s">
        <v>75</v>
      </c>
      <c r="AM938" s="2" t="s">
        <v>213</v>
      </c>
      <c r="AN938" s="2" t="s">
        <v>112</v>
      </c>
      <c r="AO938" s="2">
        <v>8</v>
      </c>
      <c r="AP938" s="2" t="s">
        <v>53</v>
      </c>
      <c r="AV938" s="2">
        <v>8</v>
      </c>
      <c r="AW938" s="2">
        <v>8</v>
      </c>
      <c r="AX938" s="2" t="s">
        <v>100</v>
      </c>
      <c r="AY938" s="2" t="s">
        <v>55</v>
      </c>
      <c r="BA938" s="2">
        <v>9</v>
      </c>
      <c r="BB938" s="2">
        <v>8</v>
      </c>
      <c r="BC938" s="2">
        <v>6</v>
      </c>
      <c r="BD938" s="2">
        <v>8</v>
      </c>
      <c r="BE938" s="2">
        <v>9</v>
      </c>
      <c r="BF938" s="2" t="s">
        <v>68</v>
      </c>
      <c r="BH938" s="2" t="s">
        <v>102</v>
      </c>
    </row>
    <row r="939" spans="1:60" ht="13" x14ac:dyDescent="0.15">
      <c r="A939">
        <v>938</v>
      </c>
      <c r="B939" s="3">
        <v>44001.838143506946</v>
      </c>
      <c r="C939" s="2">
        <v>23</v>
      </c>
      <c r="D939" s="2" t="s">
        <v>70</v>
      </c>
      <c r="E939" s="2" t="s">
        <v>50</v>
      </c>
      <c r="F939" s="2" t="s">
        <v>51</v>
      </c>
      <c r="G939" s="2" t="s">
        <v>52</v>
      </c>
      <c r="H939" s="2">
        <v>5</v>
      </c>
      <c r="I939" s="2" t="s">
        <v>53</v>
      </c>
      <c r="J939" s="2" t="s">
        <v>73</v>
      </c>
      <c r="AK939" s="2" t="s">
        <v>89</v>
      </c>
      <c r="AL939" s="2" t="s">
        <v>75</v>
      </c>
      <c r="AM939" s="2" t="s">
        <v>76</v>
      </c>
      <c r="AN939" s="2" t="s">
        <v>90</v>
      </c>
      <c r="AO939" s="2">
        <v>4</v>
      </c>
      <c r="AP939" s="2" t="s">
        <v>53</v>
      </c>
      <c r="AV939" s="2">
        <v>8</v>
      </c>
      <c r="AW939" s="2">
        <v>6</v>
      </c>
      <c r="AX939" s="2" t="s">
        <v>91</v>
      </c>
      <c r="AY939" s="2" t="s">
        <v>92</v>
      </c>
      <c r="BA939" s="2">
        <v>7</v>
      </c>
      <c r="BB939" s="2">
        <v>6</v>
      </c>
      <c r="BC939" s="2">
        <v>5</v>
      </c>
      <c r="BD939" s="2">
        <v>4</v>
      </c>
      <c r="BE939" s="2">
        <v>5</v>
      </c>
      <c r="BF939" s="2" t="s">
        <v>68</v>
      </c>
      <c r="BH939" s="2" t="s">
        <v>145</v>
      </c>
    </row>
    <row r="940" spans="1:60" ht="13" x14ac:dyDescent="0.15">
      <c r="A940">
        <v>939</v>
      </c>
      <c r="B940" s="3">
        <v>44001.839596828708</v>
      </c>
      <c r="C940" s="2">
        <v>26</v>
      </c>
      <c r="D940" s="2" t="s">
        <v>70</v>
      </c>
      <c r="E940" s="2" t="s">
        <v>50</v>
      </c>
      <c r="F940" s="2" t="s">
        <v>51</v>
      </c>
      <c r="G940" s="2" t="s">
        <v>52</v>
      </c>
      <c r="H940" s="2">
        <v>5</v>
      </c>
      <c r="I940" s="2" t="s">
        <v>53</v>
      </c>
      <c r="J940" s="2" t="s">
        <v>73</v>
      </c>
      <c r="AK940" s="2" t="s">
        <v>74</v>
      </c>
      <c r="AL940" s="2" t="s">
        <v>75</v>
      </c>
      <c r="AM940" s="2" t="s">
        <v>76</v>
      </c>
      <c r="AN940" s="2" t="s">
        <v>90</v>
      </c>
      <c r="AO940" s="2">
        <v>2</v>
      </c>
      <c r="AP940" s="2" t="s">
        <v>53</v>
      </c>
      <c r="AQ940" s="2" t="s">
        <v>1102</v>
      </c>
      <c r="AV940" s="2">
        <v>2</v>
      </c>
      <c r="AW940" s="2">
        <v>2</v>
      </c>
      <c r="AX940" s="2" t="s">
        <v>100</v>
      </c>
      <c r="AY940" s="2" t="s">
        <v>55</v>
      </c>
      <c r="AZ940" s="2" t="s">
        <v>1103</v>
      </c>
      <c r="BA940" s="2">
        <v>4</v>
      </c>
      <c r="BB940" s="2">
        <v>3</v>
      </c>
      <c r="BC940" s="2">
        <v>3</v>
      </c>
      <c r="BD940" s="2">
        <v>4</v>
      </c>
      <c r="BE940" s="2">
        <v>2</v>
      </c>
      <c r="BF940" s="2" t="s">
        <v>68</v>
      </c>
      <c r="BH940" s="2" t="s">
        <v>126</v>
      </c>
    </row>
    <row r="941" spans="1:60" ht="13" x14ac:dyDescent="0.15">
      <c r="A941">
        <v>940</v>
      </c>
      <c r="B941" s="3">
        <v>44001.848465011572</v>
      </c>
      <c r="C941" s="2">
        <v>65</v>
      </c>
      <c r="D941" s="2" t="s">
        <v>70</v>
      </c>
      <c r="E941" s="2" t="s">
        <v>50</v>
      </c>
      <c r="F941" s="2" t="s">
        <v>80</v>
      </c>
      <c r="G941" s="2" t="s">
        <v>81</v>
      </c>
      <c r="J941" s="2" t="s">
        <v>73</v>
      </c>
      <c r="AK941" s="2" t="s">
        <v>60</v>
      </c>
      <c r="AL941" s="2" t="s">
        <v>75</v>
      </c>
      <c r="AM941" s="2" t="s">
        <v>76</v>
      </c>
      <c r="AN941" s="2" t="s">
        <v>90</v>
      </c>
      <c r="AO941" s="2">
        <v>7</v>
      </c>
      <c r="AP941" s="2" t="s">
        <v>53</v>
      </c>
      <c r="AV941" s="2">
        <v>8</v>
      </c>
      <c r="AW941" s="2">
        <v>7</v>
      </c>
      <c r="AX941" s="2" t="s">
        <v>100</v>
      </c>
      <c r="AY941" s="2" t="s">
        <v>55</v>
      </c>
      <c r="BA941" s="2">
        <v>6</v>
      </c>
      <c r="BB941" s="2">
        <v>7</v>
      </c>
      <c r="BC941" s="2">
        <v>6</v>
      </c>
      <c r="BD941" s="2">
        <v>5</v>
      </c>
      <c r="BE941" s="2">
        <v>6</v>
      </c>
      <c r="BF941" s="2" t="s">
        <v>86</v>
      </c>
    </row>
    <row r="942" spans="1:60" ht="13" x14ac:dyDescent="0.15">
      <c r="A942">
        <v>941</v>
      </c>
      <c r="B942" s="3">
        <v>44001.860644918983</v>
      </c>
      <c r="C942" s="2">
        <v>20</v>
      </c>
      <c r="D942" s="2" t="s">
        <v>114</v>
      </c>
      <c r="E942" s="2" t="s">
        <v>50</v>
      </c>
      <c r="F942" s="2" t="s">
        <v>80</v>
      </c>
      <c r="G942" s="2" t="s">
        <v>52</v>
      </c>
      <c r="H942" s="2">
        <v>2</v>
      </c>
      <c r="I942" s="2" t="s">
        <v>72</v>
      </c>
      <c r="J942" s="2" t="s">
        <v>54</v>
      </c>
      <c r="K942" s="2">
        <v>3</v>
      </c>
      <c r="L942" s="2" t="s">
        <v>116</v>
      </c>
      <c r="M942" s="2" t="s">
        <v>83</v>
      </c>
      <c r="Z942" s="2" t="s">
        <v>1104</v>
      </c>
      <c r="AA942" s="2">
        <v>6</v>
      </c>
      <c r="AB942" s="2">
        <v>8</v>
      </c>
      <c r="AC942" s="2">
        <v>9</v>
      </c>
      <c r="AD942" s="2">
        <v>10</v>
      </c>
      <c r="AE942" s="2">
        <v>7</v>
      </c>
      <c r="AF942" s="2" t="s">
        <v>121</v>
      </c>
      <c r="AG942" s="2" t="s">
        <v>53</v>
      </c>
      <c r="AH942" s="2" t="s">
        <v>87</v>
      </c>
      <c r="AI942" s="2" t="s">
        <v>148</v>
      </c>
      <c r="AK942" s="2" t="s">
        <v>60</v>
      </c>
      <c r="AL942" s="2" t="s">
        <v>61</v>
      </c>
      <c r="AR942" s="2" t="s">
        <v>124</v>
      </c>
      <c r="AS942" s="2" t="s">
        <v>125</v>
      </c>
      <c r="AT942" s="2" t="s">
        <v>53</v>
      </c>
      <c r="AV942" s="2">
        <v>8</v>
      </c>
      <c r="AW942" s="2">
        <v>7</v>
      </c>
      <c r="AX942" s="2" t="s">
        <v>91</v>
      </c>
      <c r="AY942" s="2" t="s">
        <v>55</v>
      </c>
      <c r="AZ942" s="2" t="s">
        <v>1105</v>
      </c>
      <c r="BA942" s="2">
        <v>5</v>
      </c>
      <c r="BB942" s="2">
        <v>6</v>
      </c>
      <c r="BC942" s="2">
        <v>5</v>
      </c>
      <c r="BD942" s="2">
        <v>8</v>
      </c>
      <c r="BE942" s="2">
        <v>9</v>
      </c>
      <c r="BF942" s="2" t="s">
        <v>86</v>
      </c>
      <c r="BH942" s="2" t="s">
        <v>190</v>
      </c>
    </row>
    <row r="943" spans="1:60" ht="13" x14ac:dyDescent="0.15">
      <c r="A943">
        <v>942</v>
      </c>
      <c r="B943" s="3">
        <v>44001.867066435181</v>
      </c>
      <c r="C943" s="2">
        <v>54</v>
      </c>
      <c r="D943" s="2" t="s">
        <v>70</v>
      </c>
      <c r="E943" s="2" t="s">
        <v>1106</v>
      </c>
      <c r="F943" s="2" t="s">
        <v>51</v>
      </c>
      <c r="G943" s="2" t="s">
        <v>81</v>
      </c>
      <c r="J943" s="2" t="s">
        <v>73</v>
      </c>
      <c r="AK943" s="2" t="s">
        <v>74</v>
      </c>
      <c r="AL943" s="2" t="s">
        <v>61</v>
      </c>
      <c r="AR943" s="2" t="s">
        <v>124</v>
      </c>
      <c r="AS943" s="2" t="s">
        <v>125</v>
      </c>
      <c r="AT943" s="2" t="s">
        <v>72</v>
      </c>
      <c r="AV943" s="2">
        <v>6</v>
      </c>
      <c r="AW943" s="2">
        <v>6</v>
      </c>
      <c r="AX943" s="2" t="s">
        <v>100</v>
      </c>
      <c r="AY943" s="2" t="s">
        <v>66</v>
      </c>
      <c r="AZ943" s="2" t="s">
        <v>1107</v>
      </c>
      <c r="BA943" s="2">
        <v>6</v>
      </c>
      <c r="BB943" s="2">
        <v>6</v>
      </c>
      <c r="BC943" s="2">
        <v>6</v>
      </c>
      <c r="BD943" s="2">
        <v>4</v>
      </c>
      <c r="BE943" s="2">
        <v>6</v>
      </c>
      <c r="BF943" s="2" t="s">
        <v>86</v>
      </c>
    </row>
    <row r="944" spans="1:60" ht="13" x14ac:dyDescent="0.15">
      <c r="A944">
        <v>943</v>
      </c>
      <c r="B944" s="3">
        <v>44001.868597303241</v>
      </c>
      <c r="C944" s="2">
        <v>43</v>
      </c>
      <c r="D944" s="2" t="s">
        <v>70</v>
      </c>
      <c r="E944" s="2" t="s">
        <v>71</v>
      </c>
      <c r="F944" s="2" t="s">
        <v>80</v>
      </c>
      <c r="G944" s="2" t="s">
        <v>81</v>
      </c>
      <c r="J944" s="2" t="s">
        <v>54</v>
      </c>
      <c r="K944" s="2">
        <v>1</v>
      </c>
      <c r="L944" s="2" t="s">
        <v>92</v>
      </c>
      <c r="M944" s="2" t="s">
        <v>200</v>
      </c>
      <c r="V944" s="2" t="s">
        <v>1108</v>
      </c>
      <c r="W944" s="2" t="s">
        <v>53</v>
      </c>
      <c r="X944" s="2" t="s">
        <v>240</v>
      </c>
      <c r="AK944" s="2" t="s">
        <v>89</v>
      </c>
      <c r="AL944" s="2" t="s">
        <v>61</v>
      </c>
      <c r="AR944" s="2" t="s">
        <v>185</v>
      </c>
      <c r="AS944" s="2" t="s">
        <v>171</v>
      </c>
      <c r="AT944" s="2" t="s">
        <v>53</v>
      </c>
      <c r="AV944" s="2">
        <v>6</v>
      </c>
      <c r="AW944" s="2">
        <v>6</v>
      </c>
      <c r="AX944" s="2" t="s">
        <v>91</v>
      </c>
      <c r="AY944" s="2" t="s">
        <v>92</v>
      </c>
      <c r="BA944" s="2">
        <v>6</v>
      </c>
      <c r="BB944" s="2">
        <v>6</v>
      </c>
      <c r="BC944" s="2">
        <v>6</v>
      </c>
      <c r="BD944" s="2">
        <v>6</v>
      </c>
      <c r="BE944" s="2">
        <v>6</v>
      </c>
      <c r="BF944" s="2" t="s">
        <v>68</v>
      </c>
    </row>
    <row r="945" spans="1:60" ht="13" x14ac:dyDescent="0.15">
      <c r="A945">
        <v>944</v>
      </c>
      <c r="B945" s="3">
        <v>44001.875044814813</v>
      </c>
      <c r="C945" s="2">
        <v>21</v>
      </c>
      <c r="D945" s="2" t="s">
        <v>114</v>
      </c>
      <c r="E945" s="2" t="s">
        <v>50</v>
      </c>
      <c r="F945" s="2" t="s">
        <v>80</v>
      </c>
      <c r="G945" s="2" t="s">
        <v>52</v>
      </c>
      <c r="H945" s="2">
        <v>3</v>
      </c>
      <c r="I945" s="2" t="s">
        <v>72</v>
      </c>
      <c r="J945" s="2" t="s">
        <v>54</v>
      </c>
      <c r="K945" s="2">
        <v>2</v>
      </c>
      <c r="L945" s="2" t="s">
        <v>55</v>
      </c>
      <c r="M945" s="2" t="s">
        <v>83</v>
      </c>
      <c r="Z945" s="2" t="s">
        <v>138</v>
      </c>
      <c r="AA945" s="2">
        <v>7</v>
      </c>
      <c r="AB945" s="2">
        <v>7</v>
      </c>
      <c r="AC945" s="2">
        <v>8</v>
      </c>
      <c r="AD945" s="2">
        <v>8</v>
      </c>
      <c r="AE945" s="2">
        <v>7</v>
      </c>
      <c r="AF945" s="2" t="s">
        <v>85</v>
      </c>
      <c r="AG945" s="2" t="s">
        <v>53</v>
      </c>
      <c r="AH945" s="2" t="s">
        <v>95</v>
      </c>
      <c r="AI945" s="2" t="s">
        <v>148</v>
      </c>
      <c r="AK945" s="2" t="s">
        <v>74</v>
      </c>
      <c r="AL945" s="2" t="s">
        <v>61</v>
      </c>
      <c r="AR945" s="2" t="s">
        <v>185</v>
      </c>
      <c r="AS945" s="2" t="s">
        <v>125</v>
      </c>
      <c r="AT945" s="2" t="s">
        <v>72</v>
      </c>
      <c r="AV945" s="2">
        <v>6</v>
      </c>
      <c r="AW945" s="2">
        <v>5</v>
      </c>
      <c r="AX945" s="2" t="s">
        <v>100</v>
      </c>
      <c r="AY945" s="2" t="s">
        <v>66</v>
      </c>
      <c r="BA945" s="2">
        <v>9</v>
      </c>
      <c r="BB945" s="2">
        <v>6</v>
      </c>
      <c r="BC945" s="2">
        <v>7</v>
      </c>
      <c r="BD945" s="2">
        <v>8</v>
      </c>
      <c r="BE945" s="2">
        <v>8</v>
      </c>
      <c r="BF945" s="2" t="s">
        <v>86</v>
      </c>
      <c r="BH945" s="2" t="s">
        <v>230</v>
      </c>
    </row>
    <row r="946" spans="1:60" ht="13" x14ac:dyDescent="0.15">
      <c r="A946">
        <v>945</v>
      </c>
      <c r="B946" s="3">
        <v>44001.899327187501</v>
      </c>
      <c r="C946" s="2">
        <v>22</v>
      </c>
      <c r="D946" s="2" t="s">
        <v>103</v>
      </c>
      <c r="E946" s="2" t="s">
        <v>50</v>
      </c>
      <c r="F946" s="2" t="s">
        <v>51</v>
      </c>
      <c r="G946" s="2" t="s">
        <v>52</v>
      </c>
      <c r="H946" s="2">
        <v>3</v>
      </c>
      <c r="I946" s="2" t="s">
        <v>72</v>
      </c>
      <c r="J946" s="2" t="s">
        <v>73</v>
      </c>
      <c r="AK946" s="2" t="s">
        <v>98</v>
      </c>
      <c r="AL946" s="2" t="s">
        <v>61</v>
      </c>
      <c r="AR946" s="2" t="s">
        <v>124</v>
      </c>
      <c r="AS946" s="2" t="s">
        <v>125</v>
      </c>
      <c r="AT946" s="2" t="s">
        <v>72</v>
      </c>
      <c r="AV946" s="2">
        <v>6</v>
      </c>
      <c r="AW946" s="2">
        <v>5</v>
      </c>
      <c r="AX946" s="2" t="s">
        <v>100</v>
      </c>
      <c r="AY946" s="2" t="s">
        <v>66</v>
      </c>
      <c r="BA946" s="2">
        <v>6</v>
      </c>
      <c r="BB946" s="2">
        <v>6</v>
      </c>
      <c r="BC946" s="2">
        <v>5</v>
      </c>
      <c r="BD946" s="2">
        <v>6</v>
      </c>
      <c r="BE946" s="2">
        <v>5</v>
      </c>
      <c r="BF946" s="2" t="s">
        <v>86</v>
      </c>
      <c r="BH946" s="2" t="s">
        <v>118</v>
      </c>
    </row>
    <row r="947" spans="1:60" ht="13" x14ac:dyDescent="0.15">
      <c r="A947">
        <v>946</v>
      </c>
      <c r="B947" s="3">
        <v>44001.925005219906</v>
      </c>
      <c r="C947" s="2">
        <v>23</v>
      </c>
      <c r="D947" s="2" t="s">
        <v>93</v>
      </c>
      <c r="E947" s="2" t="s">
        <v>50</v>
      </c>
      <c r="F947" s="2" t="s">
        <v>80</v>
      </c>
      <c r="G947" s="2" t="s">
        <v>52</v>
      </c>
      <c r="H947" s="2">
        <v>3</v>
      </c>
      <c r="I947" s="2" t="s">
        <v>72</v>
      </c>
      <c r="J947" s="2" t="s">
        <v>54</v>
      </c>
      <c r="K947" s="2">
        <v>4</v>
      </c>
      <c r="L947" s="2" t="s">
        <v>55</v>
      </c>
      <c r="M947" s="2" t="s">
        <v>56</v>
      </c>
      <c r="N947" s="2" t="s">
        <v>672</v>
      </c>
      <c r="O947" s="2">
        <v>6</v>
      </c>
      <c r="P947" s="2">
        <v>8</v>
      </c>
      <c r="Q947" s="2">
        <v>7</v>
      </c>
      <c r="R947" s="2">
        <v>7</v>
      </c>
      <c r="S947" s="2">
        <v>8</v>
      </c>
      <c r="T947" s="2" t="s">
        <v>58</v>
      </c>
      <c r="AK947" s="2" t="s">
        <v>98</v>
      </c>
      <c r="AL947" s="2" t="s">
        <v>75</v>
      </c>
      <c r="AM947" s="2" t="s">
        <v>213</v>
      </c>
      <c r="AN947" s="2" t="s">
        <v>77</v>
      </c>
      <c r="AO947" s="2">
        <v>9</v>
      </c>
      <c r="AP947" s="2" t="s">
        <v>53</v>
      </c>
      <c r="AV947" s="2">
        <v>6</v>
      </c>
      <c r="AW947" s="2">
        <v>7</v>
      </c>
      <c r="AX947" s="2" t="s">
        <v>65</v>
      </c>
      <c r="AY947" s="2" t="s">
        <v>66</v>
      </c>
      <c r="BA947" s="2">
        <v>9</v>
      </c>
      <c r="BB947" s="2">
        <v>7</v>
      </c>
      <c r="BC947" s="2">
        <v>8</v>
      </c>
      <c r="BD947" s="2">
        <v>7</v>
      </c>
      <c r="BE947" s="2">
        <v>9</v>
      </c>
      <c r="BF947" s="2" t="s">
        <v>68</v>
      </c>
      <c r="BH947" s="2" t="s">
        <v>102</v>
      </c>
    </row>
    <row r="948" spans="1:60" ht="13" x14ac:dyDescent="0.15">
      <c r="A948">
        <v>947</v>
      </c>
      <c r="B948" s="3">
        <v>44001.931007488427</v>
      </c>
      <c r="C948" s="2">
        <v>21</v>
      </c>
      <c r="D948" s="2" t="s">
        <v>103</v>
      </c>
      <c r="E948" s="2" t="s">
        <v>50</v>
      </c>
      <c r="F948" s="2" t="s">
        <v>51</v>
      </c>
      <c r="G948" s="2" t="s">
        <v>52</v>
      </c>
      <c r="H948" s="2">
        <v>2</v>
      </c>
      <c r="I948" s="2" t="s">
        <v>53</v>
      </c>
      <c r="J948" s="2" t="s">
        <v>54</v>
      </c>
      <c r="K948" s="2">
        <v>1</v>
      </c>
      <c r="L948" s="2" t="s">
        <v>55</v>
      </c>
      <c r="M948" s="2" t="s">
        <v>56</v>
      </c>
      <c r="N948" s="2" t="s">
        <v>212</v>
      </c>
      <c r="O948" s="2">
        <v>7</v>
      </c>
      <c r="P948" s="2">
        <v>9</v>
      </c>
      <c r="Q948" s="2">
        <v>7</v>
      </c>
      <c r="R948" s="2">
        <v>8</v>
      </c>
      <c r="S948" s="2">
        <v>7</v>
      </c>
      <c r="T948" s="2" t="s">
        <v>109</v>
      </c>
      <c r="AK948" s="2" t="s">
        <v>60</v>
      </c>
      <c r="AL948" s="2" t="s">
        <v>61</v>
      </c>
      <c r="AR948" s="2" t="s">
        <v>185</v>
      </c>
      <c r="AS948" s="2" t="s">
        <v>125</v>
      </c>
      <c r="AT948" s="2" t="s">
        <v>53</v>
      </c>
      <c r="AV948" s="2">
        <v>6</v>
      </c>
      <c r="AW948" s="2">
        <v>7</v>
      </c>
      <c r="AX948" s="2" t="s">
        <v>100</v>
      </c>
      <c r="AY948" s="2" t="s">
        <v>106</v>
      </c>
      <c r="BA948" s="2">
        <v>5</v>
      </c>
      <c r="BB948" s="2">
        <v>6</v>
      </c>
      <c r="BC948" s="2">
        <v>4</v>
      </c>
      <c r="BD948" s="2">
        <v>7</v>
      </c>
      <c r="BE948" s="2">
        <v>9</v>
      </c>
      <c r="BF948" s="2" t="s">
        <v>68</v>
      </c>
      <c r="BH948" s="2" t="s">
        <v>102</v>
      </c>
    </row>
    <row r="949" spans="1:60" ht="13" x14ac:dyDescent="0.15">
      <c r="A949">
        <v>948</v>
      </c>
      <c r="B949" s="3">
        <v>44001.931250162037</v>
      </c>
      <c r="C949" s="2">
        <v>37</v>
      </c>
      <c r="D949" s="2" t="s">
        <v>70</v>
      </c>
      <c r="E949" s="2" t="s">
        <v>50</v>
      </c>
      <c r="F949" s="2" t="s">
        <v>80</v>
      </c>
      <c r="G949" s="2" t="s">
        <v>81</v>
      </c>
      <c r="J949" s="2" t="s">
        <v>73</v>
      </c>
      <c r="AK949" s="2" t="s">
        <v>98</v>
      </c>
      <c r="AL949" s="2" t="s">
        <v>61</v>
      </c>
      <c r="AR949" s="2" t="s">
        <v>124</v>
      </c>
      <c r="AS949" s="2" t="s">
        <v>125</v>
      </c>
      <c r="AT949" s="2" t="s">
        <v>72</v>
      </c>
      <c r="AU949" s="2" t="s">
        <v>1109</v>
      </c>
      <c r="AV949" s="2">
        <v>5</v>
      </c>
      <c r="AW949" s="2">
        <v>2</v>
      </c>
      <c r="AX949" s="2" t="s">
        <v>91</v>
      </c>
      <c r="AY949" s="2" t="s">
        <v>66</v>
      </c>
      <c r="BA949" s="2">
        <v>2</v>
      </c>
      <c r="BB949" s="2">
        <v>2</v>
      </c>
      <c r="BC949" s="2">
        <v>1</v>
      </c>
      <c r="BD949" s="2">
        <v>2</v>
      </c>
      <c r="BE949" s="2">
        <v>2</v>
      </c>
      <c r="BF949" s="2" t="s">
        <v>68</v>
      </c>
    </row>
    <row r="950" spans="1:60" ht="13" x14ac:dyDescent="0.15">
      <c r="A950">
        <v>949</v>
      </c>
      <c r="B950" s="3">
        <v>44001.940701099535</v>
      </c>
      <c r="C950" s="2">
        <v>28</v>
      </c>
      <c r="D950" s="2" t="s">
        <v>114</v>
      </c>
      <c r="E950" s="2" t="s">
        <v>50</v>
      </c>
      <c r="F950" s="2" t="s">
        <v>51</v>
      </c>
      <c r="G950" s="2" t="s">
        <v>52</v>
      </c>
      <c r="H950" s="2">
        <v>1</v>
      </c>
      <c r="I950" s="2" t="s">
        <v>53</v>
      </c>
      <c r="J950" s="2" t="s">
        <v>54</v>
      </c>
      <c r="K950" s="2">
        <v>1</v>
      </c>
      <c r="L950" s="2" t="s">
        <v>66</v>
      </c>
      <c r="M950" s="2" t="s">
        <v>83</v>
      </c>
      <c r="Z950" s="2" t="s">
        <v>138</v>
      </c>
      <c r="AA950" s="2">
        <v>2</v>
      </c>
      <c r="AB950" s="2">
        <v>2</v>
      </c>
      <c r="AC950" s="2">
        <v>1</v>
      </c>
      <c r="AD950" s="2">
        <v>1</v>
      </c>
      <c r="AE950" s="2">
        <v>2</v>
      </c>
      <c r="AF950" s="2" t="s">
        <v>464</v>
      </c>
      <c r="AG950" s="2" t="s">
        <v>53</v>
      </c>
      <c r="AH950" s="2" t="s">
        <v>95</v>
      </c>
      <c r="AI950" s="2" t="s">
        <v>482</v>
      </c>
      <c r="AJ950" s="2" t="s">
        <v>1110</v>
      </c>
      <c r="AK950" s="2" t="s">
        <v>98</v>
      </c>
      <c r="AL950" s="2" t="s">
        <v>75</v>
      </c>
      <c r="AM950" s="2" t="s">
        <v>136</v>
      </c>
      <c r="AN950" s="2" t="s">
        <v>90</v>
      </c>
      <c r="AO950" s="2">
        <v>4</v>
      </c>
      <c r="AP950" s="2" t="s">
        <v>53</v>
      </c>
      <c r="AV950" s="2">
        <v>2</v>
      </c>
      <c r="AW950" s="2">
        <v>3</v>
      </c>
      <c r="AX950" s="2" t="s">
        <v>91</v>
      </c>
      <c r="AY950" s="2" t="s">
        <v>106</v>
      </c>
      <c r="AZ950" s="2" t="s">
        <v>1111</v>
      </c>
      <c r="BA950" s="2">
        <v>4</v>
      </c>
      <c r="BB950" s="2">
        <v>6</v>
      </c>
      <c r="BC950" s="2">
        <v>5</v>
      </c>
      <c r="BD950" s="2">
        <v>6</v>
      </c>
      <c r="BE950" s="2">
        <v>5</v>
      </c>
      <c r="BF950" s="2" t="s">
        <v>68</v>
      </c>
      <c r="BH950" s="2" t="s">
        <v>193</v>
      </c>
    </row>
    <row r="951" spans="1:60" ht="13" x14ac:dyDescent="0.15">
      <c r="A951">
        <v>950</v>
      </c>
      <c r="B951" s="3">
        <v>44001.943209907404</v>
      </c>
      <c r="C951" s="2">
        <v>32</v>
      </c>
      <c r="D951" s="2" t="s">
        <v>103</v>
      </c>
      <c r="E951" s="2" t="s">
        <v>50</v>
      </c>
      <c r="F951" s="2" t="s">
        <v>80</v>
      </c>
      <c r="G951" s="2" t="s">
        <v>81</v>
      </c>
      <c r="J951" s="2" t="s">
        <v>54</v>
      </c>
      <c r="K951" s="2">
        <v>2</v>
      </c>
      <c r="L951" s="2" t="s">
        <v>55</v>
      </c>
      <c r="M951" s="2" t="s">
        <v>83</v>
      </c>
      <c r="Z951" s="2" t="s">
        <v>142</v>
      </c>
      <c r="AA951" s="2">
        <v>7</v>
      </c>
      <c r="AB951" s="2">
        <v>6</v>
      </c>
      <c r="AC951" s="2">
        <v>5</v>
      </c>
      <c r="AD951" s="2">
        <v>8</v>
      </c>
      <c r="AE951" s="2">
        <v>9</v>
      </c>
      <c r="AF951" s="2" t="s">
        <v>85</v>
      </c>
      <c r="AG951" s="2" t="s">
        <v>53</v>
      </c>
      <c r="AH951" s="2" t="s">
        <v>147</v>
      </c>
      <c r="AI951" s="2" t="s">
        <v>482</v>
      </c>
      <c r="AK951" s="2" t="s">
        <v>74</v>
      </c>
      <c r="AL951" s="2" t="s">
        <v>75</v>
      </c>
      <c r="AM951" s="2" t="s">
        <v>104</v>
      </c>
      <c r="AN951" s="2" t="s">
        <v>90</v>
      </c>
      <c r="AO951" s="2">
        <v>7</v>
      </c>
      <c r="AP951" s="2" t="s">
        <v>53</v>
      </c>
      <c r="AV951" s="2">
        <v>6</v>
      </c>
      <c r="AW951" s="2">
        <v>6</v>
      </c>
      <c r="AX951" s="2" t="s">
        <v>65</v>
      </c>
      <c r="AY951" s="2" t="s">
        <v>55</v>
      </c>
      <c r="BA951" s="2">
        <v>6</v>
      </c>
      <c r="BB951" s="2">
        <v>8</v>
      </c>
      <c r="BC951" s="2">
        <v>7</v>
      </c>
      <c r="BD951" s="2">
        <v>4</v>
      </c>
      <c r="BE951" s="2">
        <v>7</v>
      </c>
      <c r="BF951" s="2" t="s">
        <v>68</v>
      </c>
    </row>
    <row r="952" spans="1:60" ht="13" x14ac:dyDescent="0.15">
      <c r="A952">
        <v>951</v>
      </c>
      <c r="B952" s="3">
        <v>44001.944615046297</v>
      </c>
      <c r="C952" s="2">
        <v>21</v>
      </c>
      <c r="D952" s="2" t="s">
        <v>114</v>
      </c>
      <c r="E952" s="2" t="s">
        <v>50</v>
      </c>
      <c r="F952" s="2" t="s">
        <v>80</v>
      </c>
      <c r="G952" s="2" t="s">
        <v>52</v>
      </c>
      <c r="H952" s="2">
        <v>3</v>
      </c>
      <c r="I952" s="2" t="s">
        <v>72</v>
      </c>
      <c r="J952" s="2" t="s">
        <v>54</v>
      </c>
      <c r="K952" s="2">
        <v>3</v>
      </c>
      <c r="L952" s="2" t="s">
        <v>55</v>
      </c>
      <c r="M952" s="2" t="s">
        <v>56</v>
      </c>
      <c r="N952" s="2" t="s">
        <v>135</v>
      </c>
      <c r="O952" s="2">
        <v>7</v>
      </c>
      <c r="P952" s="2">
        <v>8</v>
      </c>
      <c r="Q952" s="2">
        <v>7</v>
      </c>
      <c r="R952" s="2">
        <v>9</v>
      </c>
      <c r="S952" s="2">
        <v>7</v>
      </c>
      <c r="T952" s="2" t="s">
        <v>109</v>
      </c>
      <c r="AK952" s="2" t="s">
        <v>98</v>
      </c>
      <c r="AL952" s="2" t="s">
        <v>61</v>
      </c>
      <c r="AR952" s="2" t="s">
        <v>62</v>
      </c>
      <c r="AS952" s="2" t="s">
        <v>171</v>
      </c>
      <c r="AT952" s="2" t="s">
        <v>53</v>
      </c>
      <c r="AV952" s="2">
        <v>8</v>
      </c>
      <c r="AW952" s="2">
        <v>8</v>
      </c>
      <c r="AX952" s="2" t="s">
        <v>100</v>
      </c>
      <c r="AY952" s="2" t="s">
        <v>66</v>
      </c>
      <c r="BA952" s="2">
        <v>7</v>
      </c>
      <c r="BB952" s="2">
        <v>6</v>
      </c>
      <c r="BC952" s="2">
        <v>4</v>
      </c>
      <c r="BD952" s="2">
        <v>5</v>
      </c>
      <c r="BE952" s="2">
        <v>7</v>
      </c>
      <c r="BF952" s="2" t="s">
        <v>86</v>
      </c>
      <c r="BH952" s="2" t="s">
        <v>118</v>
      </c>
    </row>
    <row r="953" spans="1:60" ht="13" x14ac:dyDescent="0.15">
      <c r="A953">
        <v>952</v>
      </c>
      <c r="B953" s="3">
        <v>44001.960132187502</v>
      </c>
      <c r="C953" s="2">
        <v>22</v>
      </c>
      <c r="D953" s="2" t="s">
        <v>114</v>
      </c>
      <c r="E953" s="2" t="s">
        <v>50</v>
      </c>
      <c r="F953" s="2" t="s">
        <v>80</v>
      </c>
      <c r="G953" s="2" t="s">
        <v>52</v>
      </c>
      <c r="H953" s="2">
        <v>2</v>
      </c>
      <c r="I953" s="2" t="s">
        <v>53</v>
      </c>
      <c r="J953" s="2" t="s">
        <v>54</v>
      </c>
      <c r="K953" s="2">
        <v>3</v>
      </c>
      <c r="L953" s="2" t="s">
        <v>55</v>
      </c>
      <c r="M953" s="2" t="s">
        <v>83</v>
      </c>
      <c r="Z953" s="2" t="s">
        <v>191</v>
      </c>
      <c r="AA953" s="2">
        <v>5</v>
      </c>
      <c r="AB953" s="2">
        <v>4</v>
      </c>
      <c r="AC953" s="2">
        <v>4</v>
      </c>
      <c r="AD953" s="2">
        <v>8</v>
      </c>
      <c r="AE953" s="2">
        <v>8</v>
      </c>
      <c r="AF953" s="2" t="s">
        <v>85</v>
      </c>
      <c r="AG953" s="2" t="s">
        <v>53</v>
      </c>
      <c r="AH953" s="2" t="s">
        <v>147</v>
      </c>
      <c r="AI953" s="2" t="s">
        <v>96</v>
      </c>
      <c r="AK953" s="2" t="s">
        <v>60</v>
      </c>
      <c r="AL953" s="2" t="s">
        <v>61</v>
      </c>
      <c r="AR953" s="2" t="s">
        <v>185</v>
      </c>
      <c r="AS953" s="2" t="s">
        <v>225</v>
      </c>
      <c r="AT953" s="2" t="s">
        <v>53</v>
      </c>
      <c r="AV953" s="2">
        <v>5</v>
      </c>
      <c r="AW953" s="2">
        <v>6</v>
      </c>
      <c r="AX953" s="2" t="s">
        <v>65</v>
      </c>
      <c r="AY953" s="2" t="s">
        <v>66</v>
      </c>
      <c r="BA953" s="2">
        <v>4</v>
      </c>
      <c r="BB953" s="2">
        <v>4</v>
      </c>
      <c r="BC953" s="2">
        <v>2</v>
      </c>
      <c r="BD953" s="2">
        <v>3</v>
      </c>
      <c r="BE953" s="2">
        <v>5</v>
      </c>
      <c r="BF953" s="2" t="s">
        <v>68</v>
      </c>
      <c r="BH953" s="2" t="s">
        <v>230</v>
      </c>
    </row>
    <row r="954" spans="1:60" ht="13" x14ac:dyDescent="0.15">
      <c r="A954">
        <v>953</v>
      </c>
      <c r="B954" s="3">
        <v>44001.960328564819</v>
      </c>
      <c r="C954" s="2">
        <v>27</v>
      </c>
      <c r="D954" s="2" t="s">
        <v>103</v>
      </c>
      <c r="E954" s="2" t="s">
        <v>50</v>
      </c>
      <c r="F954" s="2" t="s">
        <v>51</v>
      </c>
      <c r="G954" s="2" t="s">
        <v>52</v>
      </c>
      <c r="H954" s="2">
        <v>4</v>
      </c>
      <c r="I954" s="2" t="s">
        <v>53</v>
      </c>
      <c r="J954" s="2" t="s">
        <v>73</v>
      </c>
      <c r="AK954" s="2" t="s">
        <v>98</v>
      </c>
      <c r="AL954" s="2" t="s">
        <v>61</v>
      </c>
      <c r="AR954" s="2" t="s">
        <v>124</v>
      </c>
      <c r="AS954" s="2" t="s">
        <v>125</v>
      </c>
      <c r="AT954" s="2" t="s">
        <v>72</v>
      </c>
      <c r="AV954" s="2">
        <v>4</v>
      </c>
      <c r="AW954" s="2">
        <v>3</v>
      </c>
      <c r="AX954" s="2" t="s">
        <v>65</v>
      </c>
      <c r="AY954" s="2" t="s">
        <v>55</v>
      </c>
      <c r="BA954" s="2">
        <v>3</v>
      </c>
      <c r="BB954" s="2">
        <v>4</v>
      </c>
      <c r="BC954" s="2">
        <v>1</v>
      </c>
      <c r="BD954" s="2">
        <v>3</v>
      </c>
      <c r="BE954" s="2">
        <v>2</v>
      </c>
      <c r="BF954" s="2" t="s">
        <v>68</v>
      </c>
      <c r="BH954" s="2" t="s">
        <v>118</v>
      </c>
    </row>
    <row r="955" spans="1:60" ht="13" x14ac:dyDescent="0.15">
      <c r="A955">
        <v>954</v>
      </c>
      <c r="B955" s="3">
        <v>44001.966736516202</v>
      </c>
      <c r="C955" s="2">
        <v>23</v>
      </c>
      <c r="D955" s="2" t="s">
        <v>103</v>
      </c>
      <c r="E955" s="2" t="s">
        <v>50</v>
      </c>
      <c r="F955" s="2" t="s">
        <v>51</v>
      </c>
      <c r="G955" s="2" t="s">
        <v>52</v>
      </c>
      <c r="H955" s="2">
        <v>3</v>
      </c>
      <c r="I955" s="2" t="s">
        <v>72</v>
      </c>
      <c r="J955" s="2" t="s">
        <v>54</v>
      </c>
      <c r="K955" s="2">
        <v>2</v>
      </c>
      <c r="L955" s="2" t="s">
        <v>92</v>
      </c>
      <c r="M955" s="2" t="s">
        <v>83</v>
      </c>
      <c r="Z955" s="2" t="s">
        <v>138</v>
      </c>
      <c r="AA955" s="2">
        <v>7</v>
      </c>
      <c r="AB955" s="2">
        <v>6</v>
      </c>
      <c r="AC955" s="2">
        <v>6</v>
      </c>
      <c r="AD955" s="2">
        <v>8</v>
      </c>
      <c r="AE955" s="2">
        <v>8</v>
      </c>
      <c r="AF955" s="2" t="s">
        <v>85</v>
      </c>
      <c r="AG955" s="2" t="s">
        <v>86</v>
      </c>
      <c r="AH955" s="2" t="s">
        <v>132</v>
      </c>
      <c r="AI955" s="2" t="s">
        <v>906</v>
      </c>
      <c r="AK955" s="2" t="s">
        <v>98</v>
      </c>
      <c r="AL955" s="2" t="s">
        <v>75</v>
      </c>
      <c r="AM955" s="2" t="s">
        <v>239</v>
      </c>
      <c r="AN955" s="2" t="s">
        <v>90</v>
      </c>
      <c r="AO955" s="2">
        <v>7</v>
      </c>
      <c r="AP955" s="2" t="s">
        <v>53</v>
      </c>
      <c r="AV955" s="2">
        <v>8</v>
      </c>
      <c r="AW955" s="2">
        <v>6</v>
      </c>
      <c r="AX955" s="2" t="s">
        <v>91</v>
      </c>
      <c r="AY955" s="2" t="s">
        <v>66</v>
      </c>
      <c r="BA955" s="2">
        <v>8</v>
      </c>
      <c r="BB955" s="2">
        <v>5</v>
      </c>
      <c r="BC955" s="2">
        <v>5</v>
      </c>
      <c r="BD955" s="2">
        <v>4</v>
      </c>
      <c r="BE955" s="2">
        <v>4</v>
      </c>
      <c r="BF955" s="2" t="s">
        <v>68</v>
      </c>
      <c r="BH955" s="2" t="s">
        <v>102</v>
      </c>
    </row>
    <row r="956" spans="1:60" ht="13" x14ac:dyDescent="0.15">
      <c r="A956">
        <v>955</v>
      </c>
      <c r="B956" s="3">
        <v>44001.983458495371</v>
      </c>
      <c r="C956" s="2">
        <v>21</v>
      </c>
      <c r="D956" s="2" t="s">
        <v>114</v>
      </c>
      <c r="E956" s="2" t="s">
        <v>50</v>
      </c>
      <c r="F956" s="2" t="s">
        <v>80</v>
      </c>
      <c r="G956" s="2" t="s">
        <v>52</v>
      </c>
      <c r="H956" s="2">
        <v>2</v>
      </c>
      <c r="I956" s="2" t="s">
        <v>72</v>
      </c>
      <c r="J956" s="2" t="s">
        <v>54</v>
      </c>
      <c r="K956" s="2">
        <v>3</v>
      </c>
      <c r="L956" s="2" t="s">
        <v>92</v>
      </c>
      <c r="M956" s="2" t="s">
        <v>83</v>
      </c>
      <c r="Z956" s="2" t="s">
        <v>138</v>
      </c>
      <c r="AA956" s="2">
        <v>7</v>
      </c>
      <c r="AB956" s="2">
        <v>7</v>
      </c>
      <c r="AC956" s="2">
        <v>7</v>
      </c>
      <c r="AD956" s="2">
        <v>8</v>
      </c>
      <c r="AE956" s="2">
        <v>7</v>
      </c>
      <c r="AF956" s="2" t="s">
        <v>121</v>
      </c>
      <c r="AG956" s="2" t="s">
        <v>86</v>
      </c>
      <c r="AH956" s="2" t="s">
        <v>87</v>
      </c>
      <c r="AI956" s="2" t="s">
        <v>240</v>
      </c>
      <c r="AK956" s="2" t="s">
        <v>60</v>
      </c>
      <c r="AL956" s="2" t="s">
        <v>61</v>
      </c>
      <c r="AR956" s="2" t="s">
        <v>185</v>
      </c>
      <c r="AS956" s="2" t="s">
        <v>125</v>
      </c>
      <c r="AT956" s="2" t="s">
        <v>72</v>
      </c>
      <c r="AV956" s="2">
        <v>7</v>
      </c>
      <c r="AW956" s="2">
        <v>7</v>
      </c>
      <c r="AX956" s="2" t="s">
        <v>100</v>
      </c>
      <c r="AY956" s="2" t="s">
        <v>106</v>
      </c>
      <c r="BA956" s="2">
        <v>6</v>
      </c>
      <c r="BB956" s="2">
        <v>5</v>
      </c>
      <c r="BC956" s="2">
        <v>5</v>
      </c>
      <c r="BD956" s="2">
        <v>5</v>
      </c>
      <c r="BE956" s="2">
        <v>5</v>
      </c>
      <c r="BF956" s="2" t="s">
        <v>68</v>
      </c>
      <c r="BH956" s="2" t="s">
        <v>126</v>
      </c>
    </row>
    <row r="957" spans="1:60" ht="13" x14ac:dyDescent="0.15">
      <c r="A957">
        <v>956</v>
      </c>
      <c r="B957" s="3">
        <v>44001.986181793982</v>
      </c>
      <c r="C957" s="2">
        <v>40</v>
      </c>
      <c r="D957" s="2" t="s">
        <v>70</v>
      </c>
      <c r="E957" s="2" t="s">
        <v>50</v>
      </c>
      <c r="F957" s="2" t="s">
        <v>51</v>
      </c>
      <c r="G957" s="2" t="s">
        <v>81</v>
      </c>
      <c r="J957" s="2" t="s">
        <v>73</v>
      </c>
      <c r="AK957" s="2" t="s">
        <v>111</v>
      </c>
      <c r="AL957" s="2" t="s">
        <v>61</v>
      </c>
      <c r="AR957" s="2" t="s">
        <v>1112</v>
      </c>
      <c r="AS957" s="2" t="s">
        <v>125</v>
      </c>
      <c r="AT957" s="2" t="s">
        <v>72</v>
      </c>
      <c r="AV957" s="2">
        <v>9</v>
      </c>
      <c r="AW957" s="2">
        <v>9</v>
      </c>
      <c r="AX957" s="2" t="s">
        <v>91</v>
      </c>
      <c r="AY957" s="2" t="s">
        <v>116</v>
      </c>
      <c r="BA957" s="2">
        <v>8</v>
      </c>
      <c r="BB957" s="2">
        <v>9</v>
      </c>
      <c r="BC957" s="2">
        <v>8</v>
      </c>
      <c r="BD957" s="2">
        <v>9</v>
      </c>
      <c r="BE957" s="2">
        <v>9</v>
      </c>
      <c r="BF957" s="2" t="s">
        <v>86</v>
      </c>
    </row>
    <row r="958" spans="1:60" ht="13" x14ac:dyDescent="0.15">
      <c r="A958">
        <v>957</v>
      </c>
      <c r="B958" s="3">
        <v>44001.98806152778</v>
      </c>
      <c r="C958" s="2">
        <v>62</v>
      </c>
      <c r="D958" s="2" t="s">
        <v>103</v>
      </c>
      <c r="E958" s="2" t="s">
        <v>71</v>
      </c>
      <c r="F958" s="2" t="s">
        <v>51</v>
      </c>
      <c r="G958" s="2" t="s">
        <v>81</v>
      </c>
      <c r="J958" s="2" t="s">
        <v>54</v>
      </c>
      <c r="K958" s="2">
        <v>2</v>
      </c>
      <c r="L958" s="2" t="s">
        <v>82</v>
      </c>
      <c r="M958" s="2" t="s">
        <v>200</v>
      </c>
      <c r="V958" s="2" t="s">
        <v>1113</v>
      </c>
      <c r="W958" s="2" t="s">
        <v>53</v>
      </c>
      <c r="X958" s="2" t="s">
        <v>432</v>
      </c>
      <c r="Y958" s="2" t="s">
        <v>1114</v>
      </c>
      <c r="AK958" s="2" t="s">
        <v>89</v>
      </c>
      <c r="AL958" s="2" t="s">
        <v>61</v>
      </c>
      <c r="AR958" s="2" t="s">
        <v>1115</v>
      </c>
      <c r="AS958" s="2" t="s">
        <v>125</v>
      </c>
      <c r="AT958" s="2" t="s">
        <v>72</v>
      </c>
      <c r="AV958" s="2">
        <v>4</v>
      </c>
      <c r="AW958" s="2">
        <v>6</v>
      </c>
      <c r="AX958" s="2" t="s">
        <v>65</v>
      </c>
      <c r="AY958" s="2" t="s">
        <v>92</v>
      </c>
      <c r="BA958" s="2">
        <v>1</v>
      </c>
      <c r="BB958" s="2">
        <v>1</v>
      </c>
      <c r="BC958" s="2">
        <v>3</v>
      </c>
      <c r="BD958" s="2">
        <v>2</v>
      </c>
      <c r="BE958" s="2">
        <v>4</v>
      </c>
      <c r="BF958" s="2" t="s">
        <v>68</v>
      </c>
    </row>
    <row r="959" spans="1:60" ht="13" x14ac:dyDescent="0.15">
      <c r="A959">
        <v>958</v>
      </c>
      <c r="B959" s="3">
        <v>44001.989207384264</v>
      </c>
      <c r="C959" s="2">
        <v>61</v>
      </c>
      <c r="D959" s="2" t="s">
        <v>93</v>
      </c>
      <c r="E959" s="2" t="s">
        <v>50</v>
      </c>
      <c r="F959" s="2" t="s">
        <v>51</v>
      </c>
      <c r="G959" s="2" t="s">
        <v>81</v>
      </c>
      <c r="J959" s="2" t="s">
        <v>73</v>
      </c>
      <c r="AK959" s="2" t="s">
        <v>74</v>
      </c>
      <c r="AL959" s="2" t="s">
        <v>61</v>
      </c>
      <c r="AR959" s="2" t="s">
        <v>1116</v>
      </c>
      <c r="AS959" s="2" t="s">
        <v>125</v>
      </c>
      <c r="AT959" s="2" t="s">
        <v>72</v>
      </c>
      <c r="AU959" s="2" t="s">
        <v>1117</v>
      </c>
      <c r="AV959" s="2">
        <v>8</v>
      </c>
      <c r="AW959" s="2">
        <v>6</v>
      </c>
      <c r="AX959" s="2" t="s">
        <v>65</v>
      </c>
      <c r="AY959" s="2" t="s">
        <v>55</v>
      </c>
      <c r="AZ959" s="2" t="s">
        <v>1118</v>
      </c>
      <c r="BA959" s="2">
        <v>5</v>
      </c>
      <c r="BB959" s="2">
        <v>5</v>
      </c>
      <c r="BC959" s="2">
        <v>5</v>
      </c>
      <c r="BD959" s="2">
        <v>5</v>
      </c>
      <c r="BE959" s="2">
        <v>6</v>
      </c>
      <c r="BF959" s="2" t="s">
        <v>86</v>
      </c>
      <c r="BG959" s="2" t="s">
        <v>1119</v>
      </c>
    </row>
    <row r="960" spans="1:60" ht="13" x14ac:dyDescent="0.15">
      <c r="A960">
        <v>959</v>
      </c>
      <c r="B960" s="3">
        <v>44001.997125555557</v>
      </c>
      <c r="C960" s="2">
        <v>21</v>
      </c>
      <c r="D960" s="2" t="s">
        <v>103</v>
      </c>
      <c r="E960" s="2" t="s">
        <v>1120</v>
      </c>
      <c r="F960" s="2" t="s">
        <v>80</v>
      </c>
      <c r="G960" s="2" t="s">
        <v>52</v>
      </c>
      <c r="H960" s="2">
        <v>2</v>
      </c>
      <c r="I960" s="2" t="s">
        <v>53</v>
      </c>
      <c r="J960" s="2" t="s">
        <v>73</v>
      </c>
      <c r="AK960" s="2" t="s">
        <v>60</v>
      </c>
      <c r="AL960" s="2" t="s">
        <v>75</v>
      </c>
      <c r="AM960" s="2" t="s">
        <v>76</v>
      </c>
      <c r="AN960" s="2" t="s">
        <v>77</v>
      </c>
      <c r="AO960" s="2">
        <v>5</v>
      </c>
      <c r="AP960" s="2" t="s">
        <v>53</v>
      </c>
      <c r="AV960" s="2">
        <v>7</v>
      </c>
      <c r="AW960" s="2">
        <v>4</v>
      </c>
      <c r="AX960" s="2" t="s">
        <v>100</v>
      </c>
      <c r="AY960" s="2" t="s">
        <v>55</v>
      </c>
      <c r="BA960" s="2">
        <v>6</v>
      </c>
      <c r="BB960" s="2">
        <v>7</v>
      </c>
      <c r="BC960" s="2">
        <v>5</v>
      </c>
      <c r="BD960" s="2">
        <v>5</v>
      </c>
      <c r="BE960" s="2">
        <v>6</v>
      </c>
      <c r="BF960" s="2" t="s">
        <v>68</v>
      </c>
      <c r="BH960" s="2" t="s">
        <v>230</v>
      </c>
    </row>
    <row r="961" spans="1:60" ht="13" x14ac:dyDescent="0.15">
      <c r="A961">
        <v>960</v>
      </c>
      <c r="B961" s="3">
        <v>44002.013539016203</v>
      </c>
      <c r="C961" s="2">
        <v>20</v>
      </c>
      <c r="D961" s="2" t="s">
        <v>103</v>
      </c>
      <c r="E961" s="2" t="s">
        <v>50</v>
      </c>
      <c r="F961" s="2" t="s">
        <v>80</v>
      </c>
      <c r="G961" s="2" t="s">
        <v>52</v>
      </c>
      <c r="H961" s="2">
        <v>1</v>
      </c>
      <c r="I961" s="2" t="s">
        <v>72</v>
      </c>
      <c r="J961" s="2" t="s">
        <v>54</v>
      </c>
      <c r="K961" s="2">
        <v>2</v>
      </c>
      <c r="L961" s="2" t="s">
        <v>55</v>
      </c>
      <c r="M961" s="2" t="s">
        <v>56</v>
      </c>
      <c r="N961" s="2" t="s">
        <v>212</v>
      </c>
      <c r="O961" s="2">
        <v>7</v>
      </c>
      <c r="P961" s="2">
        <v>8</v>
      </c>
      <c r="Q961" s="2">
        <v>9</v>
      </c>
      <c r="R961" s="2">
        <v>7</v>
      </c>
      <c r="S961" s="2">
        <v>6</v>
      </c>
      <c r="T961" s="2" t="s">
        <v>58</v>
      </c>
      <c r="AK961" s="2" t="s">
        <v>60</v>
      </c>
      <c r="AL961" s="2" t="s">
        <v>61</v>
      </c>
      <c r="AR961" s="2" t="s">
        <v>124</v>
      </c>
      <c r="AS961" s="2" t="s">
        <v>125</v>
      </c>
      <c r="AT961" s="2" t="s">
        <v>53</v>
      </c>
      <c r="AV961" s="2">
        <v>8</v>
      </c>
      <c r="AW961" s="2">
        <v>6</v>
      </c>
      <c r="AX961" s="2" t="s">
        <v>100</v>
      </c>
      <c r="AY961" s="2" t="s">
        <v>66</v>
      </c>
      <c r="BA961" s="2">
        <v>8</v>
      </c>
      <c r="BB961" s="2">
        <v>8</v>
      </c>
      <c r="BC961" s="2">
        <v>9</v>
      </c>
      <c r="BD961" s="2">
        <v>6</v>
      </c>
      <c r="BE961" s="2">
        <v>10</v>
      </c>
      <c r="BF961" s="2" t="s">
        <v>86</v>
      </c>
      <c r="BH961" s="2" t="s">
        <v>102</v>
      </c>
    </row>
    <row r="962" spans="1:60" ht="13" x14ac:dyDescent="0.15">
      <c r="A962">
        <v>961</v>
      </c>
      <c r="B962" s="3">
        <v>44002.043239606486</v>
      </c>
      <c r="C962" s="2">
        <v>22</v>
      </c>
      <c r="D962" s="2" t="s">
        <v>114</v>
      </c>
      <c r="E962" s="2" t="s">
        <v>50</v>
      </c>
      <c r="F962" s="2" t="s">
        <v>80</v>
      </c>
      <c r="G962" s="2" t="s">
        <v>52</v>
      </c>
      <c r="H962" s="2">
        <v>2</v>
      </c>
      <c r="I962" s="2" t="s">
        <v>72</v>
      </c>
      <c r="J962" s="2" t="s">
        <v>54</v>
      </c>
      <c r="K962" s="2">
        <v>1</v>
      </c>
      <c r="L962" s="2" t="s">
        <v>1121</v>
      </c>
      <c r="M962" s="2" t="s">
        <v>83</v>
      </c>
      <c r="Z962" s="2" t="s">
        <v>169</v>
      </c>
      <c r="AA962" s="2">
        <v>6</v>
      </c>
      <c r="AB962" s="2">
        <v>7</v>
      </c>
      <c r="AC962" s="2">
        <v>6</v>
      </c>
      <c r="AD962" s="2">
        <v>7</v>
      </c>
      <c r="AE962" s="2">
        <v>8</v>
      </c>
      <c r="AF962" s="2" t="s">
        <v>85</v>
      </c>
      <c r="AG962" s="2" t="s">
        <v>86</v>
      </c>
      <c r="AH962" s="2" t="s">
        <v>95</v>
      </c>
      <c r="AI962" s="2" t="s">
        <v>429</v>
      </c>
      <c r="AK962" s="2" t="s">
        <v>60</v>
      </c>
      <c r="AL962" s="2" t="s">
        <v>61</v>
      </c>
      <c r="AR962" s="2" t="s">
        <v>124</v>
      </c>
      <c r="AS962" s="2" t="s">
        <v>125</v>
      </c>
      <c r="AT962" s="2" t="s">
        <v>72</v>
      </c>
      <c r="AV962" s="2">
        <v>8</v>
      </c>
      <c r="AW962" s="2">
        <v>5</v>
      </c>
      <c r="AX962" s="2" t="s">
        <v>91</v>
      </c>
      <c r="AY962" s="2" t="s">
        <v>66</v>
      </c>
      <c r="BA962" s="2">
        <v>7</v>
      </c>
      <c r="BB962" s="2">
        <v>8</v>
      </c>
      <c r="BC962" s="2">
        <v>5</v>
      </c>
      <c r="BD962" s="2">
        <v>8</v>
      </c>
      <c r="BE962" s="2">
        <v>6</v>
      </c>
      <c r="BF962" s="2" t="s">
        <v>86</v>
      </c>
      <c r="BH962" s="2" t="s">
        <v>102</v>
      </c>
    </row>
    <row r="963" spans="1:60" ht="13" x14ac:dyDescent="0.15">
      <c r="A963">
        <v>962</v>
      </c>
      <c r="B963" s="3">
        <v>44002.048987743052</v>
      </c>
      <c r="C963" s="2">
        <v>23</v>
      </c>
      <c r="D963" s="2" t="s">
        <v>93</v>
      </c>
      <c r="E963" s="2" t="s">
        <v>50</v>
      </c>
      <c r="F963" s="2" t="s">
        <v>80</v>
      </c>
      <c r="G963" s="2" t="s">
        <v>52</v>
      </c>
      <c r="H963" s="2">
        <v>3</v>
      </c>
      <c r="I963" s="2" t="s">
        <v>72</v>
      </c>
      <c r="J963" s="2" t="s">
        <v>54</v>
      </c>
      <c r="K963" s="2">
        <v>2</v>
      </c>
      <c r="L963" s="2" t="s">
        <v>92</v>
      </c>
      <c r="M963" s="2" t="s">
        <v>56</v>
      </c>
      <c r="N963" s="2" t="s">
        <v>212</v>
      </c>
      <c r="O963" s="2">
        <v>8</v>
      </c>
      <c r="P963" s="2">
        <v>7</v>
      </c>
      <c r="Q963" s="2">
        <v>7</v>
      </c>
      <c r="R963" s="2">
        <v>9</v>
      </c>
      <c r="S963" s="2">
        <v>7</v>
      </c>
      <c r="T963" s="2" t="s">
        <v>109</v>
      </c>
      <c r="AK963" s="2" t="s">
        <v>74</v>
      </c>
      <c r="AL963" s="2" t="s">
        <v>61</v>
      </c>
      <c r="AR963" s="2" t="s">
        <v>124</v>
      </c>
      <c r="AS963" s="2" t="s">
        <v>125</v>
      </c>
      <c r="AT963" s="2" t="s">
        <v>72</v>
      </c>
      <c r="AV963" s="2">
        <v>8</v>
      </c>
      <c r="AW963" s="2">
        <v>7</v>
      </c>
      <c r="AX963" s="2" t="s">
        <v>100</v>
      </c>
      <c r="AY963" s="2" t="s">
        <v>55</v>
      </c>
      <c r="BA963" s="2">
        <v>9</v>
      </c>
      <c r="BB963" s="2">
        <v>10</v>
      </c>
      <c r="BC963" s="2">
        <v>9</v>
      </c>
      <c r="BD963" s="2">
        <v>9</v>
      </c>
      <c r="BE963" s="2">
        <v>9</v>
      </c>
      <c r="BF963" s="2" t="s">
        <v>68</v>
      </c>
      <c r="BH963" s="2" t="s">
        <v>118</v>
      </c>
    </row>
    <row r="964" spans="1:60" ht="13" x14ac:dyDescent="0.15">
      <c r="A964">
        <v>963</v>
      </c>
      <c r="B964" s="3">
        <v>44002.058792129625</v>
      </c>
      <c r="C964" s="2">
        <v>21</v>
      </c>
      <c r="D964" s="2" t="s">
        <v>93</v>
      </c>
      <c r="E964" s="2" t="s">
        <v>50</v>
      </c>
      <c r="F964" s="2" t="s">
        <v>51</v>
      </c>
      <c r="G964" s="2" t="s">
        <v>52</v>
      </c>
      <c r="H964" s="2">
        <v>3</v>
      </c>
      <c r="I964" s="2" t="s">
        <v>72</v>
      </c>
      <c r="J964" s="2" t="s">
        <v>54</v>
      </c>
      <c r="K964" s="2">
        <v>4</v>
      </c>
      <c r="L964" s="2" t="s">
        <v>55</v>
      </c>
      <c r="M964" s="2" t="s">
        <v>56</v>
      </c>
      <c r="N964" s="2" t="s">
        <v>160</v>
      </c>
      <c r="O964" s="2">
        <v>6</v>
      </c>
      <c r="P964" s="2">
        <v>6</v>
      </c>
      <c r="Q964" s="2">
        <v>6</v>
      </c>
      <c r="R964" s="2">
        <v>8</v>
      </c>
      <c r="S964" s="2">
        <v>6</v>
      </c>
      <c r="T964" s="2" t="s">
        <v>161</v>
      </c>
      <c r="AK964" s="2" t="s">
        <v>74</v>
      </c>
      <c r="AL964" s="2" t="s">
        <v>61</v>
      </c>
      <c r="AR964" s="2" t="s">
        <v>1122</v>
      </c>
      <c r="AS964" s="2" t="s">
        <v>125</v>
      </c>
      <c r="AT964" s="2" t="s">
        <v>72</v>
      </c>
      <c r="AV964" s="2">
        <v>6</v>
      </c>
      <c r="AW964" s="2">
        <v>4</v>
      </c>
      <c r="AX964" s="2" t="s">
        <v>65</v>
      </c>
      <c r="AY964" s="2" t="s">
        <v>66</v>
      </c>
      <c r="BA964" s="2">
        <v>6</v>
      </c>
      <c r="BB964" s="2">
        <v>5</v>
      </c>
      <c r="BC964" s="2">
        <v>5</v>
      </c>
      <c r="BD964" s="2">
        <v>6</v>
      </c>
      <c r="BE964" s="2">
        <v>7</v>
      </c>
      <c r="BF964" s="2" t="s">
        <v>68</v>
      </c>
      <c r="BH964" s="2" t="s">
        <v>167</v>
      </c>
    </row>
    <row r="965" spans="1:60" ht="13" x14ac:dyDescent="0.15">
      <c r="A965">
        <v>964</v>
      </c>
      <c r="B965" s="3">
        <v>44002.067789328707</v>
      </c>
      <c r="C965" s="2">
        <v>22</v>
      </c>
      <c r="D965" s="2" t="s">
        <v>103</v>
      </c>
      <c r="E965" s="2" t="s">
        <v>50</v>
      </c>
      <c r="F965" s="2" t="s">
        <v>80</v>
      </c>
      <c r="G965" s="2" t="s">
        <v>52</v>
      </c>
      <c r="H965" s="2">
        <v>1</v>
      </c>
      <c r="I965" s="2" t="s">
        <v>53</v>
      </c>
      <c r="J965" s="2" t="s">
        <v>54</v>
      </c>
      <c r="K965" s="2">
        <v>2</v>
      </c>
      <c r="L965" s="2" t="s">
        <v>55</v>
      </c>
      <c r="M965" s="2" t="s">
        <v>56</v>
      </c>
      <c r="N965" s="2" t="s">
        <v>212</v>
      </c>
      <c r="O965" s="2">
        <v>6</v>
      </c>
      <c r="P965" s="2">
        <v>5</v>
      </c>
      <c r="Q965" s="2">
        <v>7</v>
      </c>
      <c r="R965" s="2">
        <v>7</v>
      </c>
      <c r="S965" s="2">
        <v>9</v>
      </c>
      <c r="T965" s="2" t="s">
        <v>58</v>
      </c>
      <c r="AK965" s="2" t="s">
        <v>98</v>
      </c>
      <c r="AL965" s="2" t="s">
        <v>75</v>
      </c>
      <c r="AM965" s="2" t="s">
        <v>131</v>
      </c>
      <c r="AN965" s="2" t="s">
        <v>77</v>
      </c>
      <c r="AO965" s="2">
        <v>6</v>
      </c>
      <c r="AP965" s="2" t="s">
        <v>53</v>
      </c>
      <c r="AV965" s="2">
        <v>8</v>
      </c>
      <c r="AW965" s="2">
        <v>5</v>
      </c>
      <c r="AX965" s="2" t="s">
        <v>91</v>
      </c>
      <c r="AY965" s="2" t="s">
        <v>66</v>
      </c>
      <c r="BA965" s="2">
        <v>8</v>
      </c>
      <c r="BB965" s="2">
        <v>8</v>
      </c>
      <c r="BC965" s="2">
        <v>7</v>
      </c>
      <c r="BD965" s="2">
        <v>5</v>
      </c>
      <c r="BE965" s="2">
        <v>7</v>
      </c>
      <c r="BF965" s="2" t="s">
        <v>68</v>
      </c>
      <c r="BH965" s="2" t="s">
        <v>102</v>
      </c>
    </row>
    <row r="966" spans="1:60" ht="13" x14ac:dyDescent="0.15">
      <c r="A966">
        <v>965</v>
      </c>
      <c r="B966" s="3">
        <v>44002.08588377315</v>
      </c>
      <c r="C966" s="2">
        <v>21</v>
      </c>
      <c r="D966" s="2" t="s">
        <v>93</v>
      </c>
      <c r="E966" s="2" t="s">
        <v>50</v>
      </c>
      <c r="F966" s="2" t="s">
        <v>80</v>
      </c>
      <c r="G966" s="2" t="s">
        <v>52</v>
      </c>
      <c r="H966" s="2">
        <v>3</v>
      </c>
      <c r="I966" s="2" t="s">
        <v>53</v>
      </c>
      <c r="J966" s="2" t="s">
        <v>54</v>
      </c>
      <c r="K966" s="2">
        <v>3</v>
      </c>
      <c r="L966" s="2" t="s">
        <v>92</v>
      </c>
      <c r="M966" s="2" t="s">
        <v>56</v>
      </c>
      <c r="N966" s="2" t="s">
        <v>135</v>
      </c>
      <c r="O966" s="2">
        <v>6</v>
      </c>
      <c r="P966" s="2">
        <v>5</v>
      </c>
      <c r="Q966" s="2">
        <v>5</v>
      </c>
      <c r="R966" s="2">
        <v>8</v>
      </c>
      <c r="S966" s="2">
        <v>8</v>
      </c>
      <c r="T966" s="2" t="s">
        <v>58</v>
      </c>
      <c r="AK966" s="2" t="s">
        <v>74</v>
      </c>
      <c r="AL966" s="2" t="s">
        <v>61</v>
      </c>
      <c r="AR966" s="2" t="s">
        <v>124</v>
      </c>
      <c r="AS966" s="2" t="s">
        <v>125</v>
      </c>
      <c r="AT966" s="2" t="s">
        <v>72</v>
      </c>
      <c r="AV966" s="2">
        <v>8</v>
      </c>
      <c r="AW966" s="2">
        <v>8</v>
      </c>
      <c r="AX966" s="2" t="s">
        <v>65</v>
      </c>
      <c r="AY966" s="2" t="s">
        <v>66</v>
      </c>
      <c r="BA966" s="2">
        <v>4</v>
      </c>
      <c r="BB966" s="2">
        <v>4</v>
      </c>
      <c r="BC966" s="2">
        <v>4</v>
      </c>
      <c r="BD966" s="2">
        <v>4</v>
      </c>
      <c r="BE966" s="2">
        <v>2</v>
      </c>
      <c r="BF966" s="2" t="s">
        <v>86</v>
      </c>
      <c r="BH966" s="2" t="s">
        <v>126</v>
      </c>
    </row>
    <row r="967" spans="1:60" ht="13" x14ac:dyDescent="0.15">
      <c r="A967">
        <v>966</v>
      </c>
      <c r="B967" s="3">
        <v>44002.105468888883</v>
      </c>
      <c r="C967" s="2">
        <v>21</v>
      </c>
      <c r="D967" s="2" t="s">
        <v>93</v>
      </c>
      <c r="E967" s="2" t="s">
        <v>71</v>
      </c>
      <c r="F967" s="2" t="s">
        <v>51</v>
      </c>
      <c r="G967" s="2" t="s">
        <v>52</v>
      </c>
      <c r="H967" s="2">
        <v>2</v>
      </c>
      <c r="I967" s="2" t="s">
        <v>72</v>
      </c>
      <c r="J967" s="2" t="s">
        <v>54</v>
      </c>
      <c r="K967" s="2">
        <v>3</v>
      </c>
      <c r="L967" s="2" t="s">
        <v>66</v>
      </c>
      <c r="M967" s="2" t="s">
        <v>56</v>
      </c>
      <c r="N967" s="2" t="s">
        <v>304</v>
      </c>
      <c r="O967" s="2">
        <v>8</v>
      </c>
      <c r="P967" s="2">
        <v>9</v>
      </c>
      <c r="Q967" s="2">
        <v>8</v>
      </c>
      <c r="R967" s="2">
        <v>10</v>
      </c>
      <c r="S967" s="2">
        <v>10</v>
      </c>
      <c r="T967" s="2" t="s">
        <v>109</v>
      </c>
      <c r="AK967" s="2" t="s">
        <v>89</v>
      </c>
      <c r="AL967" s="2" t="s">
        <v>75</v>
      </c>
      <c r="AM967" s="2" t="s">
        <v>76</v>
      </c>
      <c r="AN967" s="2" t="s">
        <v>90</v>
      </c>
      <c r="AO967" s="2">
        <v>4</v>
      </c>
      <c r="AP967" s="2" t="s">
        <v>53</v>
      </c>
      <c r="AV967" s="2">
        <v>6</v>
      </c>
      <c r="AW967" s="2">
        <v>5</v>
      </c>
      <c r="AX967" s="2" t="s">
        <v>91</v>
      </c>
      <c r="AY967" s="2" t="s">
        <v>66</v>
      </c>
      <c r="BA967" s="2">
        <v>6</v>
      </c>
      <c r="BB967" s="2">
        <v>8</v>
      </c>
      <c r="BC967" s="2">
        <v>5</v>
      </c>
      <c r="BD967" s="2">
        <v>6</v>
      </c>
      <c r="BE967" s="2">
        <v>6</v>
      </c>
      <c r="BF967" s="2" t="s">
        <v>68</v>
      </c>
      <c r="BH967" s="2" t="s">
        <v>230</v>
      </c>
    </row>
    <row r="968" spans="1:60" ht="13" x14ac:dyDescent="0.15">
      <c r="A968">
        <v>967</v>
      </c>
      <c r="B968" s="3">
        <v>44002.119594108794</v>
      </c>
      <c r="C968" s="2">
        <v>21</v>
      </c>
      <c r="D968" s="2" t="s">
        <v>114</v>
      </c>
      <c r="E968" s="2" t="s">
        <v>50</v>
      </c>
      <c r="F968" s="2" t="s">
        <v>80</v>
      </c>
      <c r="G968" s="2" t="s">
        <v>52</v>
      </c>
      <c r="H968" s="2">
        <v>2</v>
      </c>
      <c r="I968" s="2" t="s">
        <v>53</v>
      </c>
      <c r="J968" s="2" t="s">
        <v>54</v>
      </c>
      <c r="K968" s="2">
        <v>2</v>
      </c>
      <c r="L968" s="2" t="s">
        <v>55</v>
      </c>
      <c r="M968" s="2" t="s">
        <v>56</v>
      </c>
      <c r="N968" s="2" t="s">
        <v>57</v>
      </c>
      <c r="O968" s="2">
        <v>4</v>
      </c>
      <c r="P968" s="2">
        <v>4</v>
      </c>
      <c r="Q968" s="2">
        <v>6</v>
      </c>
      <c r="R968" s="2">
        <v>6</v>
      </c>
      <c r="S968" s="2">
        <v>8</v>
      </c>
      <c r="T968" s="2" t="s">
        <v>58</v>
      </c>
      <c r="U968" s="2" t="s">
        <v>1123</v>
      </c>
      <c r="AK968" s="2" t="s">
        <v>74</v>
      </c>
      <c r="AL968" s="2" t="s">
        <v>75</v>
      </c>
      <c r="AM968" s="2" t="s">
        <v>141</v>
      </c>
      <c r="AN968" s="2" t="s">
        <v>90</v>
      </c>
      <c r="AO968" s="2">
        <v>5</v>
      </c>
      <c r="AP968" s="2" t="s">
        <v>53</v>
      </c>
      <c r="AV968" s="2">
        <v>10</v>
      </c>
      <c r="AW968" s="2">
        <v>8</v>
      </c>
      <c r="AX968" s="2" t="s">
        <v>91</v>
      </c>
      <c r="AY968" s="2" t="s">
        <v>66</v>
      </c>
      <c r="BA968" s="2">
        <v>6</v>
      </c>
      <c r="BB968" s="2">
        <v>4</v>
      </c>
      <c r="BC968" s="2">
        <v>1</v>
      </c>
      <c r="BD968" s="2">
        <v>3</v>
      </c>
      <c r="BE968" s="2">
        <v>5</v>
      </c>
      <c r="BF968" s="2" t="s">
        <v>68</v>
      </c>
      <c r="BH968" s="2" t="s">
        <v>126</v>
      </c>
    </row>
    <row r="969" spans="1:60" ht="13" x14ac:dyDescent="0.15">
      <c r="A969">
        <v>968</v>
      </c>
      <c r="B969" s="3">
        <v>44002.134059837961</v>
      </c>
      <c r="C969" s="2">
        <v>23</v>
      </c>
      <c r="D969" s="2" t="s">
        <v>93</v>
      </c>
      <c r="E969" s="2" t="s">
        <v>50</v>
      </c>
      <c r="F969" s="2" t="s">
        <v>51</v>
      </c>
      <c r="G969" s="2" t="s">
        <v>52</v>
      </c>
      <c r="H969" s="2">
        <v>4</v>
      </c>
      <c r="I969" s="2" t="s">
        <v>72</v>
      </c>
      <c r="J969" s="2" t="s">
        <v>73</v>
      </c>
      <c r="AK969" s="2" t="s">
        <v>98</v>
      </c>
      <c r="AL969" s="2" t="s">
        <v>75</v>
      </c>
      <c r="AM969" s="2" t="s">
        <v>104</v>
      </c>
      <c r="AN969" s="2" t="s">
        <v>90</v>
      </c>
      <c r="AO969" s="2">
        <v>6</v>
      </c>
      <c r="AP969" s="2" t="s">
        <v>72</v>
      </c>
      <c r="AV969" s="2">
        <v>9</v>
      </c>
      <c r="AW969" s="2">
        <v>7</v>
      </c>
      <c r="AX969" s="2" t="s">
        <v>91</v>
      </c>
      <c r="AY969" s="2" t="s">
        <v>66</v>
      </c>
      <c r="BA969" s="2">
        <v>10</v>
      </c>
      <c r="BB969" s="2">
        <v>5</v>
      </c>
      <c r="BC969" s="2">
        <v>7</v>
      </c>
      <c r="BD969" s="2">
        <v>5</v>
      </c>
      <c r="BE969" s="2">
        <v>7</v>
      </c>
      <c r="BF969" s="2" t="s">
        <v>86</v>
      </c>
      <c r="BG969" s="2" t="s">
        <v>1124</v>
      </c>
      <c r="BH969" s="2" t="s">
        <v>126</v>
      </c>
    </row>
    <row r="970" spans="1:60" ht="13" x14ac:dyDescent="0.15">
      <c r="A970">
        <v>969</v>
      </c>
      <c r="B970" s="3">
        <v>44002.25653864583</v>
      </c>
      <c r="C970" s="2">
        <v>18</v>
      </c>
      <c r="D970" s="2" t="s">
        <v>103</v>
      </c>
      <c r="E970" s="2" t="s">
        <v>71</v>
      </c>
      <c r="F970" s="2" t="s">
        <v>80</v>
      </c>
      <c r="G970" s="2" t="s">
        <v>52</v>
      </c>
      <c r="H970" s="2">
        <v>1</v>
      </c>
      <c r="I970" s="2" t="s">
        <v>72</v>
      </c>
      <c r="J970" s="2" t="s">
        <v>54</v>
      </c>
      <c r="K970" s="2">
        <v>2</v>
      </c>
      <c r="L970" s="2" t="s">
        <v>116</v>
      </c>
      <c r="M970" s="2" t="s">
        <v>83</v>
      </c>
      <c r="Z970" s="2" t="s">
        <v>84</v>
      </c>
      <c r="AA970" s="2">
        <v>7</v>
      </c>
      <c r="AB970" s="2">
        <v>5</v>
      </c>
      <c r="AC970" s="2">
        <v>8</v>
      </c>
      <c r="AD970" s="2">
        <v>9</v>
      </c>
      <c r="AE970" s="2">
        <v>5</v>
      </c>
      <c r="AF970" s="2" t="s">
        <v>85</v>
      </c>
      <c r="AG970" s="2" t="s">
        <v>53</v>
      </c>
      <c r="AH970" s="2" t="s">
        <v>87</v>
      </c>
      <c r="AI970" s="2" t="s">
        <v>159</v>
      </c>
      <c r="AJ970" s="2" t="s">
        <v>1125</v>
      </c>
      <c r="AK970" s="2" t="s">
        <v>60</v>
      </c>
      <c r="AL970" s="2" t="s">
        <v>75</v>
      </c>
      <c r="AM970" s="2" t="s">
        <v>76</v>
      </c>
      <c r="AN970" s="2" t="s">
        <v>77</v>
      </c>
      <c r="AO970" s="2">
        <v>6</v>
      </c>
      <c r="AP970" s="2" t="s">
        <v>53</v>
      </c>
      <c r="AV970" s="2">
        <v>6</v>
      </c>
      <c r="AW970" s="2">
        <v>6</v>
      </c>
      <c r="AX970" s="2" t="s">
        <v>65</v>
      </c>
      <c r="AY970" s="2" t="s">
        <v>55</v>
      </c>
      <c r="BA970" s="2">
        <v>6</v>
      </c>
      <c r="BB970" s="2">
        <v>4</v>
      </c>
      <c r="BC970" s="2">
        <v>5</v>
      </c>
      <c r="BD970" s="2">
        <v>4</v>
      </c>
      <c r="BE970" s="2">
        <v>6</v>
      </c>
      <c r="BF970" s="2" t="s">
        <v>68</v>
      </c>
      <c r="BH970" s="2" t="s">
        <v>126</v>
      </c>
    </row>
    <row r="971" spans="1:60" ht="13" x14ac:dyDescent="0.15">
      <c r="A971">
        <v>970</v>
      </c>
      <c r="B971" s="3">
        <v>44002.361820532409</v>
      </c>
      <c r="C971" s="2">
        <v>22</v>
      </c>
      <c r="D971" s="2" t="s">
        <v>93</v>
      </c>
      <c r="E971" s="2" t="s">
        <v>50</v>
      </c>
      <c r="F971" s="2" t="s">
        <v>51</v>
      </c>
      <c r="G971" s="2" t="s">
        <v>52</v>
      </c>
      <c r="H971" s="2">
        <v>4</v>
      </c>
      <c r="I971" s="2" t="s">
        <v>72</v>
      </c>
      <c r="J971" s="2" t="s">
        <v>54</v>
      </c>
      <c r="K971" s="2">
        <v>2</v>
      </c>
      <c r="L971" s="2" t="s">
        <v>55</v>
      </c>
      <c r="M971" s="2" t="s">
        <v>83</v>
      </c>
      <c r="Z971" s="2" t="s">
        <v>176</v>
      </c>
      <c r="AA971" s="2">
        <v>3</v>
      </c>
      <c r="AB971" s="2">
        <v>6</v>
      </c>
      <c r="AC971" s="2">
        <v>6</v>
      </c>
      <c r="AD971" s="2">
        <v>7</v>
      </c>
      <c r="AE971" s="2">
        <v>6</v>
      </c>
      <c r="AF971" s="2" t="s">
        <v>109</v>
      </c>
      <c r="AG971" s="2" t="s">
        <v>53</v>
      </c>
      <c r="AH971" s="2" t="s">
        <v>132</v>
      </c>
      <c r="AI971" s="2" t="s">
        <v>148</v>
      </c>
      <c r="AK971" s="2" t="s">
        <v>74</v>
      </c>
      <c r="AL971" s="2" t="s">
        <v>61</v>
      </c>
      <c r="AR971" s="2" t="s">
        <v>62</v>
      </c>
      <c r="AS971" s="2" t="s">
        <v>125</v>
      </c>
      <c r="AT971" s="2" t="s">
        <v>53</v>
      </c>
      <c r="AV971" s="2">
        <v>10</v>
      </c>
      <c r="AW971" s="2">
        <v>6</v>
      </c>
      <c r="AX971" s="2" t="s">
        <v>100</v>
      </c>
      <c r="AY971" s="2" t="s">
        <v>55</v>
      </c>
      <c r="BA971" s="2">
        <v>4</v>
      </c>
      <c r="BB971" s="2">
        <v>6</v>
      </c>
      <c r="BC971" s="2">
        <v>3</v>
      </c>
      <c r="BD971" s="2">
        <v>6</v>
      </c>
      <c r="BE971" s="2">
        <v>3</v>
      </c>
      <c r="BF971" s="2" t="s">
        <v>68</v>
      </c>
      <c r="BH971" s="2" t="s">
        <v>102</v>
      </c>
    </row>
    <row r="972" spans="1:60" ht="13" x14ac:dyDescent="0.15">
      <c r="A972">
        <v>971</v>
      </c>
      <c r="B972" s="3">
        <v>44002.37826672454</v>
      </c>
      <c r="C972" s="2">
        <v>24</v>
      </c>
      <c r="D972" s="2" t="s">
        <v>114</v>
      </c>
      <c r="E972" s="2" t="s">
        <v>50</v>
      </c>
      <c r="F972" s="2" t="s">
        <v>80</v>
      </c>
      <c r="G972" s="2" t="s">
        <v>52</v>
      </c>
      <c r="H972" s="2">
        <v>3</v>
      </c>
      <c r="I972" s="2" t="s">
        <v>72</v>
      </c>
      <c r="J972" s="2" t="s">
        <v>73</v>
      </c>
      <c r="AK972" s="2" t="s">
        <v>60</v>
      </c>
      <c r="AL972" s="2" t="s">
        <v>75</v>
      </c>
      <c r="AM972" s="2" t="s">
        <v>76</v>
      </c>
      <c r="AN972" s="2" t="s">
        <v>90</v>
      </c>
      <c r="AO972" s="2">
        <v>5</v>
      </c>
      <c r="AP972" s="2" t="s">
        <v>53</v>
      </c>
      <c r="AV972" s="2">
        <v>5</v>
      </c>
      <c r="AW972" s="2">
        <v>4</v>
      </c>
      <c r="AX972" s="2" t="s">
        <v>91</v>
      </c>
      <c r="AY972" s="2" t="s">
        <v>106</v>
      </c>
      <c r="BA972" s="2">
        <v>8</v>
      </c>
      <c r="BB972" s="2">
        <v>8</v>
      </c>
      <c r="BC972" s="2">
        <v>6</v>
      </c>
      <c r="BD972" s="2">
        <v>6</v>
      </c>
      <c r="BE972" s="2">
        <v>8</v>
      </c>
      <c r="BF972" s="2" t="s">
        <v>68</v>
      </c>
      <c r="BH972" s="2" t="s">
        <v>102</v>
      </c>
    </row>
    <row r="973" spans="1:60" ht="13" x14ac:dyDescent="0.15">
      <c r="A973">
        <v>972</v>
      </c>
      <c r="B973" s="3">
        <v>44002.384517106482</v>
      </c>
      <c r="C973" s="2">
        <v>20</v>
      </c>
      <c r="D973" s="2" t="s">
        <v>114</v>
      </c>
      <c r="E973" s="2" t="s">
        <v>50</v>
      </c>
      <c r="F973" s="2" t="s">
        <v>80</v>
      </c>
      <c r="G973" s="2" t="s">
        <v>52</v>
      </c>
      <c r="H973" s="2">
        <v>2</v>
      </c>
      <c r="I973" s="2" t="s">
        <v>72</v>
      </c>
      <c r="J973" s="2" t="s">
        <v>73</v>
      </c>
      <c r="AK973" s="2" t="s">
        <v>89</v>
      </c>
      <c r="AL973" s="2" t="s">
        <v>61</v>
      </c>
      <c r="AR973" s="2" t="s">
        <v>124</v>
      </c>
      <c r="AS973" s="2" t="s">
        <v>125</v>
      </c>
      <c r="AT973" s="2" t="s">
        <v>72</v>
      </c>
      <c r="AV973" s="2">
        <v>8</v>
      </c>
      <c r="AW973" s="2">
        <v>4</v>
      </c>
      <c r="AX973" s="2" t="s">
        <v>100</v>
      </c>
      <c r="AY973" s="2" t="s">
        <v>66</v>
      </c>
      <c r="BA973" s="2">
        <v>8</v>
      </c>
      <c r="BB973" s="2">
        <v>8</v>
      </c>
      <c r="BC973" s="2">
        <v>7</v>
      </c>
      <c r="BD973" s="2">
        <v>8</v>
      </c>
      <c r="BE973" s="2">
        <v>9</v>
      </c>
      <c r="BF973" s="2" t="s">
        <v>86</v>
      </c>
      <c r="BH973" s="2" t="s">
        <v>102</v>
      </c>
    </row>
    <row r="974" spans="1:60" ht="13" x14ac:dyDescent="0.15">
      <c r="A974">
        <v>973</v>
      </c>
      <c r="B974" s="3">
        <v>44002.394941562496</v>
      </c>
      <c r="C974" s="2">
        <v>26</v>
      </c>
      <c r="D974" s="2" t="s">
        <v>114</v>
      </c>
      <c r="E974" s="2" t="s">
        <v>199</v>
      </c>
      <c r="F974" s="2" t="s">
        <v>80</v>
      </c>
      <c r="G974" s="2" t="s">
        <v>52</v>
      </c>
      <c r="H974" s="2">
        <v>5</v>
      </c>
      <c r="I974" s="2" t="s">
        <v>72</v>
      </c>
      <c r="J974" s="2" t="s">
        <v>54</v>
      </c>
      <c r="K974" s="2">
        <v>4</v>
      </c>
      <c r="L974" s="2" t="s">
        <v>92</v>
      </c>
      <c r="M974" s="2" t="s">
        <v>83</v>
      </c>
      <c r="Z974" s="2" t="s">
        <v>1126</v>
      </c>
      <c r="AA974" s="2">
        <v>5</v>
      </c>
      <c r="AB974" s="2">
        <v>6</v>
      </c>
      <c r="AC974" s="2">
        <v>5</v>
      </c>
      <c r="AD974" s="2">
        <v>7</v>
      </c>
      <c r="AE974" s="2">
        <v>8</v>
      </c>
      <c r="AF974" s="2" t="s">
        <v>85</v>
      </c>
      <c r="AG974" s="2" t="s">
        <v>53</v>
      </c>
      <c r="AH974" s="2" t="s">
        <v>87</v>
      </c>
      <c r="AI974" s="2" t="s">
        <v>148</v>
      </c>
      <c r="AK974" s="2" t="s">
        <v>60</v>
      </c>
      <c r="AL974" s="2" t="s">
        <v>61</v>
      </c>
      <c r="AR974" s="2" t="s">
        <v>321</v>
      </c>
      <c r="AS974" s="2" t="s">
        <v>125</v>
      </c>
      <c r="AT974" s="2" t="s">
        <v>53</v>
      </c>
      <c r="AV974" s="2">
        <v>7</v>
      </c>
      <c r="AW974" s="2">
        <v>6</v>
      </c>
      <c r="AX974" s="2" t="s">
        <v>91</v>
      </c>
      <c r="AY974" s="2" t="s">
        <v>66</v>
      </c>
      <c r="BA974" s="2">
        <v>9</v>
      </c>
      <c r="BB974" s="2">
        <v>9</v>
      </c>
      <c r="BC974" s="2">
        <v>7</v>
      </c>
      <c r="BD974" s="2">
        <v>7</v>
      </c>
      <c r="BE974" s="2">
        <v>8</v>
      </c>
      <c r="BF974" s="2" t="s">
        <v>86</v>
      </c>
      <c r="BH974" s="2" t="s">
        <v>102</v>
      </c>
    </row>
    <row r="975" spans="1:60" ht="13" x14ac:dyDescent="0.15">
      <c r="A975">
        <v>974</v>
      </c>
      <c r="B975" s="3">
        <v>44002.417935648147</v>
      </c>
      <c r="C975" s="2">
        <v>21</v>
      </c>
      <c r="D975" s="2" t="s">
        <v>114</v>
      </c>
      <c r="E975" s="2" t="s">
        <v>50</v>
      </c>
      <c r="F975" s="2" t="s">
        <v>51</v>
      </c>
      <c r="G975" s="2" t="s">
        <v>52</v>
      </c>
      <c r="H975" s="2">
        <v>4</v>
      </c>
      <c r="I975" s="2" t="s">
        <v>72</v>
      </c>
      <c r="J975" s="2" t="s">
        <v>54</v>
      </c>
      <c r="K975" s="2">
        <v>1</v>
      </c>
      <c r="L975" s="2" t="s">
        <v>92</v>
      </c>
      <c r="M975" s="2" t="s">
        <v>83</v>
      </c>
      <c r="Z975" s="2" t="s">
        <v>191</v>
      </c>
      <c r="AA975" s="2">
        <v>5</v>
      </c>
      <c r="AB975" s="2">
        <v>6</v>
      </c>
      <c r="AC975" s="2">
        <v>6</v>
      </c>
      <c r="AD975" s="2">
        <v>7</v>
      </c>
      <c r="AE975" s="2">
        <v>7</v>
      </c>
      <c r="AF975" s="2" t="s">
        <v>121</v>
      </c>
      <c r="AG975" s="2" t="s">
        <v>53</v>
      </c>
      <c r="AH975" s="2" t="s">
        <v>147</v>
      </c>
      <c r="AI975" s="2" t="s">
        <v>148</v>
      </c>
      <c r="AK975" s="2" t="s">
        <v>74</v>
      </c>
      <c r="AL975" s="2" t="s">
        <v>61</v>
      </c>
      <c r="AR975" s="2" t="s">
        <v>124</v>
      </c>
      <c r="AS975" s="2" t="s">
        <v>125</v>
      </c>
      <c r="AT975" s="2" t="s">
        <v>53</v>
      </c>
      <c r="AV975" s="2">
        <v>7</v>
      </c>
      <c r="AW975" s="2">
        <v>5</v>
      </c>
      <c r="AX975" s="2" t="s">
        <v>100</v>
      </c>
      <c r="AY975" s="2" t="s">
        <v>55</v>
      </c>
      <c r="BA975" s="2">
        <v>5</v>
      </c>
      <c r="BB975" s="2">
        <v>2</v>
      </c>
      <c r="BC975" s="2">
        <v>3</v>
      </c>
      <c r="BD975" s="2">
        <v>2</v>
      </c>
      <c r="BE975" s="2">
        <v>2</v>
      </c>
      <c r="BF975" s="2" t="s">
        <v>68</v>
      </c>
      <c r="BG975" s="2" t="s">
        <v>1127</v>
      </c>
      <c r="BH975" s="2" t="s">
        <v>230</v>
      </c>
    </row>
    <row r="976" spans="1:60" ht="13" x14ac:dyDescent="0.15">
      <c r="A976">
        <v>975</v>
      </c>
      <c r="B976" s="3">
        <v>44002.418468842588</v>
      </c>
      <c r="C976" s="2">
        <v>22</v>
      </c>
      <c r="D976" s="2" t="s">
        <v>114</v>
      </c>
      <c r="E976" s="2" t="s">
        <v>50</v>
      </c>
      <c r="F976" s="2" t="s">
        <v>80</v>
      </c>
      <c r="G976" s="2" t="s">
        <v>52</v>
      </c>
      <c r="H976" s="2">
        <v>1</v>
      </c>
      <c r="I976" s="2" t="s">
        <v>72</v>
      </c>
      <c r="J976" s="2" t="s">
        <v>54</v>
      </c>
      <c r="K976" s="2">
        <v>3</v>
      </c>
      <c r="L976" s="2" t="s">
        <v>92</v>
      </c>
      <c r="M976" s="2" t="s">
        <v>83</v>
      </c>
      <c r="Z976" s="2" t="s">
        <v>120</v>
      </c>
      <c r="AA976" s="2">
        <v>6</v>
      </c>
      <c r="AB976" s="2">
        <v>4</v>
      </c>
      <c r="AC976" s="2">
        <v>4</v>
      </c>
      <c r="AD976" s="2">
        <v>6</v>
      </c>
      <c r="AE976" s="2">
        <v>8</v>
      </c>
      <c r="AF976" s="2" t="s">
        <v>109</v>
      </c>
      <c r="AG976" s="2" t="s">
        <v>53</v>
      </c>
      <c r="AH976" s="2" t="s">
        <v>87</v>
      </c>
      <c r="AI976" s="2" t="s">
        <v>240</v>
      </c>
      <c r="AK976" s="2" t="s">
        <v>74</v>
      </c>
      <c r="AL976" s="2" t="s">
        <v>61</v>
      </c>
      <c r="AR976" s="2" t="s">
        <v>124</v>
      </c>
      <c r="AS976" s="2" t="s">
        <v>125</v>
      </c>
      <c r="AT976" s="2" t="s">
        <v>72</v>
      </c>
      <c r="AV976" s="2">
        <v>8</v>
      </c>
      <c r="AW976" s="2">
        <v>7</v>
      </c>
      <c r="AX976" s="2" t="s">
        <v>91</v>
      </c>
      <c r="AY976" s="2" t="s">
        <v>66</v>
      </c>
      <c r="BA976" s="2">
        <v>9</v>
      </c>
      <c r="BB976" s="2">
        <v>6</v>
      </c>
      <c r="BC976" s="2">
        <v>7</v>
      </c>
      <c r="BD976" s="2">
        <v>8</v>
      </c>
      <c r="BE976" s="2">
        <v>9</v>
      </c>
      <c r="BF976" s="2" t="s">
        <v>68</v>
      </c>
      <c r="BH976" s="2" t="s">
        <v>126</v>
      </c>
    </row>
    <row r="977" spans="1:60" ht="13" x14ac:dyDescent="0.15">
      <c r="A977">
        <v>976</v>
      </c>
      <c r="B977" s="3">
        <v>44002.436145</v>
      </c>
      <c r="C977" s="2">
        <v>22</v>
      </c>
      <c r="D977" s="2" t="s">
        <v>114</v>
      </c>
      <c r="E977" s="2" t="s">
        <v>50</v>
      </c>
      <c r="F977" s="2" t="s">
        <v>51</v>
      </c>
      <c r="G977" s="2" t="s">
        <v>52</v>
      </c>
      <c r="H977" s="2">
        <v>4</v>
      </c>
      <c r="I977" s="2" t="s">
        <v>72</v>
      </c>
      <c r="J977" s="2" t="s">
        <v>73</v>
      </c>
      <c r="AK977" s="2" t="s">
        <v>74</v>
      </c>
      <c r="AL977" s="2" t="s">
        <v>61</v>
      </c>
      <c r="AR977" s="2" t="s">
        <v>124</v>
      </c>
      <c r="AS977" s="2" t="s">
        <v>125</v>
      </c>
      <c r="AT977" s="2" t="s">
        <v>72</v>
      </c>
      <c r="AV977" s="2">
        <v>6</v>
      </c>
      <c r="AW977" s="2">
        <v>4</v>
      </c>
      <c r="AX977" s="2" t="s">
        <v>91</v>
      </c>
      <c r="AY977" s="2" t="s">
        <v>55</v>
      </c>
      <c r="BA977" s="2">
        <v>3</v>
      </c>
      <c r="BB977" s="2">
        <v>2</v>
      </c>
      <c r="BC977" s="2">
        <v>2</v>
      </c>
      <c r="BD977" s="2">
        <v>4</v>
      </c>
      <c r="BE977" s="2">
        <v>6</v>
      </c>
      <c r="BF977" s="2" t="s">
        <v>68</v>
      </c>
      <c r="BH977" s="2" t="s">
        <v>230</v>
      </c>
    </row>
    <row r="978" spans="1:60" ht="13" x14ac:dyDescent="0.15">
      <c r="A978">
        <v>977</v>
      </c>
      <c r="B978" s="3">
        <v>44002.480748368056</v>
      </c>
      <c r="C978" s="2">
        <v>22</v>
      </c>
      <c r="D978" s="2" t="s">
        <v>114</v>
      </c>
      <c r="E978" s="2" t="s">
        <v>50</v>
      </c>
      <c r="F978" s="2" t="s">
        <v>80</v>
      </c>
      <c r="G978" s="2" t="s">
        <v>52</v>
      </c>
      <c r="H978" s="2">
        <v>2</v>
      </c>
      <c r="I978" s="2" t="s">
        <v>53</v>
      </c>
      <c r="J978" s="2" t="s">
        <v>54</v>
      </c>
      <c r="K978" s="2">
        <v>2</v>
      </c>
      <c r="L978" s="2" t="s">
        <v>116</v>
      </c>
      <c r="M978" s="2" t="s">
        <v>83</v>
      </c>
      <c r="Z978" s="2" t="s">
        <v>263</v>
      </c>
      <c r="AA978" s="2">
        <v>6</v>
      </c>
      <c r="AB978" s="2">
        <v>6</v>
      </c>
      <c r="AC978" s="2">
        <v>6</v>
      </c>
      <c r="AD978" s="2">
        <v>6</v>
      </c>
      <c r="AE978" s="2">
        <v>8</v>
      </c>
      <c r="AF978" s="2" t="s">
        <v>85</v>
      </c>
      <c r="AG978" s="2" t="s">
        <v>53</v>
      </c>
      <c r="AH978" s="2" t="s">
        <v>95</v>
      </c>
      <c r="AI978" s="2" t="s">
        <v>133</v>
      </c>
      <c r="AJ978" s="2" t="s">
        <v>1128</v>
      </c>
      <c r="AK978" s="2" t="s">
        <v>74</v>
      </c>
      <c r="AL978" s="2" t="s">
        <v>75</v>
      </c>
      <c r="AM978" s="2" t="s">
        <v>76</v>
      </c>
      <c r="AN978" s="2" t="s">
        <v>90</v>
      </c>
      <c r="AO978" s="2">
        <v>6</v>
      </c>
      <c r="AP978" s="2" t="s">
        <v>86</v>
      </c>
      <c r="AV978" s="2">
        <v>6</v>
      </c>
      <c r="AW978" s="2">
        <v>7</v>
      </c>
      <c r="AX978" s="2" t="s">
        <v>91</v>
      </c>
      <c r="AY978" s="2" t="s">
        <v>55</v>
      </c>
      <c r="BA978" s="2">
        <v>7</v>
      </c>
      <c r="BB978" s="2">
        <v>4</v>
      </c>
      <c r="BC978" s="2">
        <v>5</v>
      </c>
      <c r="BD978" s="2">
        <v>7</v>
      </c>
      <c r="BE978" s="2">
        <v>9</v>
      </c>
      <c r="BF978" s="2" t="s">
        <v>86</v>
      </c>
      <c r="BH978" s="2" t="s">
        <v>252</v>
      </c>
    </row>
    <row r="979" spans="1:60" ht="13" x14ac:dyDescent="0.15">
      <c r="A979">
        <v>978</v>
      </c>
      <c r="B979" s="3">
        <v>44002.493580856477</v>
      </c>
      <c r="C979" s="2">
        <v>21</v>
      </c>
      <c r="D979" s="2" t="s">
        <v>114</v>
      </c>
      <c r="E979" s="2" t="s">
        <v>50</v>
      </c>
      <c r="F979" s="2" t="s">
        <v>80</v>
      </c>
      <c r="G979" s="2" t="s">
        <v>52</v>
      </c>
      <c r="H979" s="2">
        <v>2</v>
      </c>
      <c r="I979" s="2" t="s">
        <v>53</v>
      </c>
      <c r="J979" s="2" t="s">
        <v>54</v>
      </c>
      <c r="K979" s="2">
        <v>2</v>
      </c>
      <c r="L979" s="2" t="s">
        <v>66</v>
      </c>
      <c r="M979" s="2" t="s">
        <v>56</v>
      </c>
      <c r="N979" s="2" t="s">
        <v>1129</v>
      </c>
      <c r="O979" s="2">
        <v>9</v>
      </c>
      <c r="P979" s="2">
        <v>10</v>
      </c>
      <c r="Q979" s="2">
        <v>10</v>
      </c>
      <c r="R979" s="2">
        <v>10</v>
      </c>
      <c r="S979" s="2">
        <v>7</v>
      </c>
      <c r="T979" s="2" t="s">
        <v>58</v>
      </c>
      <c r="U979" s="2" t="s">
        <v>1130</v>
      </c>
      <c r="AK979" s="2" t="s">
        <v>98</v>
      </c>
      <c r="AL979" s="2" t="s">
        <v>75</v>
      </c>
      <c r="AM979" s="2" t="s">
        <v>213</v>
      </c>
      <c r="AN979" s="2" t="s">
        <v>90</v>
      </c>
      <c r="AO979" s="2">
        <v>6</v>
      </c>
      <c r="AP979" s="2" t="s">
        <v>72</v>
      </c>
      <c r="AV979" s="2">
        <v>6</v>
      </c>
      <c r="AW979" s="2">
        <v>6</v>
      </c>
      <c r="AX979" s="2" t="s">
        <v>91</v>
      </c>
      <c r="AY979" s="2" t="s">
        <v>66</v>
      </c>
      <c r="AZ979" s="2" t="s">
        <v>1131</v>
      </c>
      <c r="BA979" s="2">
        <v>8</v>
      </c>
      <c r="BB979" s="2">
        <v>7</v>
      </c>
      <c r="BC979" s="2">
        <v>6</v>
      </c>
      <c r="BD979" s="2">
        <v>7</v>
      </c>
      <c r="BE979" s="2">
        <v>8</v>
      </c>
      <c r="BF979" s="2" t="s">
        <v>68</v>
      </c>
      <c r="BG979" s="2" t="s">
        <v>1132</v>
      </c>
      <c r="BH979" s="2" t="s">
        <v>102</v>
      </c>
    </row>
    <row r="980" spans="1:60" ht="13" x14ac:dyDescent="0.15">
      <c r="A980">
        <v>979</v>
      </c>
      <c r="B980" s="3">
        <v>44002.527531932872</v>
      </c>
      <c r="C980" s="2">
        <v>22</v>
      </c>
      <c r="D980" s="2" t="s">
        <v>103</v>
      </c>
      <c r="E980" s="2" t="s">
        <v>50</v>
      </c>
      <c r="F980" s="2" t="s">
        <v>51</v>
      </c>
      <c r="G980" s="2" t="s">
        <v>52</v>
      </c>
      <c r="H980" s="2">
        <v>4</v>
      </c>
      <c r="I980" s="2" t="s">
        <v>72</v>
      </c>
      <c r="J980" s="2" t="s">
        <v>73</v>
      </c>
      <c r="AK980" s="2" t="s">
        <v>60</v>
      </c>
      <c r="AL980" s="2" t="s">
        <v>75</v>
      </c>
      <c r="AM980" s="2" t="s">
        <v>76</v>
      </c>
      <c r="AN980" s="2" t="s">
        <v>90</v>
      </c>
      <c r="AO980" s="2">
        <v>4</v>
      </c>
      <c r="AP980" s="2" t="s">
        <v>53</v>
      </c>
      <c r="AQ980" s="2" t="s">
        <v>1133</v>
      </c>
      <c r="AV980" s="2">
        <v>7</v>
      </c>
      <c r="AW980" s="2">
        <v>6</v>
      </c>
      <c r="AX980" s="2" t="s">
        <v>65</v>
      </c>
      <c r="AY980" s="2" t="s">
        <v>55</v>
      </c>
      <c r="BA980" s="2">
        <v>5</v>
      </c>
      <c r="BB980" s="2">
        <v>8</v>
      </c>
      <c r="BC980" s="2">
        <v>6</v>
      </c>
      <c r="BD980" s="2">
        <v>5</v>
      </c>
      <c r="BE980" s="2">
        <v>6</v>
      </c>
      <c r="BF980" s="2" t="s">
        <v>68</v>
      </c>
      <c r="BH980" s="2" t="s">
        <v>190</v>
      </c>
    </row>
    <row r="981" spans="1:60" ht="13" x14ac:dyDescent="0.15">
      <c r="A981">
        <v>980</v>
      </c>
      <c r="B981" s="3">
        <v>44002.5540740625</v>
      </c>
      <c r="C981" s="2">
        <v>22</v>
      </c>
      <c r="D981" s="2" t="s">
        <v>114</v>
      </c>
      <c r="E981" s="2" t="s">
        <v>50</v>
      </c>
      <c r="F981" s="2" t="s">
        <v>80</v>
      </c>
      <c r="G981" s="2" t="s">
        <v>52</v>
      </c>
      <c r="H981" s="2">
        <v>1</v>
      </c>
      <c r="I981" s="2" t="s">
        <v>72</v>
      </c>
      <c r="J981" s="2" t="s">
        <v>54</v>
      </c>
      <c r="K981" s="2">
        <v>2</v>
      </c>
      <c r="L981" s="2" t="s">
        <v>116</v>
      </c>
      <c r="M981" s="2" t="s">
        <v>83</v>
      </c>
      <c r="Z981" s="2" t="s">
        <v>263</v>
      </c>
      <c r="AA981" s="2">
        <v>6</v>
      </c>
      <c r="AB981" s="2">
        <v>9</v>
      </c>
      <c r="AC981" s="2">
        <v>6</v>
      </c>
      <c r="AD981" s="2">
        <v>8</v>
      </c>
      <c r="AE981" s="2">
        <v>8</v>
      </c>
      <c r="AF981" s="2" t="s">
        <v>85</v>
      </c>
      <c r="AG981" s="2" t="s">
        <v>53</v>
      </c>
      <c r="AH981" s="2" t="s">
        <v>147</v>
      </c>
      <c r="AI981" s="2" t="s">
        <v>1069</v>
      </c>
      <c r="AJ981" s="2" t="s">
        <v>1134</v>
      </c>
      <c r="AK981" s="2" t="s">
        <v>60</v>
      </c>
      <c r="AL981" s="2" t="s">
        <v>61</v>
      </c>
      <c r="AR981" s="2" t="s">
        <v>124</v>
      </c>
      <c r="AS981" s="2" t="s">
        <v>125</v>
      </c>
      <c r="AT981" s="2" t="s">
        <v>72</v>
      </c>
      <c r="AV981" s="2">
        <v>7</v>
      </c>
      <c r="AW981" s="2">
        <v>7</v>
      </c>
      <c r="AX981" s="2" t="s">
        <v>100</v>
      </c>
      <c r="AY981" s="2" t="s">
        <v>66</v>
      </c>
      <c r="BA981" s="2">
        <v>8</v>
      </c>
      <c r="BB981" s="2">
        <v>6</v>
      </c>
      <c r="BC981" s="2">
        <v>5</v>
      </c>
      <c r="BD981" s="2">
        <v>5</v>
      </c>
      <c r="BE981" s="2">
        <v>8</v>
      </c>
      <c r="BF981" s="2" t="s">
        <v>68</v>
      </c>
      <c r="BH981" s="2" t="s">
        <v>102</v>
      </c>
    </row>
    <row r="982" spans="1:60" ht="13" x14ac:dyDescent="0.15">
      <c r="A982">
        <v>981</v>
      </c>
      <c r="B982" s="3">
        <v>44002.566185972217</v>
      </c>
      <c r="C982" s="2">
        <v>22</v>
      </c>
      <c r="D982" s="2" t="s">
        <v>114</v>
      </c>
      <c r="E982" s="2" t="s">
        <v>50</v>
      </c>
      <c r="F982" s="2" t="s">
        <v>80</v>
      </c>
      <c r="G982" s="2" t="s">
        <v>52</v>
      </c>
      <c r="H982" s="2">
        <v>2</v>
      </c>
      <c r="I982" s="2" t="s">
        <v>72</v>
      </c>
      <c r="J982" s="2" t="s">
        <v>73</v>
      </c>
      <c r="AK982" s="2" t="s">
        <v>89</v>
      </c>
      <c r="AL982" s="2" t="s">
        <v>61</v>
      </c>
      <c r="AR982" s="2" t="s">
        <v>62</v>
      </c>
      <c r="AS982" s="2" t="s">
        <v>171</v>
      </c>
      <c r="AT982" s="2" t="s">
        <v>53</v>
      </c>
      <c r="AV982" s="2">
        <v>6</v>
      </c>
      <c r="AW982" s="2">
        <v>4</v>
      </c>
      <c r="AX982" s="2" t="s">
        <v>91</v>
      </c>
      <c r="AY982" s="2" t="s">
        <v>66</v>
      </c>
      <c r="BA982" s="2">
        <v>9</v>
      </c>
      <c r="BB982" s="2">
        <v>6</v>
      </c>
      <c r="BC982" s="2">
        <v>7</v>
      </c>
      <c r="BD982" s="2">
        <v>6</v>
      </c>
      <c r="BE982" s="2">
        <v>7</v>
      </c>
      <c r="BF982" s="2" t="s">
        <v>68</v>
      </c>
      <c r="BH982" s="2" t="s">
        <v>126</v>
      </c>
    </row>
    <row r="983" spans="1:60" ht="13" x14ac:dyDescent="0.15">
      <c r="A983">
        <v>982</v>
      </c>
      <c r="B983" s="3">
        <v>44002.566328425921</v>
      </c>
      <c r="C983" s="2">
        <v>22</v>
      </c>
      <c r="D983" s="2" t="s">
        <v>114</v>
      </c>
      <c r="E983" s="2" t="s">
        <v>50</v>
      </c>
      <c r="F983" s="2" t="s">
        <v>80</v>
      </c>
      <c r="G983" s="2" t="s">
        <v>52</v>
      </c>
      <c r="H983" s="2">
        <v>2</v>
      </c>
      <c r="I983" s="2" t="s">
        <v>72</v>
      </c>
      <c r="J983" s="2" t="s">
        <v>73</v>
      </c>
      <c r="AK983" s="2" t="s">
        <v>89</v>
      </c>
      <c r="AL983" s="2" t="s">
        <v>61</v>
      </c>
      <c r="AR983" s="2" t="s">
        <v>62</v>
      </c>
      <c r="AS983" s="2" t="s">
        <v>171</v>
      </c>
      <c r="AT983" s="2" t="s">
        <v>53</v>
      </c>
      <c r="AV983" s="2">
        <v>6</v>
      </c>
      <c r="AW983" s="2">
        <v>4</v>
      </c>
      <c r="AX983" s="2" t="s">
        <v>91</v>
      </c>
      <c r="AY983" s="2" t="s">
        <v>66</v>
      </c>
      <c r="BA983" s="2">
        <v>9</v>
      </c>
      <c r="BB983" s="2">
        <v>6</v>
      </c>
      <c r="BC983" s="2">
        <v>7</v>
      </c>
      <c r="BD983" s="2">
        <v>6</v>
      </c>
      <c r="BE983" s="2">
        <v>7</v>
      </c>
      <c r="BF983" s="2" t="s">
        <v>68</v>
      </c>
      <c r="BH983" s="2" t="s">
        <v>126</v>
      </c>
    </row>
    <row r="984" spans="1:60" ht="13" x14ac:dyDescent="0.15">
      <c r="A984">
        <v>983</v>
      </c>
      <c r="B984" s="3">
        <v>44002.566579409722</v>
      </c>
      <c r="C984" s="2">
        <v>21</v>
      </c>
      <c r="D984" s="2" t="s">
        <v>103</v>
      </c>
      <c r="E984" s="2" t="s">
        <v>50</v>
      </c>
      <c r="F984" s="2" t="s">
        <v>80</v>
      </c>
      <c r="G984" s="2" t="s">
        <v>52</v>
      </c>
      <c r="H984" s="2">
        <v>3</v>
      </c>
      <c r="I984" s="2" t="s">
        <v>72</v>
      </c>
      <c r="J984" s="2" t="s">
        <v>54</v>
      </c>
      <c r="K984" s="2">
        <v>2</v>
      </c>
      <c r="L984" s="2" t="s">
        <v>55</v>
      </c>
      <c r="M984" s="2" t="s">
        <v>56</v>
      </c>
      <c r="N984" s="2" t="s">
        <v>160</v>
      </c>
      <c r="O984" s="2">
        <v>6</v>
      </c>
      <c r="P984" s="2">
        <v>6</v>
      </c>
      <c r="Q984" s="2">
        <v>6</v>
      </c>
      <c r="R984" s="2">
        <v>10</v>
      </c>
      <c r="S984" s="2">
        <v>8</v>
      </c>
      <c r="T984" s="2" t="s">
        <v>161</v>
      </c>
      <c r="AK984" s="2" t="s">
        <v>60</v>
      </c>
      <c r="AL984" s="2" t="s">
        <v>75</v>
      </c>
      <c r="AM984" s="2" t="s">
        <v>76</v>
      </c>
      <c r="AN984" s="2" t="s">
        <v>90</v>
      </c>
      <c r="AO984" s="2">
        <v>5</v>
      </c>
      <c r="AP984" s="2" t="s">
        <v>86</v>
      </c>
      <c r="AV984" s="2">
        <v>8</v>
      </c>
      <c r="AW984" s="2">
        <v>6</v>
      </c>
      <c r="AX984" s="2" t="s">
        <v>65</v>
      </c>
      <c r="AY984" s="2" t="s">
        <v>66</v>
      </c>
      <c r="BA984" s="2">
        <v>9</v>
      </c>
      <c r="BB984" s="2">
        <v>9</v>
      </c>
      <c r="BC984" s="2">
        <v>6</v>
      </c>
      <c r="BD984" s="2">
        <v>7</v>
      </c>
      <c r="BE984" s="2">
        <v>7</v>
      </c>
      <c r="BF984" s="2" t="s">
        <v>86</v>
      </c>
      <c r="BH984" s="2" t="s">
        <v>126</v>
      </c>
    </row>
    <row r="985" spans="1:60" ht="13" x14ac:dyDescent="0.15">
      <c r="A985">
        <v>984</v>
      </c>
      <c r="B985" s="3">
        <v>44002.567243356483</v>
      </c>
      <c r="C985" s="2">
        <v>45</v>
      </c>
      <c r="D985" s="2" t="s">
        <v>70</v>
      </c>
      <c r="E985" s="2" t="s">
        <v>50</v>
      </c>
      <c r="F985" s="2" t="s">
        <v>51</v>
      </c>
      <c r="G985" s="2" t="s">
        <v>81</v>
      </c>
      <c r="J985" s="2" t="s">
        <v>73</v>
      </c>
      <c r="AK985" s="2" t="s">
        <v>111</v>
      </c>
      <c r="AL985" s="2" t="s">
        <v>75</v>
      </c>
      <c r="AM985" s="2" t="s">
        <v>76</v>
      </c>
      <c r="AN985" s="2" t="s">
        <v>90</v>
      </c>
      <c r="AO985" s="2">
        <v>6</v>
      </c>
      <c r="AP985" s="2" t="s">
        <v>53</v>
      </c>
      <c r="AV985" s="2">
        <v>7</v>
      </c>
      <c r="AW985" s="2">
        <v>7</v>
      </c>
      <c r="AX985" s="2" t="s">
        <v>100</v>
      </c>
      <c r="AY985" s="2" t="s">
        <v>66</v>
      </c>
      <c r="BA985" s="2">
        <v>7</v>
      </c>
      <c r="BB985" s="2">
        <v>7</v>
      </c>
      <c r="BC985" s="2">
        <v>6</v>
      </c>
      <c r="BD985" s="2">
        <v>6</v>
      </c>
      <c r="BE985" s="2">
        <v>5</v>
      </c>
      <c r="BF985" s="2" t="s">
        <v>86</v>
      </c>
    </row>
    <row r="986" spans="1:60" ht="13" x14ac:dyDescent="0.15">
      <c r="A986">
        <v>985</v>
      </c>
      <c r="B986" s="3">
        <v>44002.568846828704</v>
      </c>
      <c r="C986" s="2">
        <v>23</v>
      </c>
      <c r="D986" s="2" t="s">
        <v>103</v>
      </c>
      <c r="E986" s="2" t="s">
        <v>50</v>
      </c>
      <c r="F986" s="2" t="s">
        <v>51</v>
      </c>
      <c r="G986" s="2" t="s">
        <v>52</v>
      </c>
      <c r="H986" s="2">
        <v>4</v>
      </c>
      <c r="I986" s="2" t="s">
        <v>72</v>
      </c>
      <c r="J986" s="2" t="s">
        <v>73</v>
      </c>
      <c r="AK986" s="2" t="s">
        <v>74</v>
      </c>
      <c r="AL986" s="2" t="s">
        <v>75</v>
      </c>
      <c r="AM986" s="2" t="s">
        <v>144</v>
      </c>
      <c r="AN986" s="2" t="s">
        <v>77</v>
      </c>
      <c r="AO986" s="2">
        <v>3</v>
      </c>
      <c r="AP986" s="2" t="s">
        <v>53</v>
      </c>
      <c r="AV986" s="2">
        <v>6</v>
      </c>
      <c r="AW986" s="2">
        <v>4</v>
      </c>
      <c r="AX986" s="2" t="s">
        <v>65</v>
      </c>
      <c r="AY986" s="2" t="s">
        <v>55</v>
      </c>
      <c r="AZ986" s="2" t="s">
        <v>1135</v>
      </c>
      <c r="BA986" s="2">
        <v>7</v>
      </c>
      <c r="BB986" s="2">
        <v>7</v>
      </c>
      <c r="BC986" s="2">
        <v>5</v>
      </c>
      <c r="BD986" s="2">
        <v>7</v>
      </c>
      <c r="BE986" s="2">
        <v>8</v>
      </c>
      <c r="BF986" s="2" t="s">
        <v>68</v>
      </c>
      <c r="BH986" s="2" t="s">
        <v>118</v>
      </c>
    </row>
    <row r="987" spans="1:60" ht="13" x14ac:dyDescent="0.15">
      <c r="A987">
        <v>986</v>
      </c>
      <c r="B987" s="3">
        <v>44002.569386689815</v>
      </c>
      <c r="C987" s="2">
        <v>23</v>
      </c>
      <c r="D987" s="2" t="s">
        <v>103</v>
      </c>
      <c r="E987" s="2" t="s">
        <v>50</v>
      </c>
      <c r="F987" s="2" t="s">
        <v>51</v>
      </c>
      <c r="G987" s="2" t="s">
        <v>52</v>
      </c>
      <c r="H987" s="2">
        <v>4</v>
      </c>
      <c r="I987" s="2" t="s">
        <v>53</v>
      </c>
      <c r="J987" s="2" t="s">
        <v>73</v>
      </c>
      <c r="AK987" s="2" t="s">
        <v>60</v>
      </c>
      <c r="AL987" s="2" t="s">
        <v>75</v>
      </c>
      <c r="AM987" s="2" t="s">
        <v>76</v>
      </c>
      <c r="AN987" s="2" t="s">
        <v>90</v>
      </c>
      <c r="AO987" s="2">
        <v>6</v>
      </c>
      <c r="AP987" s="2" t="s">
        <v>86</v>
      </c>
      <c r="AV987" s="2">
        <v>6</v>
      </c>
      <c r="AW987" s="2">
        <v>5</v>
      </c>
      <c r="AX987" s="2" t="s">
        <v>91</v>
      </c>
      <c r="AY987" s="2" t="s">
        <v>92</v>
      </c>
      <c r="BA987" s="2">
        <v>1</v>
      </c>
      <c r="BB987" s="2">
        <v>1</v>
      </c>
      <c r="BC987" s="2">
        <v>1</v>
      </c>
      <c r="BD987" s="2">
        <v>1</v>
      </c>
      <c r="BE987" s="2">
        <v>5</v>
      </c>
      <c r="BF987" s="2" t="s">
        <v>86</v>
      </c>
      <c r="BH987" s="2" t="s">
        <v>118</v>
      </c>
    </row>
    <row r="988" spans="1:60" ht="13" x14ac:dyDescent="0.15">
      <c r="A988">
        <v>987</v>
      </c>
      <c r="B988" s="3">
        <v>44002.573307268518</v>
      </c>
      <c r="C988" s="2">
        <v>37</v>
      </c>
      <c r="D988" s="2" t="s">
        <v>70</v>
      </c>
      <c r="E988" s="2" t="s">
        <v>50</v>
      </c>
      <c r="F988" s="2" t="s">
        <v>51</v>
      </c>
      <c r="G988" s="2" t="s">
        <v>52</v>
      </c>
      <c r="H988" s="2">
        <v>5</v>
      </c>
      <c r="I988" s="2" t="s">
        <v>53</v>
      </c>
      <c r="J988" s="2" t="s">
        <v>73</v>
      </c>
      <c r="AK988" s="2" t="s">
        <v>111</v>
      </c>
      <c r="AL988" s="2" t="s">
        <v>61</v>
      </c>
      <c r="AR988" s="2" t="s">
        <v>185</v>
      </c>
      <c r="AS988" s="2" t="s">
        <v>63</v>
      </c>
      <c r="AT988" s="2" t="s">
        <v>53</v>
      </c>
      <c r="AU988" s="2" t="s">
        <v>1136</v>
      </c>
      <c r="AV988" s="2">
        <v>6</v>
      </c>
      <c r="AW988" s="2">
        <v>6</v>
      </c>
      <c r="AX988" s="2" t="s">
        <v>65</v>
      </c>
      <c r="AY988" s="2" t="s">
        <v>55</v>
      </c>
      <c r="BA988" s="2">
        <v>6</v>
      </c>
      <c r="BB988" s="2">
        <v>6</v>
      </c>
      <c r="BC988" s="2">
        <v>6</v>
      </c>
      <c r="BD988" s="2">
        <v>6</v>
      </c>
      <c r="BE988" s="2">
        <v>6</v>
      </c>
      <c r="BF988" s="2" t="s">
        <v>68</v>
      </c>
      <c r="BH988" s="2" t="s">
        <v>167</v>
      </c>
    </row>
    <row r="989" spans="1:60" ht="13" x14ac:dyDescent="0.15">
      <c r="A989">
        <v>988</v>
      </c>
      <c r="B989" s="3">
        <v>44002.58803712963</v>
      </c>
      <c r="C989" s="2">
        <v>23</v>
      </c>
      <c r="D989" s="2" t="s">
        <v>114</v>
      </c>
      <c r="E989" s="2" t="s">
        <v>50</v>
      </c>
      <c r="F989" s="2" t="s">
        <v>80</v>
      </c>
      <c r="G989" s="2" t="s">
        <v>52</v>
      </c>
      <c r="H989" s="2">
        <v>3</v>
      </c>
      <c r="I989" s="2" t="s">
        <v>53</v>
      </c>
      <c r="J989" s="2" t="s">
        <v>54</v>
      </c>
      <c r="K989" s="2">
        <v>1</v>
      </c>
      <c r="L989" s="2" t="s">
        <v>55</v>
      </c>
      <c r="M989" s="2" t="s">
        <v>83</v>
      </c>
      <c r="Z989" s="2" t="s">
        <v>146</v>
      </c>
      <c r="AA989" s="2">
        <v>6</v>
      </c>
      <c r="AB989" s="2">
        <v>7</v>
      </c>
      <c r="AC989" s="2">
        <v>4</v>
      </c>
      <c r="AD989" s="2">
        <v>7</v>
      </c>
      <c r="AE989" s="2">
        <v>7</v>
      </c>
      <c r="AF989" s="2" t="s">
        <v>85</v>
      </c>
      <c r="AG989" s="2" t="s">
        <v>86</v>
      </c>
      <c r="AH989" s="2" t="s">
        <v>147</v>
      </c>
      <c r="AI989" s="2" t="s">
        <v>211</v>
      </c>
      <c r="AK989" s="2" t="s">
        <v>60</v>
      </c>
      <c r="AL989" s="2" t="s">
        <v>75</v>
      </c>
      <c r="AM989" s="2" t="s">
        <v>104</v>
      </c>
      <c r="AN989" s="2" t="s">
        <v>112</v>
      </c>
      <c r="AO989" s="2">
        <v>5</v>
      </c>
      <c r="AP989" s="2" t="s">
        <v>53</v>
      </c>
      <c r="AV989" s="2">
        <v>7</v>
      </c>
      <c r="AW989" s="2">
        <v>5</v>
      </c>
      <c r="AX989" s="2" t="s">
        <v>91</v>
      </c>
      <c r="AY989" s="2" t="s">
        <v>66</v>
      </c>
      <c r="BA989" s="2">
        <v>4</v>
      </c>
      <c r="BB989" s="2">
        <v>6</v>
      </c>
      <c r="BC989" s="2">
        <v>5</v>
      </c>
      <c r="BD989" s="2">
        <v>2</v>
      </c>
      <c r="BE989" s="2">
        <v>5</v>
      </c>
      <c r="BF989" s="2" t="s">
        <v>68</v>
      </c>
      <c r="BH989" s="2" t="s">
        <v>102</v>
      </c>
    </row>
    <row r="990" spans="1:60" ht="13" x14ac:dyDescent="0.15">
      <c r="A990">
        <v>989</v>
      </c>
      <c r="B990" s="3">
        <v>44002.638508657408</v>
      </c>
      <c r="C990" s="2">
        <v>23</v>
      </c>
      <c r="D990" s="2" t="s">
        <v>114</v>
      </c>
      <c r="E990" s="2" t="s">
        <v>50</v>
      </c>
      <c r="F990" s="2" t="s">
        <v>80</v>
      </c>
      <c r="G990" s="2" t="s">
        <v>52</v>
      </c>
      <c r="H990" s="2">
        <v>4</v>
      </c>
      <c r="I990" s="2" t="s">
        <v>72</v>
      </c>
      <c r="J990" s="2" t="s">
        <v>54</v>
      </c>
      <c r="K990" s="2">
        <v>1</v>
      </c>
      <c r="L990" s="2" t="s">
        <v>92</v>
      </c>
      <c r="M990" s="2" t="s">
        <v>83</v>
      </c>
      <c r="Z990" s="2" t="s">
        <v>1137</v>
      </c>
      <c r="AA990" s="2">
        <v>6</v>
      </c>
      <c r="AB990" s="2">
        <v>5</v>
      </c>
      <c r="AC990" s="2">
        <v>7</v>
      </c>
      <c r="AD990" s="2">
        <v>8</v>
      </c>
      <c r="AE990" s="2">
        <v>6</v>
      </c>
      <c r="AF990" s="2" t="s">
        <v>85</v>
      </c>
      <c r="AG990" s="2" t="s">
        <v>53</v>
      </c>
      <c r="AH990" s="2" t="s">
        <v>87</v>
      </c>
      <c r="AI990" s="2" t="s">
        <v>240</v>
      </c>
      <c r="AK990" s="2" t="s">
        <v>74</v>
      </c>
      <c r="AL990" s="2" t="s">
        <v>75</v>
      </c>
      <c r="AM990" s="2" t="s">
        <v>104</v>
      </c>
      <c r="AN990" s="2" t="s">
        <v>90</v>
      </c>
      <c r="AO990" s="2">
        <v>5</v>
      </c>
      <c r="AP990" s="2" t="s">
        <v>53</v>
      </c>
      <c r="AV990" s="2">
        <v>6</v>
      </c>
      <c r="AW990" s="2">
        <v>5</v>
      </c>
      <c r="AX990" s="2" t="s">
        <v>91</v>
      </c>
      <c r="AY990" s="2" t="s">
        <v>55</v>
      </c>
      <c r="BA990" s="2">
        <v>6</v>
      </c>
      <c r="BB990" s="2">
        <v>5</v>
      </c>
      <c r="BC990" s="2">
        <v>5</v>
      </c>
      <c r="BD990" s="2">
        <v>3</v>
      </c>
      <c r="BE990" s="2">
        <v>6</v>
      </c>
      <c r="BF990" s="2" t="s">
        <v>68</v>
      </c>
      <c r="BH990" s="2" t="s">
        <v>145</v>
      </c>
    </row>
    <row r="991" spans="1:60" ht="13" x14ac:dyDescent="0.15">
      <c r="A991">
        <v>990</v>
      </c>
      <c r="B991" s="3">
        <v>44002.651826307869</v>
      </c>
      <c r="C991" s="2">
        <v>22</v>
      </c>
      <c r="D991" s="2" t="s">
        <v>114</v>
      </c>
      <c r="E991" s="2" t="s">
        <v>50</v>
      </c>
      <c r="F991" s="2" t="s">
        <v>51</v>
      </c>
      <c r="G991" s="2" t="s">
        <v>52</v>
      </c>
      <c r="H991" s="2">
        <v>4</v>
      </c>
      <c r="I991" s="2" t="s">
        <v>72</v>
      </c>
      <c r="J991" s="2" t="s">
        <v>73</v>
      </c>
      <c r="AK991" s="2" t="s">
        <v>74</v>
      </c>
      <c r="AL991" s="2" t="s">
        <v>75</v>
      </c>
      <c r="AM991" s="2" t="s">
        <v>144</v>
      </c>
      <c r="AN991" s="2" t="s">
        <v>90</v>
      </c>
      <c r="AO991" s="2">
        <v>5</v>
      </c>
      <c r="AP991" s="2" t="s">
        <v>53</v>
      </c>
      <c r="AQ991" s="2" t="s">
        <v>1138</v>
      </c>
      <c r="AV991" s="2">
        <v>3</v>
      </c>
      <c r="AW991" s="2">
        <v>1</v>
      </c>
      <c r="AX991" s="2" t="s">
        <v>65</v>
      </c>
      <c r="AY991" s="2" t="s">
        <v>66</v>
      </c>
      <c r="BA991" s="2">
        <v>6</v>
      </c>
      <c r="BB991" s="2">
        <v>2</v>
      </c>
      <c r="BC991" s="2">
        <v>1</v>
      </c>
      <c r="BD991" s="2">
        <v>4</v>
      </c>
      <c r="BE991" s="2">
        <v>1</v>
      </c>
      <c r="BF991" s="2" t="s">
        <v>68</v>
      </c>
      <c r="BH991" s="2" t="s">
        <v>167</v>
      </c>
    </row>
    <row r="992" spans="1:60" ht="13" x14ac:dyDescent="0.15">
      <c r="A992">
        <v>991</v>
      </c>
      <c r="B992" s="3">
        <v>44002.748552893521</v>
      </c>
      <c r="C992" s="2">
        <v>38</v>
      </c>
      <c r="D992" s="2" t="s">
        <v>103</v>
      </c>
      <c r="E992" s="2" t="s">
        <v>50</v>
      </c>
      <c r="F992" s="2" t="s">
        <v>51</v>
      </c>
      <c r="G992" s="2" t="s">
        <v>52</v>
      </c>
      <c r="H992" s="2">
        <v>5</v>
      </c>
      <c r="I992" s="2" t="s">
        <v>53</v>
      </c>
      <c r="J992" s="2" t="s">
        <v>73</v>
      </c>
      <c r="AK992" s="2" t="s">
        <v>60</v>
      </c>
      <c r="AL992" s="2" t="s">
        <v>75</v>
      </c>
      <c r="AM992" s="2" t="s">
        <v>104</v>
      </c>
      <c r="AN992" s="2" t="s">
        <v>90</v>
      </c>
      <c r="AO992" s="2">
        <v>4</v>
      </c>
      <c r="AP992" s="2" t="s">
        <v>86</v>
      </c>
      <c r="AQ992" s="2" t="s">
        <v>1139</v>
      </c>
      <c r="AV992" s="2">
        <v>6</v>
      </c>
      <c r="AW992" s="2">
        <v>6</v>
      </c>
      <c r="AX992" s="2" t="s">
        <v>100</v>
      </c>
      <c r="AY992" s="2" t="s">
        <v>55</v>
      </c>
      <c r="BA992" s="2">
        <v>5</v>
      </c>
      <c r="BB992" s="2">
        <v>6</v>
      </c>
      <c r="BC992" s="2">
        <v>4</v>
      </c>
      <c r="BD992" s="2">
        <v>4</v>
      </c>
      <c r="BE992" s="2">
        <v>3</v>
      </c>
      <c r="BF992" s="2" t="s">
        <v>68</v>
      </c>
      <c r="BH992" s="2" t="s">
        <v>118</v>
      </c>
    </row>
    <row r="993" spans="1:60" ht="13" x14ac:dyDescent="0.15">
      <c r="A993">
        <v>992</v>
      </c>
      <c r="B993" s="3">
        <v>44002.787167662042</v>
      </c>
      <c r="C993" s="2">
        <v>22</v>
      </c>
      <c r="D993" s="2" t="s">
        <v>114</v>
      </c>
      <c r="E993" s="2" t="s">
        <v>50</v>
      </c>
      <c r="F993" s="2" t="s">
        <v>51</v>
      </c>
      <c r="G993" s="2" t="s">
        <v>52</v>
      </c>
      <c r="H993" s="2">
        <v>4</v>
      </c>
      <c r="I993" s="2" t="s">
        <v>53</v>
      </c>
      <c r="J993" s="2" t="s">
        <v>73</v>
      </c>
      <c r="AK993" s="2" t="s">
        <v>89</v>
      </c>
      <c r="AL993" s="2" t="s">
        <v>75</v>
      </c>
      <c r="AM993" s="2" t="s">
        <v>104</v>
      </c>
      <c r="AN993" s="2" t="s">
        <v>90</v>
      </c>
      <c r="AO993" s="2">
        <v>6</v>
      </c>
      <c r="AP993" s="2" t="s">
        <v>53</v>
      </c>
      <c r="AV993" s="2">
        <v>6</v>
      </c>
      <c r="AW993" s="2">
        <v>6</v>
      </c>
      <c r="AX993" s="2" t="s">
        <v>100</v>
      </c>
      <c r="AY993" s="2" t="s">
        <v>66</v>
      </c>
      <c r="BA993" s="2">
        <v>4</v>
      </c>
      <c r="BB993" s="2">
        <v>4</v>
      </c>
      <c r="BC993" s="2">
        <v>5</v>
      </c>
      <c r="BD993" s="2">
        <v>6</v>
      </c>
      <c r="BE993" s="2">
        <v>6</v>
      </c>
      <c r="BF993" s="2" t="s">
        <v>68</v>
      </c>
      <c r="BH993" s="2" t="s">
        <v>118</v>
      </c>
    </row>
    <row r="994" spans="1:60" ht="13" x14ac:dyDescent="0.15">
      <c r="A994">
        <v>993</v>
      </c>
      <c r="B994" s="3">
        <v>44002.797246666669</v>
      </c>
      <c r="C994" s="2">
        <v>25</v>
      </c>
      <c r="D994" s="2" t="s">
        <v>103</v>
      </c>
      <c r="E994" s="2" t="s">
        <v>50</v>
      </c>
      <c r="F994" s="2" t="s">
        <v>51</v>
      </c>
      <c r="G994" s="2" t="s">
        <v>52</v>
      </c>
      <c r="H994" s="2">
        <v>5</v>
      </c>
      <c r="I994" s="2" t="s">
        <v>53</v>
      </c>
      <c r="J994" s="2" t="s">
        <v>73</v>
      </c>
      <c r="AK994" s="2" t="s">
        <v>111</v>
      </c>
      <c r="AL994" s="2" t="s">
        <v>61</v>
      </c>
      <c r="AR994" s="2" t="s">
        <v>321</v>
      </c>
      <c r="AS994" s="2" t="s">
        <v>63</v>
      </c>
      <c r="AT994" s="2" t="s">
        <v>53</v>
      </c>
      <c r="AU994" s="2" t="s">
        <v>1140</v>
      </c>
      <c r="AV994" s="2">
        <v>4</v>
      </c>
      <c r="AW994" s="2">
        <v>4</v>
      </c>
      <c r="AX994" s="2" t="s">
        <v>91</v>
      </c>
      <c r="AY994" s="2" t="s">
        <v>92</v>
      </c>
      <c r="BA994" s="2">
        <v>2</v>
      </c>
      <c r="BB994" s="2">
        <v>2</v>
      </c>
      <c r="BC994" s="2">
        <v>2</v>
      </c>
      <c r="BD994" s="2">
        <v>2</v>
      </c>
      <c r="BE994" s="2">
        <v>2</v>
      </c>
      <c r="BF994" s="2" t="s">
        <v>68</v>
      </c>
      <c r="BH994" s="2" t="s">
        <v>230</v>
      </c>
    </row>
    <row r="995" spans="1:60" ht="13" x14ac:dyDescent="0.15">
      <c r="A995">
        <v>994</v>
      </c>
      <c r="B995" s="3">
        <v>44002.809036770836</v>
      </c>
      <c r="C995" s="2">
        <v>67</v>
      </c>
      <c r="D995" s="2" t="s">
        <v>103</v>
      </c>
      <c r="E995" s="2" t="s">
        <v>50</v>
      </c>
      <c r="F995" s="2" t="s">
        <v>51</v>
      </c>
      <c r="G995" s="2" t="s">
        <v>81</v>
      </c>
      <c r="J995" s="2" t="s">
        <v>73</v>
      </c>
      <c r="AK995" s="2" t="s">
        <v>111</v>
      </c>
      <c r="AL995" s="2" t="s">
        <v>75</v>
      </c>
      <c r="AM995" s="2" t="s">
        <v>76</v>
      </c>
      <c r="AN995" s="2" t="s">
        <v>90</v>
      </c>
      <c r="AO995" s="2">
        <v>4</v>
      </c>
      <c r="AP995" s="2" t="s">
        <v>53</v>
      </c>
      <c r="AV995" s="2">
        <v>6</v>
      </c>
      <c r="AW995" s="2">
        <v>6</v>
      </c>
      <c r="AX995" s="2" t="s">
        <v>91</v>
      </c>
      <c r="AY995" s="2" t="s">
        <v>82</v>
      </c>
      <c r="BA995" s="2">
        <v>6</v>
      </c>
      <c r="BB995" s="2">
        <v>6</v>
      </c>
      <c r="BC995" s="2">
        <v>5</v>
      </c>
      <c r="BD995" s="2">
        <v>7</v>
      </c>
      <c r="BE995" s="2">
        <v>7</v>
      </c>
      <c r="BF995" s="2" t="s">
        <v>68</v>
      </c>
    </row>
    <row r="996" spans="1:60" ht="13" x14ac:dyDescent="0.15">
      <c r="A996">
        <v>995</v>
      </c>
      <c r="B996" s="3">
        <v>44002.812770625002</v>
      </c>
      <c r="C996" s="2">
        <v>25</v>
      </c>
      <c r="D996" s="2" t="s">
        <v>70</v>
      </c>
      <c r="E996" s="2" t="s">
        <v>71</v>
      </c>
      <c r="F996" s="2" t="s">
        <v>51</v>
      </c>
      <c r="G996" s="2" t="s">
        <v>52</v>
      </c>
      <c r="H996" s="2">
        <v>5</v>
      </c>
      <c r="I996" s="2" t="s">
        <v>53</v>
      </c>
      <c r="J996" s="2" t="s">
        <v>73</v>
      </c>
      <c r="AK996" s="2" t="s">
        <v>89</v>
      </c>
      <c r="AL996" s="2" t="s">
        <v>75</v>
      </c>
      <c r="AM996" s="2" t="s">
        <v>76</v>
      </c>
      <c r="AN996" s="2" t="s">
        <v>90</v>
      </c>
      <c r="AO996" s="2">
        <v>2</v>
      </c>
      <c r="AP996" s="2" t="s">
        <v>53</v>
      </c>
      <c r="AQ996" s="2" t="s">
        <v>1141</v>
      </c>
      <c r="AV996" s="2">
        <v>5</v>
      </c>
      <c r="AW996" s="2">
        <v>3</v>
      </c>
      <c r="AX996" s="2" t="s">
        <v>65</v>
      </c>
      <c r="AY996" s="2" t="s">
        <v>92</v>
      </c>
      <c r="BA996" s="2">
        <v>3</v>
      </c>
      <c r="BB996" s="2">
        <v>7</v>
      </c>
      <c r="BC996" s="2">
        <v>6</v>
      </c>
      <c r="BD996" s="2">
        <v>4</v>
      </c>
      <c r="BE996" s="2">
        <v>2</v>
      </c>
      <c r="BF996" s="2" t="s">
        <v>68</v>
      </c>
      <c r="BH996" s="2" t="s">
        <v>193</v>
      </c>
    </row>
    <row r="997" spans="1:60" ht="13" x14ac:dyDescent="0.15">
      <c r="A997">
        <v>996</v>
      </c>
      <c r="B997" s="3">
        <v>44002.840922546296</v>
      </c>
      <c r="C997" s="2">
        <v>46</v>
      </c>
      <c r="D997" s="2" t="s">
        <v>103</v>
      </c>
      <c r="E997" s="2" t="s">
        <v>71</v>
      </c>
      <c r="F997" s="2" t="s">
        <v>80</v>
      </c>
      <c r="G997" s="2" t="s">
        <v>81</v>
      </c>
      <c r="J997" s="2" t="s">
        <v>54</v>
      </c>
      <c r="K997" s="2">
        <v>3</v>
      </c>
      <c r="L997" s="2" t="s">
        <v>218</v>
      </c>
      <c r="M997" s="2" t="s">
        <v>200</v>
      </c>
      <c r="V997" s="2" t="s">
        <v>1071</v>
      </c>
      <c r="W997" s="2" t="s">
        <v>53</v>
      </c>
      <c r="X997" s="2" t="s">
        <v>133</v>
      </c>
      <c r="Y997" s="2" t="s">
        <v>1142</v>
      </c>
      <c r="AK997" s="2" t="s">
        <v>111</v>
      </c>
      <c r="AL997" s="2" t="s">
        <v>61</v>
      </c>
      <c r="AR997" s="2" t="s">
        <v>62</v>
      </c>
      <c r="AS997" s="2" t="s">
        <v>225</v>
      </c>
      <c r="AT997" s="2" t="s">
        <v>53</v>
      </c>
      <c r="AV997" s="2">
        <v>3</v>
      </c>
      <c r="AW997" s="2">
        <v>2</v>
      </c>
      <c r="AX997" s="2" t="s">
        <v>91</v>
      </c>
      <c r="AY997" s="2" t="s">
        <v>82</v>
      </c>
      <c r="BA997" s="2">
        <v>2</v>
      </c>
      <c r="BB997" s="2">
        <v>2</v>
      </c>
      <c r="BC997" s="2">
        <v>2</v>
      </c>
      <c r="BD997" s="2">
        <v>3</v>
      </c>
      <c r="BE997" s="2">
        <v>3</v>
      </c>
      <c r="BF997" s="2" t="s">
        <v>68</v>
      </c>
    </row>
    <row r="998" spans="1:60" ht="13" x14ac:dyDescent="0.15">
      <c r="A998">
        <v>997</v>
      </c>
      <c r="B998" s="3">
        <v>44002.844775543985</v>
      </c>
      <c r="C998" s="2">
        <v>25</v>
      </c>
      <c r="D998" s="2" t="s">
        <v>103</v>
      </c>
      <c r="E998" s="2" t="s">
        <v>50</v>
      </c>
      <c r="F998" s="2" t="s">
        <v>80</v>
      </c>
      <c r="G998" s="2" t="s">
        <v>52</v>
      </c>
      <c r="H998" s="2">
        <v>5</v>
      </c>
      <c r="I998" s="2" t="s">
        <v>53</v>
      </c>
      <c r="J998" s="2" t="s">
        <v>73</v>
      </c>
      <c r="AK998" s="2" t="s">
        <v>60</v>
      </c>
      <c r="AL998" s="2" t="s">
        <v>61</v>
      </c>
      <c r="AR998" s="2" t="s">
        <v>62</v>
      </c>
      <c r="AS998" s="2" t="s">
        <v>225</v>
      </c>
      <c r="AT998" s="2" t="s">
        <v>53</v>
      </c>
      <c r="AU998" s="2" t="s">
        <v>1143</v>
      </c>
      <c r="AV998" s="2">
        <v>9</v>
      </c>
      <c r="AW998" s="2">
        <v>8</v>
      </c>
      <c r="AX998" s="2" t="s">
        <v>91</v>
      </c>
      <c r="AY998" s="2" t="s">
        <v>66</v>
      </c>
      <c r="BA998" s="2">
        <v>8</v>
      </c>
      <c r="BB998" s="2">
        <v>8</v>
      </c>
      <c r="BC998" s="2">
        <v>7</v>
      </c>
      <c r="BD998" s="2">
        <v>7</v>
      </c>
      <c r="BE998" s="2">
        <v>7</v>
      </c>
      <c r="BF998" s="2" t="s">
        <v>68</v>
      </c>
      <c r="BH998" s="2" t="s">
        <v>126</v>
      </c>
    </row>
    <row r="999" spans="1:60" ht="13" x14ac:dyDescent="0.15">
      <c r="A999">
        <v>998</v>
      </c>
      <c r="B999" s="3">
        <v>44002.855363206021</v>
      </c>
      <c r="C999" s="2">
        <v>24</v>
      </c>
      <c r="D999" s="2" t="s">
        <v>70</v>
      </c>
      <c r="E999" s="2" t="s">
        <v>50</v>
      </c>
      <c r="F999" s="2" t="s">
        <v>51</v>
      </c>
      <c r="G999" s="2" t="s">
        <v>52</v>
      </c>
      <c r="H999" s="2">
        <v>3</v>
      </c>
      <c r="I999" s="2" t="s">
        <v>53</v>
      </c>
      <c r="J999" s="2" t="s">
        <v>73</v>
      </c>
      <c r="AK999" s="2" t="s">
        <v>60</v>
      </c>
      <c r="AL999" s="2" t="s">
        <v>75</v>
      </c>
      <c r="AM999" s="2" t="s">
        <v>76</v>
      </c>
      <c r="AN999" s="2" t="s">
        <v>90</v>
      </c>
      <c r="AO999" s="2">
        <v>6</v>
      </c>
      <c r="AP999" s="2" t="s">
        <v>86</v>
      </c>
      <c r="AV999" s="2">
        <v>6</v>
      </c>
      <c r="AW999" s="2">
        <v>5</v>
      </c>
      <c r="AX999" s="2" t="s">
        <v>65</v>
      </c>
      <c r="AY999" s="2" t="s">
        <v>55</v>
      </c>
      <c r="BA999" s="2">
        <v>4</v>
      </c>
      <c r="BB999" s="2">
        <v>7</v>
      </c>
      <c r="BC999" s="2">
        <v>6</v>
      </c>
      <c r="BD999" s="2">
        <v>7</v>
      </c>
      <c r="BE999" s="2">
        <v>6</v>
      </c>
      <c r="BF999" s="2" t="s">
        <v>86</v>
      </c>
      <c r="BH999" s="2" t="s">
        <v>126</v>
      </c>
    </row>
    <row r="1000" spans="1:60" ht="13" x14ac:dyDescent="0.15">
      <c r="A1000">
        <v>999</v>
      </c>
      <c r="B1000" s="3">
        <v>44002.898276562497</v>
      </c>
      <c r="C1000" s="2">
        <v>22</v>
      </c>
      <c r="D1000" s="2" t="s">
        <v>93</v>
      </c>
      <c r="E1000" s="2" t="s">
        <v>50</v>
      </c>
      <c r="F1000" s="2" t="s">
        <v>80</v>
      </c>
      <c r="G1000" s="2" t="s">
        <v>52</v>
      </c>
      <c r="H1000" s="2">
        <v>4</v>
      </c>
      <c r="I1000" s="2" t="s">
        <v>72</v>
      </c>
      <c r="J1000" s="2" t="s">
        <v>54</v>
      </c>
      <c r="K1000" s="2">
        <v>2</v>
      </c>
      <c r="L1000" s="2" t="s">
        <v>55</v>
      </c>
      <c r="M1000" s="2" t="s">
        <v>83</v>
      </c>
      <c r="Z1000" s="2" t="s">
        <v>153</v>
      </c>
      <c r="AA1000" s="2">
        <v>2</v>
      </c>
      <c r="AB1000" s="2">
        <v>2</v>
      </c>
      <c r="AC1000" s="2">
        <v>2</v>
      </c>
      <c r="AD1000" s="2">
        <v>5</v>
      </c>
      <c r="AE1000" s="2">
        <v>6</v>
      </c>
      <c r="AF1000" s="2" t="s">
        <v>85</v>
      </c>
      <c r="AG1000" s="2" t="s">
        <v>53</v>
      </c>
      <c r="AH1000" s="2" t="s">
        <v>132</v>
      </c>
      <c r="AI1000" s="2" t="s">
        <v>128</v>
      </c>
      <c r="AJ1000" s="2" t="s">
        <v>1144</v>
      </c>
      <c r="AK1000" s="2" t="s">
        <v>98</v>
      </c>
      <c r="AL1000" s="2" t="s">
        <v>75</v>
      </c>
      <c r="AM1000" s="2" t="s">
        <v>164</v>
      </c>
      <c r="AN1000" s="2" t="s">
        <v>77</v>
      </c>
      <c r="AO1000" s="2">
        <v>5</v>
      </c>
      <c r="AP1000" s="2" t="s">
        <v>53</v>
      </c>
      <c r="AV1000" s="2">
        <v>4</v>
      </c>
      <c r="AW1000" s="2">
        <v>3</v>
      </c>
      <c r="AX1000" s="2" t="s">
        <v>65</v>
      </c>
      <c r="AY1000" s="2" t="s">
        <v>66</v>
      </c>
      <c r="BA1000" s="2">
        <v>6</v>
      </c>
      <c r="BB1000" s="2">
        <v>2</v>
      </c>
      <c r="BC1000" s="2">
        <v>2</v>
      </c>
      <c r="BD1000" s="2">
        <v>5</v>
      </c>
      <c r="BE1000" s="2">
        <v>1</v>
      </c>
      <c r="BF1000" s="2" t="s">
        <v>68</v>
      </c>
      <c r="BH1000" s="2" t="s">
        <v>126</v>
      </c>
    </row>
    <row r="1001" spans="1:60" ht="13" x14ac:dyDescent="0.15">
      <c r="A1001">
        <v>1000</v>
      </c>
      <c r="B1001" s="3">
        <v>44002.913638344908</v>
      </c>
      <c r="C1001" s="2">
        <v>25</v>
      </c>
      <c r="D1001" s="2" t="s">
        <v>93</v>
      </c>
      <c r="E1001" s="2" t="s">
        <v>1145</v>
      </c>
      <c r="F1001" s="2" t="s">
        <v>80</v>
      </c>
      <c r="G1001" s="2" t="s">
        <v>52</v>
      </c>
      <c r="H1001" s="2">
        <v>3</v>
      </c>
      <c r="I1001" s="2" t="s">
        <v>53</v>
      </c>
      <c r="J1001" s="2" t="s">
        <v>54</v>
      </c>
      <c r="K1001" s="2">
        <v>4</v>
      </c>
      <c r="L1001" s="2" t="s">
        <v>55</v>
      </c>
      <c r="M1001" s="2" t="s">
        <v>56</v>
      </c>
      <c r="N1001" s="2" t="s">
        <v>658</v>
      </c>
      <c r="O1001" s="2">
        <v>3</v>
      </c>
      <c r="P1001" s="2">
        <v>1</v>
      </c>
      <c r="Q1001" s="2">
        <v>2</v>
      </c>
      <c r="R1001" s="2">
        <v>4</v>
      </c>
      <c r="S1001" s="2">
        <v>9</v>
      </c>
      <c r="T1001" s="2" t="s">
        <v>173</v>
      </c>
      <c r="U1001" s="2" t="s">
        <v>1146</v>
      </c>
      <c r="AK1001" s="2" t="s">
        <v>60</v>
      </c>
      <c r="AL1001" s="2" t="s">
        <v>75</v>
      </c>
      <c r="AM1001" s="2" t="s">
        <v>136</v>
      </c>
      <c r="AN1001" s="2" t="s">
        <v>77</v>
      </c>
      <c r="AO1001" s="2">
        <v>6</v>
      </c>
      <c r="AP1001" s="2" t="s">
        <v>53</v>
      </c>
      <c r="AQ1001" s="2" t="s">
        <v>1147</v>
      </c>
      <c r="AV1001" s="2">
        <v>5</v>
      </c>
      <c r="AW1001" s="2">
        <v>2</v>
      </c>
      <c r="AX1001" s="2" t="s">
        <v>65</v>
      </c>
      <c r="AY1001" s="2" t="s">
        <v>66</v>
      </c>
      <c r="AZ1001" s="2" t="s">
        <v>1148</v>
      </c>
      <c r="BA1001" s="2">
        <v>6</v>
      </c>
      <c r="BB1001" s="2">
        <v>5</v>
      </c>
      <c r="BC1001" s="2">
        <v>4</v>
      </c>
      <c r="BD1001" s="2">
        <v>6</v>
      </c>
      <c r="BE1001" s="2">
        <v>8</v>
      </c>
      <c r="BF1001" s="2" t="s">
        <v>68</v>
      </c>
      <c r="BH1001" s="2" t="s">
        <v>175</v>
      </c>
    </row>
    <row r="1002" spans="1:60" ht="13" x14ac:dyDescent="0.15">
      <c r="A1002">
        <v>1001</v>
      </c>
      <c r="B1002" s="3">
        <v>44002.933222928245</v>
      </c>
      <c r="C1002" s="2">
        <v>26</v>
      </c>
      <c r="D1002" s="2" t="s">
        <v>103</v>
      </c>
      <c r="E1002" s="2" t="s">
        <v>50</v>
      </c>
      <c r="F1002" s="2" t="s">
        <v>80</v>
      </c>
      <c r="G1002" s="2" t="s">
        <v>52</v>
      </c>
      <c r="H1002" s="2">
        <v>3</v>
      </c>
      <c r="I1002" s="2" t="s">
        <v>72</v>
      </c>
      <c r="J1002" s="2" t="s">
        <v>73</v>
      </c>
      <c r="AK1002" s="2" t="s">
        <v>60</v>
      </c>
      <c r="AL1002" s="2" t="s">
        <v>75</v>
      </c>
      <c r="AM1002" s="2" t="s">
        <v>141</v>
      </c>
      <c r="AN1002" s="2" t="s">
        <v>90</v>
      </c>
      <c r="AO1002" s="2">
        <v>4</v>
      </c>
      <c r="AP1002" s="2" t="s">
        <v>53</v>
      </c>
      <c r="AV1002" s="2">
        <v>5</v>
      </c>
      <c r="AW1002" s="2">
        <v>6</v>
      </c>
      <c r="AX1002" s="2" t="s">
        <v>100</v>
      </c>
      <c r="AY1002" s="2" t="s">
        <v>66</v>
      </c>
      <c r="BA1002" s="2">
        <v>4</v>
      </c>
      <c r="BB1002" s="2">
        <v>3</v>
      </c>
      <c r="BC1002" s="2">
        <v>3</v>
      </c>
      <c r="BD1002" s="2">
        <v>3</v>
      </c>
      <c r="BE1002" s="2">
        <v>7</v>
      </c>
      <c r="BF1002" s="2" t="s">
        <v>68</v>
      </c>
      <c r="BG1002" s="2" t="s">
        <v>1149</v>
      </c>
      <c r="BH1002" s="2" t="s">
        <v>230</v>
      </c>
    </row>
    <row r="1003" spans="1:60" ht="13" x14ac:dyDescent="0.15">
      <c r="A1003">
        <v>1002</v>
      </c>
      <c r="B1003" s="3">
        <v>44002.934982476851</v>
      </c>
      <c r="C1003" s="2">
        <v>48</v>
      </c>
      <c r="D1003" s="2" t="s">
        <v>70</v>
      </c>
      <c r="E1003" s="2" t="s">
        <v>1150</v>
      </c>
      <c r="F1003" s="2" t="s">
        <v>80</v>
      </c>
      <c r="G1003" s="2" t="s">
        <v>81</v>
      </c>
      <c r="J1003" s="2" t="s">
        <v>54</v>
      </c>
      <c r="K1003" s="2">
        <v>1</v>
      </c>
      <c r="L1003" s="2" t="s">
        <v>92</v>
      </c>
      <c r="M1003" s="2" t="s">
        <v>56</v>
      </c>
      <c r="N1003" s="2" t="s">
        <v>160</v>
      </c>
      <c r="O1003" s="2">
        <v>3</v>
      </c>
      <c r="P1003" s="2">
        <v>6</v>
      </c>
      <c r="Q1003" s="2">
        <v>6</v>
      </c>
      <c r="R1003" s="2">
        <v>4</v>
      </c>
      <c r="S1003" s="2">
        <v>7</v>
      </c>
      <c r="T1003" s="2" t="s">
        <v>109</v>
      </c>
      <c r="U1003" s="2" t="s">
        <v>1151</v>
      </c>
      <c r="AK1003" s="2" t="s">
        <v>89</v>
      </c>
      <c r="AL1003" s="2" t="s">
        <v>75</v>
      </c>
      <c r="AM1003" s="2" t="s">
        <v>136</v>
      </c>
      <c r="AN1003" s="2" t="s">
        <v>90</v>
      </c>
      <c r="AO1003" s="2">
        <v>1</v>
      </c>
      <c r="AP1003" s="2" t="s">
        <v>53</v>
      </c>
      <c r="AQ1003" s="2" t="s">
        <v>1152</v>
      </c>
      <c r="AV1003" s="2">
        <v>5</v>
      </c>
      <c r="AW1003" s="2">
        <v>5</v>
      </c>
      <c r="AX1003" s="2" t="s">
        <v>91</v>
      </c>
      <c r="AY1003" s="2" t="s">
        <v>55</v>
      </c>
      <c r="AZ1003" s="2" t="s">
        <v>1153</v>
      </c>
      <c r="BA1003" s="2">
        <v>2</v>
      </c>
      <c r="BB1003" s="2">
        <v>4</v>
      </c>
      <c r="BC1003" s="2">
        <v>1</v>
      </c>
      <c r="BD1003" s="2">
        <v>3</v>
      </c>
      <c r="BE1003" s="2">
        <v>4</v>
      </c>
      <c r="BF1003" s="2" t="s">
        <v>68</v>
      </c>
      <c r="BG1003" s="2" t="s">
        <v>1154</v>
      </c>
    </row>
    <row r="1004" spans="1:60" ht="13" x14ac:dyDescent="0.15">
      <c r="A1004">
        <v>1003</v>
      </c>
      <c r="B1004" s="3">
        <v>44002.980879930554</v>
      </c>
      <c r="C1004" s="2">
        <v>19</v>
      </c>
      <c r="D1004" s="2" t="s">
        <v>114</v>
      </c>
      <c r="E1004" s="2" t="s">
        <v>50</v>
      </c>
      <c r="F1004" s="2" t="s">
        <v>80</v>
      </c>
      <c r="G1004" s="2" t="s">
        <v>52</v>
      </c>
      <c r="H1004" s="2">
        <v>2</v>
      </c>
      <c r="I1004" s="2" t="s">
        <v>72</v>
      </c>
      <c r="J1004" s="2" t="s">
        <v>54</v>
      </c>
      <c r="K1004" s="2">
        <v>2</v>
      </c>
      <c r="L1004" s="2" t="s">
        <v>116</v>
      </c>
      <c r="M1004" s="2" t="s">
        <v>83</v>
      </c>
      <c r="Z1004" s="2" t="s">
        <v>1155</v>
      </c>
      <c r="AA1004" s="2">
        <v>7</v>
      </c>
      <c r="AB1004" s="2">
        <v>7</v>
      </c>
      <c r="AC1004" s="2">
        <v>7</v>
      </c>
      <c r="AD1004" s="2">
        <v>8</v>
      </c>
      <c r="AE1004" s="2">
        <v>8</v>
      </c>
      <c r="AF1004" s="2" t="s">
        <v>109</v>
      </c>
      <c r="AG1004" s="2" t="s">
        <v>53</v>
      </c>
      <c r="AH1004" s="2" t="s">
        <v>140</v>
      </c>
      <c r="AI1004" s="2" t="s">
        <v>209</v>
      </c>
      <c r="AK1004" s="2" t="s">
        <v>74</v>
      </c>
      <c r="AL1004" s="2" t="s">
        <v>61</v>
      </c>
      <c r="AR1004" s="2" t="s">
        <v>1156</v>
      </c>
      <c r="AS1004" s="2" t="s">
        <v>125</v>
      </c>
      <c r="AT1004" s="2" t="s">
        <v>53</v>
      </c>
      <c r="AV1004" s="2">
        <v>7</v>
      </c>
      <c r="AW1004" s="2">
        <v>7</v>
      </c>
      <c r="AX1004" s="2" t="s">
        <v>91</v>
      </c>
      <c r="AY1004" s="2" t="s">
        <v>66</v>
      </c>
      <c r="BA1004" s="2">
        <v>7</v>
      </c>
      <c r="BB1004" s="2">
        <v>6</v>
      </c>
      <c r="BC1004" s="2">
        <v>6</v>
      </c>
      <c r="BD1004" s="2">
        <v>8</v>
      </c>
      <c r="BE1004" s="2">
        <v>7</v>
      </c>
      <c r="BF1004" s="2" t="s">
        <v>68</v>
      </c>
      <c r="BH1004" s="2" t="s">
        <v>137</v>
      </c>
    </row>
    <row r="1005" spans="1:60" ht="13" x14ac:dyDescent="0.15">
      <c r="A1005">
        <v>1004</v>
      </c>
      <c r="B1005" s="3">
        <v>44003.009635844908</v>
      </c>
      <c r="C1005" s="2">
        <v>20</v>
      </c>
      <c r="D1005" s="2" t="s">
        <v>103</v>
      </c>
      <c r="E1005" s="2" t="s">
        <v>50</v>
      </c>
      <c r="F1005" s="2" t="s">
        <v>80</v>
      </c>
      <c r="G1005" s="2" t="s">
        <v>52</v>
      </c>
      <c r="H1005" s="2">
        <v>2</v>
      </c>
      <c r="I1005" s="2" t="s">
        <v>72</v>
      </c>
      <c r="J1005" s="2" t="s">
        <v>73</v>
      </c>
      <c r="AK1005" s="2" t="s">
        <v>98</v>
      </c>
      <c r="AL1005" s="2" t="s">
        <v>75</v>
      </c>
      <c r="AM1005" s="2" t="s">
        <v>239</v>
      </c>
      <c r="AN1005" s="2" t="s">
        <v>112</v>
      </c>
      <c r="AO1005" s="2">
        <v>2</v>
      </c>
      <c r="AP1005" s="2" t="s">
        <v>53</v>
      </c>
      <c r="AQ1005" s="2" t="s">
        <v>1157</v>
      </c>
      <c r="AV1005" s="2">
        <v>1</v>
      </c>
      <c r="AW1005" s="2">
        <v>1</v>
      </c>
      <c r="AX1005" s="2" t="s">
        <v>65</v>
      </c>
      <c r="AY1005" s="2" t="s">
        <v>55</v>
      </c>
      <c r="AZ1005" s="2" t="s">
        <v>1158</v>
      </c>
      <c r="BA1005" s="2">
        <v>8</v>
      </c>
      <c r="BB1005" s="2">
        <v>6</v>
      </c>
      <c r="BC1005" s="2">
        <v>6</v>
      </c>
      <c r="BD1005" s="2">
        <v>6</v>
      </c>
      <c r="BE1005" s="2">
        <v>8</v>
      </c>
      <c r="BF1005" s="2" t="s">
        <v>68</v>
      </c>
      <c r="BG1005" s="2" t="s">
        <v>1159</v>
      </c>
      <c r="BH1005" s="2" t="s">
        <v>190</v>
      </c>
    </row>
    <row r="1006" spans="1:60" ht="13" x14ac:dyDescent="0.15">
      <c r="A1006">
        <v>1005</v>
      </c>
      <c r="B1006" s="3">
        <v>44003.01477731482</v>
      </c>
      <c r="C1006" s="2">
        <v>31</v>
      </c>
      <c r="D1006" s="2" t="s">
        <v>93</v>
      </c>
      <c r="E1006" s="2" t="s">
        <v>50</v>
      </c>
      <c r="F1006" s="2" t="s">
        <v>80</v>
      </c>
      <c r="G1006" s="2" t="s">
        <v>52</v>
      </c>
      <c r="H1006" s="2">
        <v>3</v>
      </c>
      <c r="I1006" s="2" t="s">
        <v>53</v>
      </c>
      <c r="J1006" s="2" t="s">
        <v>54</v>
      </c>
      <c r="K1006" s="2">
        <v>3</v>
      </c>
      <c r="L1006" s="2" t="s">
        <v>116</v>
      </c>
      <c r="M1006" s="2" t="s">
        <v>83</v>
      </c>
      <c r="Z1006" s="2" t="s">
        <v>1160</v>
      </c>
      <c r="AA1006" s="2">
        <v>5</v>
      </c>
      <c r="AB1006" s="2">
        <v>4</v>
      </c>
      <c r="AC1006" s="2">
        <v>4</v>
      </c>
      <c r="AD1006" s="2">
        <v>6</v>
      </c>
      <c r="AE1006" s="2">
        <v>6</v>
      </c>
      <c r="AF1006" s="2" t="s">
        <v>109</v>
      </c>
      <c r="AG1006" s="2" t="s">
        <v>53</v>
      </c>
      <c r="AH1006" s="2" t="s">
        <v>95</v>
      </c>
      <c r="AI1006" s="2" t="s">
        <v>429</v>
      </c>
      <c r="AK1006" s="2" t="s">
        <v>60</v>
      </c>
      <c r="AL1006" s="2" t="s">
        <v>75</v>
      </c>
      <c r="AM1006" s="2" t="s">
        <v>104</v>
      </c>
      <c r="AN1006" s="2" t="s">
        <v>90</v>
      </c>
      <c r="AO1006" s="2">
        <v>6</v>
      </c>
      <c r="AP1006" s="2" t="s">
        <v>53</v>
      </c>
      <c r="AV1006" s="2">
        <v>6</v>
      </c>
      <c r="AW1006" s="2">
        <v>5</v>
      </c>
      <c r="AX1006" s="2" t="s">
        <v>65</v>
      </c>
      <c r="AY1006" s="2" t="s">
        <v>55</v>
      </c>
      <c r="BA1006" s="2">
        <v>6</v>
      </c>
      <c r="BB1006" s="2">
        <v>6</v>
      </c>
      <c r="BC1006" s="2">
        <v>6</v>
      </c>
      <c r="BD1006" s="2">
        <v>6</v>
      </c>
      <c r="BE1006" s="2">
        <v>6</v>
      </c>
      <c r="BF1006" s="2" t="s">
        <v>86</v>
      </c>
      <c r="BH1006" s="2" t="s">
        <v>102</v>
      </c>
    </row>
    <row r="1007" spans="1:60" ht="13" x14ac:dyDescent="0.15">
      <c r="A1007">
        <v>1006</v>
      </c>
      <c r="B1007" s="3">
        <v>44003.018347430552</v>
      </c>
      <c r="C1007" s="2">
        <v>24</v>
      </c>
      <c r="D1007" s="2" t="s">
        <v>103</v>
      </c>
      <c r="E1007" s="2" t="s">
        <v>50</v>
      </c>
      <c r="F1007" s="2" t="s">
        <v>80</v>
      </c>
      <c r="G1007" s="2" t="s">
        <v>52</v>
      </c>
      <c r="H1007" s="2">
        <v>2</v>
      </c>
      <c r="I1007" s="2" t="s">
        <v>53</v>
      </c>
      <c r="J1007" s="2" t="s">
        <v>73</v>
      </c>
      <c r="AK1007" s="2" t="s">
        <v>74</v>
      </c>
      <c r="AL1007" s="2" t="s">
        <v>61</v>
      </c>
      <c r="AR1007" s="2" t="s">
        <v>62</v>
      </c>
      <c r="AS1007" s="2" t="s">
        <v>171</v>
      </c>
      <c r="AT1007" s="2" t="s">
        <v>53</v>
      </c>
      <c r="AV1007" s="2">
        <v>8</v>
      </c>
      <c r="AW1007" s="2">
        <v>7</v>
      </c>
      <c r="AX1007" s="2" t="s">
        <v>91</v>
      </c>
      <c r="AY1007" s="2" t="s">
        <v>66</v>
      </c>
      <c r="AZ1007" s="2" t="s">
        <v>1161</v>
      </c>
      <c r="BA1007" s="2">
        <v>10</v>
      </c>
      <c r="BB1007" s="2">
        <v>9</v>
      </c>
      <c r="BC1007" s="2">
        <v>9</v>
      </c>
      <c r="BD1007" s="2">
        <v>9</v>
      </c>
      <c r="BE1007" s="2">
        <v>9</v>
      </c>
      <c r="BF1007" s="2" t="s">
        <v>68</v>
      </c>
      <c r="BH1007" s="2" t="s">
        <v>102</v>
      </c>
    </row>
    <row r="1008" spans="1:60" ht="13" x14ac:dyDescent="0.15">
      <c r="A1008">
        <v>1007</v>
      </c>
      <c r="B1008" s="3">
        <v>44003.052577476847</v>
      </c>
      <c r="C1008" s="2">
        <v>20</v>
      </c>
      <c r="D1008" s="2" t="s">
        <v>114</v>
      </c>
      <c r="E1008" s="2" t="s">
        <v>50</v>
      </c>
      <c r="F1008" s="2" t="s">
        <v>51</v>
      </c>
      <c r="G1008" s="2" t="s">
        <v>52</v>
      </c>
      <c r="H1008" s="2">
        <v>2</v>
      </c>
      <c r="I1008" s="2" t="s">
        <v>72</v>
      </c>
      <c r="J1008" s="2" t="s">
        <v>54</v>
      </c>
      <c r="K1008" s="2">
        <v>3</v>
      </c>
      <c r="L1008" s="2" t="s">
        <v>55</v>
      </c>
      <c r="M1008" s="2" t="s">
        <v>56</v>
      </c>
      <c r="N1008" s="2" t="s">
        <v>135</v>
      </c>
      <c r="O1008" s="2">
        <v>7</v>
      </c>
      <c r="P1008" s="2">
        <v>5</v>
      </c>
      <c r="Q1008" s="2">
        <v>7</v>
      </c>
      <c r="R1008" s="2">
        <v>8</v>
      </c>
      <c r="S1008" s="2">
        <v>10</v>
      </c>
      <c r="T1008" s="2" t="s">
        <v>58</v>
      </c>
      <c r="U1008" s="2" t="s">
        <v>764</v>
      </c>
      <c r="AK1008" s="2" t="s">
        <v>60</v>
      </c>
      <c r="AL1008" s="2" t="s">
        <v>75</v>
      </c>
      <c r="AM1008" s="2" t="s">
        <v>104</v>
      </c>
      <c r="AN1008" s="2" t="s">
        <v>77</v>
      </c>
      <c r="AO1008" s="2">
        <v>4</v>
      </c>
      <c r="AP1008" s="2" t="s">
        <v>53</v>
      </c>
      <c r="AV1008" s="2">
        <v>7</v>
      </c>
      <c r="AW1008" s="2">
        <v>5</v>
      </c>
      <c r="AX1008" s="2" t="s">
        <v>91</v>
      </c>
      <c r="AY1008" s="2" t="s">
        <v>66</v>
      </c>
      <c r="AZ1008" s="2" t="s">
        <v>765</v>
      </c>
      <c r="BA1008" s="2">
        <v>6</v>
      </c>
      <c r="BB1008" s="2">
        <v>4</v>
      </c>
      <c r="BC1008" s="2">
        <v>5</v>
      </c>
      <c r="BD1008" s="2">
        <v>4</v>
      </c>
      <c r="BE1008" s="2">
        <v>6</v>
      </c>
      <c r="BF1008" s="2" t="s">
        <v>86</v>
      </c>
      <c r="BH1008" s="2" t="s">
        <v>118</v>
      </c>
    </row>
    <row r="1009" spans="1:60" ht="13" x14ac:dyDescent="0.15">
      <c r="A1009">
        <v>1008</v>
      </c>
      <c r="B1009" s="3">
        <v>44003.057904340283</v>
      </c>
      <c r="C1009" s="2">
        <v>22</v>
      </c>
      <c r="D1009" s="2" t="s">
        <v>114</v>
      </c>
      <c r="E1009" s="2" t="s">
        <v>50</v>
      </c>
      <c r="F1009" s="2" t="s">
        <v>51</v>
      </c>
      <c r="G1009" s="2" t="s">
        <v>52</v>
      </c>
      <c r="H1009" s="2">
        <v>4</v>
      </c>
      <c r="I1009" s="2" t="s">
        <v>72</v>
      </c>
      <c r="J1009" s="2" t="s">
        <v>73</v>
      </c>
      <c r="AK1009" s="2" t="s">
        <v>74</v>
      </c>
      <c r="AL1009" s="2" t="s">
        <v>61</v>
      </c>
      <c r="AR1009" s="2" t="s">
        <v>124</v>
      </c>
      <c r="AS1009" s="2" t="s">
        <v>125</v>
      </c>
      <c r="AT1009" s="2" t="s">
        <v>72</v>
      </c>
      <c r="AV1009" s="2">
        <v>6</v>
      </c>
      <c r="AW1009" s="2">
        <v>7</v>
      </c>
      <c r="AX1009" s="2" t="s">
        <v>91</v>
      </c>
      <c r="AY1009" s="2" t="s">
        <v>55</v>
      </c>
      <c r="BA1009" s="2">
        <v>5</v>
      </c>
      <c r="BB1009" s="2">
        <v>5</v>
      </c>
      <c r="BC1009" s="2">
        <v>4</v>
      </c>
      <c r="BD1009" s="2">
        <v>3</v>
      </c>
      <c r="BE1009" s="2">
        <v>5</v>
      </c>
      <c r="BF1009" s="2" t="s">
        <v>86</v>
      </c>
      <c r="BH1009" s="2" t="s">
        <v>102</v>
      </c>
    </row>
    <row r="1010" spans="1:60" ht="13" x14ac:dyDescent="0.15">
      <c r="A1010">
        <v>1009</v>
      </c>
      <c r="B1010" s="3">
        <v>44003.301270023148</v>
      </c>
      <c r="C1010" s="2">
        <v>67</v>
      </c>
      <c r="D1010" s="2" t="s">
        <v>49</v>
      </c>
      <c r="E1010" s="2" t="s">
        <v>50</v>
      </c>
      <c r="F1010" s="2" t="s">
        <v>80</v>
      </c>
      <c r="G1010" s="2" t="s">
        <v>81</v>
      </c>
      <c r="J1010" s="2" t="s">
        <v>54</v>
      </c>
      <c r="K1010" s="2">
        <v>5</v>
      </c>
      <c r="L1010" s="2" t="s">
        <v>92</v>
      </c>
      <c r="M1010" s="2" t="s">
        <v>200</v>
      </c>
      <c r="V1010" s="2" t="s">
        <v>800</v>
      </c>
      <c r="W1010" s="2" t="s">
        <v>53</v>
      </c>
      <c r="X1010" s="2" t="s">
        <v>128</v>
      </c>
      <c r="AK1010" s="2" t="s">
        <v>74</v>
      </c>
      <c r="AL1010" s="2" t="s">
        <v>61</v>
      </c>
      <c r="AR1010" s="2" t="s">
        <v>62</v>
      </c>
      <c r="AS1010" s="2" t="s">
        <v>171</v>
      </c>
      <c r="AT1010" s="2" t="s">
        <v>53</v>
      </c>
      <c r="AV1010" s="2">
        <v>3</v>
      </c>
      <c r="AW1010" s="2">
        <v>3</v>
      </c>
      <c r="AX1010" s="2" t="s">
        <v>91</v>
      </c>
      <c r="AY1010" s="2" t="s">
        <v>82</v>
      </c>
      <c r="BA1010" s="2">
        <v>2</v>
      </c>
      <c r="BB1010" s="2">
        <v>6</v>
      </c>
      <c r="BC1010" s="2">
        <v>6</v>
      </c>
      <c r="BD1010" s="2">
        <v>7</v>
      </c>
      <c r="BE1010" s="2">
        <v>6</v>
      </c>
      <c r="BF1010" s="2" t="s">
        <v>86</v>
      </c>
    </row>
    <row r="1011" spans="1:60" ht="13" x14ac:dyDescent="0.15">
      <c r="A1011">
        <v>1010</v>
      </c>
      <c r="B1011" s="3">
        <v>44003.398386226851</v>
      </c>
      <c r="C1011" s="2">
        <v>20</v>
      </c>
      <c r="D1011" s="2" t="s">
        <v>114</v>
      </c>
      <c r="E1011" s="2" t="s">
        <v>50</v>
      </c>
      <c r="F1011" s="2" t="s">
        <v>51</v>
      </c>
      <c r="G1011" s="2" t="s">
        <v>52</v>
      </c>
      <c r="H1011" s="2">
        <v>1</v>
      </c>
      <c r="I1011" s="2" t="s">
        <v>72</v>
      </c>
      <c r="J1011" s="2" t="s">
        <v>54</v>
      </c>
      <c r="K1011" s="2">
        <v>2</v>
      </c>
      <c r="L1011" s="2" t="s">
        <v>92</v>
      </c>
      <c r="M1011" s="2" t="s">
        <v>83</v>
      </c>
      <c r="Z1011" s="2" t="s">
        <v>138</v>
      </c>
      <c r="AA1011" s="2">
        <v>8</v>
      </c>
      <c r="AB1011" s="2">
        <v>7</v>
      </c>
      <c r="AC1011" s="2">
        <v>6</v>
      </c>
      <c r="AD1011" s="2">
        <v>9</v>
      </c>
      <c r="AE1011" s="2">
        <v>6</v>
      </c>
      <c r="AF1011" s="2" t="s">
        <v>121</v>
      </c>
      <c r="AG1011" s="2" t="s">
        <v>53</v>
      </c>
      <c r="AH1011" s="2" t="s">
        <v>147</v>
      </c>
      <c r="AI1011" s="2" t="s">
        <v>296</v>
      </c>
      <c r="AK1011" s="2" t="s">
        <v>74</v>
      </c>
      <c r="AL1011" s="2" t="s">
        <v>61</v>
      </c>
      <c r="AR1011" s="2" t="s">
        <v>124</v>
      </c>
      <c r="AS1011" s="2" t="s">
        <v>125</v>
      </c>
      <c r="AT1011" s="2" t="s">
        <v>72</v>
      </c>
      <c r="AV1011" s="2">
        <v>8</v>
      </c>
      <c r="AW1011" s="2">
        <v>7</v>
      </c>
      <c r="AX1011" s="2" t="s">
        <v>91</v>
      </c>
      <c r="AY1011" s="2" t="s">
        <v>92</v>
      </c>
      <c r="BA1011" s="2">
        <v>2</v>
      </c>
      <c r="BB1011" s="2">
        <v>4</v>
      </c>
      <c r="BC1011" s="2">
        <v>2</v>
      </c>
      <c r="BD1011" s="2">
        <v>4</v>
      </c>
      <c r="BE1011" s="2">
        <v>4</v>
      </c>
      <c r="BF1011" s="2" t="s">
        <v>68</v>
      </c>
      <c r="BH1011" s="2" t="s">
        <v>126</v>
      </c>
    </row>
    <row r="1012" spans="1:60" ht="13" x14ac:dyDescent="0.15">
      <c r="A1012">
        <v>1011</v>
      </c>
      <c r="B1012" s="3">
        <v>44003.402201921301</v>
      </c>
      <c r="C1012" s="2">
        <v>67</v>
      </c>
      <c r="D1012" s="2" t="s">
        <v>70</v>
      </c>
      <c r="E1012" s="2" t="s">
        <v>50</v>
      </c>
      <c r="F1012" s="2" t="s">
        <v>80</v>
      </c>
      <c r="G1012" s="2" t="s">
        <v>81</v>
      </c>
      <c r="J1012" s="2" t="s">
        <v>73</v>
      </c>
      <c r="AK1012" s="2" t="s">
        <v>74</v>
      </c>
      <c r="AL1012" s="2" t="s">
        <v>75</v>
      </c>
      <c r="AM1012" s="2" t="s">
        <v>141</v>
      </c>
      <c r="AN1012" s="2" t="s">
        <v>90</v>
      </c>
      <c r="AO1012" s="2">
        <v>4</v>
      </c>
      <c r="AP1012" s="2" t="s">
        <v>53</v>
      </c>
      <c r="AQ1012" s="2" t="s">
        <v>1162</v>
      </c>
      <c r="AV1012" s="2">
        <v>1</v>
      </c>
      <c r="AW1012" s="2">
        <v>1</v>
      </c>
      <c r="AX1012" s="2" t="s">
        <v>91</v>
      </c>
      <c r="AY1012" s="2" t="s">
        <v>55</v>
      </c>
      <c r="AZ1012" s="2" t="s">
        <v>1163</v>
      </c>
      <c r="BA1012" s="2">
        <v>4</v>
      </c>
      <c r="BB1012" s="2">
        <v>6</v>
      </c>
      <c r="BC1012" s="2">
        <v>2</v>
      </c>
      <c r="BD1012" s="2">
        <v>3</v>
      </c>
      <c r="BE1012" s="2">
        <v>1</v>
      </c>
      <c r="BF1012" s="2" t="s">
        <v>72</v>
      </c>
      <c r="BG1012" s="2" t="s">
        <v>1164</v>
      </c>
    </row>
    <row r="1013" spans="1:60" ht="13" x14ac:dyDescent="0.15">
      <c r="A1013">
        <v>1012</v>
      </c>
      <c r="B1013" s="3">
        <v>44003.430109050925</v>
      </c>
      <c r="C1013" s="2">
        <v>21</v>
      </c>
      <c r="D1013" s="2" t="s">
        <v>93</v>
      </c>
      <c r="E1013" s="2" t="s">
        <v>50</v>
      </c>
      <c r="F1013" s="2" t="s">
        <v>51</v>
      </c>
      <c r="G1013" s="2" t="s">
        <v>52</v>
      </c>
      <c r="H1013" s="2">
        <v>3</v>
      </c>
      <c r="I1013" s="2" t="s">
        <v>72</v>
      </c>
      <c r="J1013" s="2" t="s">
        <v>54</v>
      </c>
      <c r="K1013" s="2">
        <v>2</v>
      </c>
      <c r="L1013" s="2" t="s">
        <v>92</v>
      </c>
      <c r="M1013" s="2" t="s">
        <v>83</v>
      </c>
      <c r="Z1013" s="2" t="s">
        <v>138</v>
      </c>
      <c r="AA1013" s="2">
        <v>7</v>
      </c>
      <c r="AB1013" s="2">
        <v>6</v>
      </c>
      <c r="AC1013" s="2">
        <v>5</v>
      </c>
      <c r="AD1013" s="2">
        <v>8</v>
      </c>
      <c r="AE1013" s="2">
        <v>8</v>
      </c>
      <c r="AF1013" s="2" t="s">
        <v>85</v>
      </c>
      <c r="AG1013" s="2" t="s">
        <v>86</v>
      </c>
      <c r="AH1013" s="2" t="s">
        <v>147</v>
      </c>
      <c r="AI1013" s="2" t="s">
        <v>889</v>
      </c>
      <c r="AK1013" s="2" t="s">
        <v>60</v>
      </c>
      <c r="AL1013" s="2" t="s">
        <v>75</v>
      </c>
      <c r="AM1013" s="2" t="s">
        <v>104</v>
      </c>
      <c r="AN1013" s="2" t="s">
        <v>90</v>
      </c>
      <c r="AO1013" s="2">
        <v>5</v>
      </c>
      <c r="AP1013" s="2" t="s">
        <v>53</v>
      </c>
      <c r="AV1013" s="2">
        <v>6</v>
      </c>
      <c r="AW1013" s="2">
        <v>6</v>
      </c>
      <c r="AX1013" s="2" t="s">
        <v>100</v>
      </c>
      <c r="AY1013" s="2" t="s">
        <v>66</v>
      </c>
      <c r="BA1013" s="2">
        <v>4</v>
      </c>
      <c r="BB1013" s="2">
        <v>4</v>
      </c>
      <c r="BC1013" s="2">
        <v>4</v>
      </c>
      <c r="BD1013" s="2">
        <v>4</v>
      </c>
      <c r="BE1013" s="2">
        <v>8</v>
      </c>
      <c r="BF1013" s="2" t="s">
        <v>68</v>
      </c>
      <c r="BH1013" s="2" t="s">
        <v>252</v>
      </c>
    </row>
    <row r="1014" spans="1:60" ht="13" x14ac:dyDescent="0.15">
      <c r="A1014">
        <v>1013</v>
      </c>
      <c r="B1014" s="3">
        <v>44003.603564675926</v>
      </c>
      <c r="C1014" s="2">
        <v>25</v>
      </c>
      <c r="D1014" s="2" t="s">
        <v>103</v>
      </c>
      <c r="E1014" s="2" t="s">
        <v>50</v>
      </c>
      <c r="F1014" s="2" t="s">
        <v>80</v>
      </c>
      <c r="G1014" s="2" t="s">
        <v>52</v>
      </c>
      <c r="H1014" s="2">
        <v>5</v>
      </c>
      <c r="I1014" s="2" t="s">
        <v>53</v>
      </c>
      <c r="J1014" s="2" t="s">
        <v>54</v>
      </c>
      <c r="K1014" s="2">
        <v>5</v>
      </c>
      <c r="L1014" s="2" t="s">
        <v>66</v>
      </c>
      <c r="M1014" s="2" t="s">
        <v>83</v>
      </c>
      <c r="Z1014" s="2" t="s">
        <v>142</v>
      </c>
      <c r="AA1014" s="2">
        <v>7</v>
      </c>
      <c r="AB1014" s="2">
        <v>7</v>
      </c>
      <c r="AC1014" s="2">
        <v>7</v>
      </c>
      <c r="AD1014" s="2">
        <v>8</v>
      </c>
      <c r="AE1014" s="2">
        <v>7</v>
      </c>
      <c r="AF1014" s="2" t="s">
        <v>85</v>
      </c>
      <c r="AG1014" s="2" t="s">
        <v>53</v>
      </c>
      <c r="AH1014" s="2" t="s">
        <v>147</v>
      </c>
      <c r="AI1014" s="2" t="s">
        <v>698</v>
      </c>
      <c r="AK1014" s="2" t="s">
        <v>98</v>
      </c>
      <c r="AL1014" s="2" t="s">
        <v>61</v>
      </c>
      <c r="AR1014" s="2" t="s">
        <v>124</v>
      </c>
      <c r="AS1014" s="2" t="s">
        <v>125</v>
      </c>
      <c r="AT1014" s="2" t="s">
        <v>72</v>
      </c>
      <c r="AV1014" s="2">
        <v>7</v>
      </c>
      <c r="AW1014" s="2">
        <v>6</v>
      </c>
      <c r="AX1014" s="2" t="s">
        <v>100</v>
      </c>
      <c r="AY1014" s="2" t="s">
        <v>106</v>
      </c>
      <c r="BA1014" s="2">
        <v>7</v>
      </c>
      <c r="BB1014" s="2">
        <v>7</v>
      </c>
      <c r="BC1014" s="2">
        <v>5</v>
      </c>
      <c r="BD1014" s="2">
        <v>5</v>
      </c>
      <c r="BE1014" s="2">
        <v>7</v>
      </c>
      <c r="BF1014" s="2" t="s">
        <v>68</v>
      </c>
      <c r="BH1014" s="2" t="s">
        <v>102</v>
      </c>
    </row>
    <row r="1015" spans="1:60" ht="13" x14ac:dyDescent="0.15">
      <c r="A1015">
        <v>1014</v>
      </c>
      <c r="B1015" s="3">
        <v>44003.640343252315</v>
      </c>
      <c r="C1015" s="2">
        <v>21</v>
      </c>
      <c r="D1015" s="2" t="s">
        <v>114</v>
      </c>
      <c r="E1015" s="2" t="s">
        <v>50</v>
      </c>
      <c r="F1015" s="2" t="s">
        <v>51</v>
      </c>
      <c r="G1015" s="2" t="s">
        <v>52</v>
      </c>
      <c r="H1015" s="2">
        <v>2</v>
      </c>
      <c r="I1015" s="2" t="s">
        <v>53</v>
      </c>
      <c r="J1015" s="2" t="s">
        <v>54</v>
      </c>
      <c r="K1015" s="2">
        <v>3</v>
      </c>
      <c r="L1015" s="2" t="s">
        <v>92</v>
      </c>
      <c r="M1015" s="2" t="s">
        <v>83</v>
      </c>
      <c r="Z1015" s="2" t="s">
        <v>191</v>
      </c>
      <c r="AA1015" s="2">
        <v>9</v>
      </c>
      <c r="AB1015" s="2">
        <v>5</v>
      </c>
      <c r="AC1015" s="2">
        <v>7</v>
      </c>
      <c r="AD1015" s="2">
        <v>10</v>
      </c>
      <c r="AE1015" s="2">
        <v>9</v>
      </c>
      <c r="AF1015" s="2" t="s">
        <v>85</v>
      </c>
      <c r="AG1015" s="2" t="s">
        <v>53</v>
      </c>
      <c r="AH1015" s="2" t="s">
        <v>87</v>
      </c>
      <c r="AI1015" s="2" t="s">
        <v>501</v>
      </c>
      <c r="AK1015" s="2" t="s">
        <v>74</v>
      </c>
      <c r="AL1015" s="2" t="s">
        <v>75</v>
      </c>
      <c r="AM1015" s="2" t="s">
        <v>99</v>
      </c>
      <c r="AN1015" s="2" t="s">
        <v>112</v>
      </c>
      <c r="AO1015" s="2">
        <v>7</v>
      </c>
      <c r="AP1015" s="2" t="s">
        <v>53</v>
      </c>
      <c r="AV1015" s="2">
        <v>10</v>
      </c>
      <c r="AW1015" s="2">
        <v>9</v>
      </c>
      <c r="AX1015" s="2" t="s">
        <v>65</v>
      </c>
      <c r="AY1015" s="2" t="s">
        <v>55</v>
      </c>
      <c r="BA1015" s="2">
        <v>8</v>
      </c>
      <c r="BB1015" s="2">
        <v>5</v>
      </c>
      <c r="BC1015" s="2">
        <v>5</v>
      </c>
      <c r="BD1015" s="2">
        <v>4</v>
      </c>
      <c r="BE1015" s="2">
        <v>7</v>
      </c>
      <c r="BF1015" s="2" t="s">
        <v>68</v>
      </c>
      <c r="BH1015" s="2" t="s">
        <v>126</v>
      </c>
    </row>
    <row r="1016" spans="1:60" ht="13" x14ac:dyDescent="0.15">
      <c r="A1016">
        <v>1015</v>
      </c>
      <c r="B1016" s="3">
        <v>44003.736021435187</v>
      </c>
      <c r="C1016" s="2">
        <v>32</v>
      </c>
      <c r="D1016" s="2" t="s">
        <v>103</v>
      </c>
      <c r="E1016" s="2" t="s">
        <v>50</v>
      </c>
      <c r="F1016" s="2" t="s">
        <v>80</v>
      </c>
      <c r="G1016" s="2" t="s">
        <v>52</v>
      </c>
      <c r="H1016" s="2">
        <v>5</v>
      </c>
      <c r="I1016" s="2" t="s">
        <v>53</v>
      </c>
      <c r="J1016" s="2" t="s">
        <v>54</v>
      </c>
      <c r="K1016" s="2">
        <v>1</v>
      </c>
      <c r="L1016" s="2" t="s">
        <v>66</v>
      </c>
      <c r="M1016" s="2" t="s">
        <v>83</v>
      </c>
      <c r="Z1016" s="2" t="s">
        <v>138</v>
      </c>
      <c r="AA1016" s="2">
        <v>6</v>
      </c>
      <c r="AB1016" s="2">
        <v>4</v>
      </c>
      <c r="AC1016" s="2">
        <v>5</v>
      </c>
      <c r="AD1016" s="2">
        <v>7</v>
      </c>
      <c r="AE1016" s="2">
        <v>6</v>
      </c>
      <c r="AF1016" s="2" t="s">
        <v>121</v>
      </c>
      <c r="AG1016" s="2" t="s">
        <v>53</v>
      </c>
      <c r="AH1016" s="2" t="s">
        <v>147</v>
      </c>
      <c r="AI1016" s="2" t="s">
        <v>128</v>
      </c>
      <c r="AK1016" s="2" t="s">
        <v>98</v>
      </c>
      <c r="AL1016" s="2" t="s">
        <v>75</v>
      </c>
      <c r="AM1016" s="2" t="s">
        <v>141</v>
      </c>
      <c r="AN1016" s="2" t="s">
        <v>77</v>
      </c>
      <c r="AO1016" s="2">
        <v>6</v>
      </c>
      <c r="AP1016" s="2" t="s">
        <v>53</v>
      </c>
      <c r="AV1016" s="2">
        <v>6</v>
      </c>
      <c r="AW1016" s="2">
        <v>6</v>
      </c>
      <c r="AX1016" s="2" t="s">
        <v>65</v>
      </c>
      <c r="AY1016" s="2" t="s">
        <v>106</v>
      </c>
      <c r="BA1016" s="2">
        <v>8</v>
      </c>
      <c r="BB1016" s="2">
        <v>7</v>
      </c>
      <c r="BC1016" s="2">
        <v>5</v>
      </c>
      <c r="BD1016" s="2">
        <v>6</v>
      </c>
      <c r="BE1016" s="2">
        <v>6</v>
      </c>
      <c r="BF1016" s="2" t="s">
        <v>86</v>
      </c>
      <c r="BH1016" s="2" t="s">
        <v>118</v>
      </c>
    </row>
    <row r="1017" spans="1:60" ht="13" x14ac:dyDescent="0.15">
      <c r="A1017">
        <v>1016</v>
      </c>
      <c r="B1017" s="3">
        <v>44003.809443935184</v>
      </c>
      <c r="C1017" s="2">
        <v>24</v>
      </c>
      <c r="D1017" s="2" t="s">
        <v>114</v>
      </c>
      <c r="E1017" s="2" t="s">
        <v>50</v>
      </c>
      <c r="F1017" s="2" t="s">
        <v>51</v>
      </c>
      <c r="G1017" s="2" t="s">
        <v>52</v>
      </c>
      <c r="H1017" s="2">
        <v>3</v>
      </c>
      <c r="I1017" s="2" t="s">
        <v>53</v>
      </c>
      <c r="J1017" s="2" t="s">
        <v>73</v>
      </c>
      <c r="AK1017" s="2" t="s">
        <v>89</v>
      </c>
      <c r="AL1017" s="2" t="s">
        <v>75</v>
      </c>
      <c r="AM1017" s="2" t="s">
        <v>76</v>
      </c>
      <c r="AN1017" s="2" t="s">
        <v>90</v>
      </c>
      <c r="AO1017" s="2">
        <v>6</v>
      </c>
      <c r="AP1017" s="2" t="s">
        <v>53</v>
      </c>
      <c r="AV1017" s="2">
        <v>6</v>
      </c>
      <c r="AW1017" s="2">
        <v>4</v>
      </c>
      <c r="AX1017" s="2" t="s">
        <v>91</v>
      </c>
      <c r="AY1017" s="2" t="s">
        <v>55</v>
      </c>
      <c r="BA1017" s="2">
        <v>10</v>
      </c>
      <c r="BB1017" s="2">
        <v>7</v>
      </c>
      <c r="BC1017" s="2">
        <v>6</v>
      </c>
      <c r="BD1017" s="2">
        <v>10</v>
      </c>
      <c r="BE1017" s="2">
        <v>7</v>
      </c>
      <c r="BF1017" s="2" t="s">
        <v>68</v>
      </c>
      <c r="BH1017" s="2" t="s">
        <v>230</v>
      </c>
    </row>
    <row r="1018" spans="1:60" ht="13" x14ac:dyDescent="0.15">
      <c r="A1018">
        <v>1017</v>
      </c>
      <c r="B1018" s="3">
        <v>44003.852018634258</v>
      </c>
      <c r="C1018" s="2">
        <v>24</v>
      </c>
      <c r="D1018" s="2" t="s">
        <v>103</v>
      </c>
      <c r="E1018" s="2" t="s">
        <v>50</v>
      </c>
      <c r="F1018" s="2" t="s">
        <v>80</v>
      </c>
      <c r="G1018" s="2" t="s">
        <v>52</v>
      </c>
      <c r="H1018" s="2">
        <v>2</v>
      </c>
      <c r="I1018" s="2" t="s">
        <v>72</v>
      </c>
      <c r="J1018" s="2" t="s">
        <v>54</v>
      </c>
      <c r="K1018" s="2">
        <v>2</v>
      </c>
      <c r="L1018" s="2" t="s">
        <v>116</v>
      </c>
      <c r="M1018" s="2" t="s">
        <v>83</v>
      </c>
      <c r="Z1018" s="2" t="s">
        <v>662</v>
      </c>
      <c r="AA1018" s="2">
        <v>3</v>
      </c>
      <c r="AB1018" s="2">
        <v>4</v>
      </c>
      <c r="AC1018" s="2">
        <v>4</v>
      </c>
      <c r="AD1018" s="2">
        <v>8</v>
      </c>
      <c r="AE1018" s="2">
        <v>6</v>
      </c>
      <c r="AF1018" s="2" t="s">
        <v>464</v>
      </c>
      <c r="AG1018" s="2" t="s">
        <v>53</v>
      </c>
      <c r="AH1018" s="2" t="s">
        <v>95</v>
      </c>
      <c r="AI1018" s="2" t="s">
        <v>456</v>
      </c>
      <c r="AK1018" s="2" t="s">
        <v>74</v>
      </c>
      <c r="AL1018" s="2" t="s">
        <v>61</v>
      </c>
      <c r="AR1018" s="2" t="s">
        <v>124</v>
      </c>
      <c r="AS1018" s="2" t="s">
        <v>125</v>
      </c>
      <c r="AT1018" s="2" t="s">
        <v>72</v>
      </c>
      <c r="AV1018" s="2">
        <v>3</v>
      </c>
      <c r="AW1018" s="2">
        <v>4</v>
      </c>
      <c r="AX1018" s="2" t="s">
        <v>65</v>
      </c>
      <c r="AY1018" s="2" t="s">
        <v>92</v>
      </c>
      <c r="BA1018" s="2">
        <v>7</v>
      </c>
      <c r="BB1018" s="2">
        <v>2</v>
      </c>
      <c r="BC1018" s="2">
        <v>2</v>
      </c>
      <c r="BD1018" s="2">
        <v>2</v>
      </c>
      <c r="BE1018" s="2">
        <v>4</v>
      </c>
      <c r="BF1018" s="2" t="s">
        <v>68</v>
      </c>
      <c r="BH1018" s="2" t="s">
        <v>126</v>
      </c>
    </row>
    <row r="1019" spans="1:60" ht="13" x14ac:dyDescent="0.15">
      <c r="A1019">
        <v>1018</v>
      </c>
      <c r="B1019" s="3">
        <v>44003.877479976851</v>
      </c>
      <c r="C1019" s="2">
        <v>55</v>
      </c>
      <c r="D1019" s="2" t="s">
        <v>70</v>
      </c>
      <c r="E1019" s="2" t="s">
        <v>50</v>
      </c>
      <c r="F1019" s="2" t="s">
        <v>51</v>
      </c>
      <c r="G1019" s="2" t="s">
        <v>81</v>
      </c>
      <c r="J1019" s="2" t="s">
        <v>73</v>
      </c>
      <c r="AK1019" s="2" t="s">
        <v>89</v>
      </c>
      <c r="AL1019" s="2" t="s">
        <v>75</v>
      </c>
      <c r="AM1019" s="2" t="s">
        <v>1165</v>
      </c>
      <c r="AN1019" s="2" t="s">
        <v>90</v>
      </c>
      <c r="AO1019" s="2">
        <v>4</v>
      </c>
      <c r="AP1019" s="2" t="s">
        <v>53</v>
      </c>
      <c r="AQ1019" s="2" t="s">
        <v>1166</v>
      </c>
      <c r="AV1019" s="2">
        <v>6</v>
      </c>
      <c r="AW1019" s="2">
        <v>4</v>
      </c>
      <c r="AX1019" s="2" t="s">
        <v>65</v>
      </c>
      <c r="AY1019" s="2" t="s">
        <v>55</v>
      </c>
      <c r="BA1019" s="2">
        <v>4</v>
      </c>
      <c r="BB1019" s="2">
        <v>5</v>
      </c>
      <c r="BC1019" s="2">
        <v>3</v>
      </c>
      <c r="BD1019" s="2">
        <v>1</v>
      </c>
      <c r="BE1019" s="2">
        <v>3</v>
      </c>
      <c r="BF1019" s="2" t="s">
        <v>68</v>
      </c>
    </row>
    <row r="1020" spans="1:60" ht="13" x14ac:dyDescent="0.15">
      <c r="A1020">
        <v>1019</v>
      </c>
      <c r="B1020" s="3">
        <v>44003.885434444441</v>
      </c>
      <c r="C1020" s="2">
        <v>66</v>
      </c>
      <c r="D1020" s="2" t="s">
        <v>49</v>
      </c>
      <c r="E1020" s="2" t="s">
        <v>50</v>
      </c>
      <c r="F1020" s="2" t="s">
        <v>80</v>
      </c>
      <c r="G1020" s="2" t="s">
        <v>81</v>
      </c>
      <c r="J1020" s="2" t="s">
        <v>54</v>
      </c>
      <c r="K1020" s="2">
        <v>5</v>
      </c>
      <c r="L1020" s="2" t="s">
        <v>116</v>
      </c>
      <c r="M1020" s="2" t="s">
        <v>83</v>
      </c>
      <c r="Z1020" s="2" t="s">
        <v>788</v>
      </c>
      <c r="AA1020" s="2">
        <v>3</v>
      </c>
      <c r="AB1020" s="2">
        <v>3</v>
      </c>
      <c r="AC1020" s="2">
        <v>5</v>
      </c>
      <c r="AD1020" s="2">
        <v>8</v>
      </c>
      <c r="AE1020" s="2">
        <v>6</v>
      </c>
      <c r="AF1020" s="2" t="s">
        <v>85</v>
      </c>
      <c r="AG1020" s="2" t="s">
        <v>53</v>
      </c>
      <c r="AH1020" s="2" t="s">
        <v>132</v>
      </c>
      <c r="AI1020" s="2" t="s">
        <v>148</v>
      </c>
      <c r="AJ1020" s="2" t="s">
        <v>1167</v>
      </c>
      <c r="AK1020" s="2" t="s">
        <v>111</v>
      </c>
      <c r="AL1020" s="2" t="s">
        <v>61</v>
      </c>
      <c r="AR1020" s="2" t="s">
        <v>1168</v>
      </c>
      <c r="AS1020" s="2" t="s">
        <v>171</v>
      </c>
      <c r="AT1020" s="2" t="s">
        <v>72</v>
      </c>
      <c r="AU1020" s="2" t="s">
        <v>72</v>
      </c>
      <c r="AV1020" s="2">
        <v>6</v>
      </c>
      <c r="AW1020" s="2">
        <v>5</v>
      </c>
      <c r="AX1020" s="2" t="s">
        <v>91</v>
      </c>
      <c r="AY1020" s="2" t="s">
        <v>92</v>
      </c>
      <c r="AZ1020" s="2" t="s">
        <v>72</v>
      </c>
      <c r="BA1020" s="2">
        <v>6</v>
      </c>
      <c r="BB1020" s="2">
        <v>4</v>
      </c>
      <c r="BC1020" s="2">
        <v>5</v>
      </c>
      <c r="BD1020" s="2">
        <v>4</v>
      </c>
      <c r="BE1020" s="2">
        <v>4</v>
      </c>
      <c r="BF1020" s="2" t="s">
        <v>68</v>
      </c>
      <c r="BG1020" s="2" t="s">
        <v>1169</v>
      </c>
    </row>
    <row r="1021" spans="1:60" ht="13" x14ac:dyDescent="0.15">
      <c r="A1021">
        <v>1020</v>
      </c>
      <c r="B1021" s="3">
        <v>44003.901472048616</v>
      </c>
      <c r="C1021" s="2">
        <v>23</v>
      </c>
      <c r="D1021" s="2" t="s">
        <v>103</v>
      </c>
      <c r="E1021" s="2" t="s">
        <v>50</v>
      </c>
      <c r="F1021" s="2" t="s">
        <v>51</v>
      </c>
      <c r="G1021" s="2" t="s">
        <v>52</v>
      </c>
      <c r="H1021" s="2">
        <v>4</v>
      </c>
      <c r="I1021" s="2" t="s">
        <v>72</v>
      </c>
      <c r="J1021" s="2" t="s">
        <v>73</v>
      </c>
      <c r="AK1021" s="2" t="s">
        <v>74</v>
      </c>
      <c r="AL1021" s="2" t="s">
        <v>75</v>
      </c>
      <c r="AM1021" s="2" t="s">
        <v>76</v>
      </c>
      <c r="AN1021" s="2" t="s">
        <v>90</v>
      </c>
      <c r="AO1021" s="2">
        <v>4</v>
      </c>
      <c r="AP1021" s="2" t="s">
        <v>53</v>
      </c>
      <c r="AV1021" s="2">
        <v>6</v>
      </c>
      <c r="AW1021" s="2">
        <v>4</v>
      </c>
      <c r="AX1021" s="2" t="s">
        <v>91</v>
      </c>
      <c r="AY1021" s="2" t="s">
        <v>55</v>
      </c>
      <c r="BA1021" s="2">
        <v>7</v>
      </c>
      <c r="BB1021" s="2">
        <v>6</v>
      </c>
      <c r="BC1021" s="2">
        <v>6</v>
      </c>
      <c r="BD1021" s="2">
        <v>1</v>
      </c>
      <c r="BE1021" s="2">
        <v>1</v>
      </c>
      <c r="BF1021" s="2" t="s">
        <v>68</v>
      </c>
      <c r="BH1021" s="2" t="s">
        <v>145</v>
      </c>
    </row>
    <row r="1022" spans="1:60" ht="13" x14ac:dyDescent="0.15">
      <c r="A1022">
        <v>1021</v>
      </c>
      <c r="B1022" s="3">
        <v>44003.912100196758</v>
      </c>
      <c r="C1022" s="2">
        <v>20</v>
      </c>
      <c r="D1022" s="2" t="s">
        <v>93</v>
      </c>
      <c r="E1022" s="2" t="s">
        <v>50</v>
      </c>
      <c r="F1022" s="2" t="s">
        <v>80</v>
      </c>
      <c r="G1022" s="2" t="s">
        <v>52</v>
      </c>
      <c r="H1022" s="2">
        <v>2</v>
      </c>
      <c r="I1022" s="2" t="s">
        <v>53</v>
      </c>
      <c r="J1022" s="2" t="s">
        <v>54</v>
      </c>
      <c r="K1022" s="2">
        <v>3</v>
      </c>
      <c r="L1022" s="2" t="s">
        <v>116</v>
      </c>
      <c r="M1022" s="2" t="s">
        <v>83</v>
      </c>
      <c r="Z1022" s="2" t="s">
        <v>169</v>
      </c>
      <c r="AA1022" s="2">
        <v>6</v>
      </c>
      <c r="AB1022" s="2">
        <v>6</v>
      </c>
      <c r="AC1022" s="2">
        <v>6</v>
      </c>
      <c r="AD1022" s="2">
        <v>8</v>
      </c>
      <c r="AE1022" s="2">
        <v>8</v>
      </c>
      <c r="AF1022" s="2" t="s">
        <v>85</v>
      </c>
      <c r="AG1022" s="2" t="s">
        <v>86</v>
      </c>
      <c r="AH1022" s="2" t="s">
        <v>132</v>
      </c>
      <c r="AI1022" s="2" t="s">
        <v>501</v>
      </c>
      <c r="AK1022" s="2" t="s">
        <v>89</v>
      </c>
      <c r="AL1022" s="2" t="s">
        <v>61</v>
      </c>
      <c r="AR1022" s="2" t="s">
        <v>62</v>
      </c>
      <c r="AS1022" s="2" t="s">
        <v>171</v>
      </c>
      <c r="AT1022" s="2" t="s">
        <v>53</v>
      </c>
      <c r="AV1022" s="2">
        <v>9</v>
      </c>
      <c r="AW1022" s="2">
        <v>8</v>
      </c>
      <c r="AX1022" s="2" t="s">
        <v>100</v>
      </c>
      <c r="AY1022" s="2" t="s">
        <v>92</v>
      </c>
      <c r="BA1022" s="2">
        <v>6</v>
      </c>
      <c r="BB1022" s="2">
        <v>4</v>
      </c>
      <c r="BC1022" s="2">
        <v>4</v>
      </c>
      <c r="BD1022" s="2">
        <v>4</v>
      </c>
      <c r="BE1022" s="2">
        <v>7</v>
      </c>
      <c r="BF1022" s="2" t="s">
        <v>68</v>
      </c>
      <c r="BH1022" s="2" t="s">
        <v>102</v>
      </c>
    </row>
    <row r="1023" spans="1:60" ht="13" x14ac:dyDescent="0.15">
      <c r="A1023">
        <v>1022</v>
      </c>
      <c r="B1023" s="3">
        <v>44003.925422789354</v>
      </c>
      <c r="C1023" s="2">
        <v>23</v>
      </c>
      <c r="D1023" s="2" t="s">
        <v>103</v>
      </c>
      <c r="E1023" s="2" t="s">
        <v>50</v>
      </c>
      <c r="F1023" s="2" t="s">
        <v>80</v>
      </c>
      <c r="G1023" s="2" t="s">
        <v>52</v>
      </c>
      <c r="H1023" s="2">
        <v>2</v>
      </c>
      <c r="I1023" s="2" t="s">
        <v>72</v>
      </c>
      <c r="J1023" s="2" t="s">
        <v>54</v>
      </c>
      <c r="K1023" s="2">
        <v>1</v>
      </c>
      <c r="L1023" s="2" t="s">
        <v>55</v>
      </c>
      <c r="M1023" s="2" t="s">
        <v>83</v>
      </c>
      <c r="Z1023" s="2" t="s">
        <v>138</v>
      </c>
      <c r="AA1023" s="2">
        <v>6</v>
      </c>
      <c r="AB1023" s="2">
        <v>7</v>
      </c>
      <c r="AC1023" s="2">
        <v>8</v>
      </c>
      <c r="AD1023" s="2">
        <v>8</v>
      </c>
      <c r="AE1023" s="2">
        <v>8</v>
      </c>
      <c r="AF1023" s="2" t="s">
        <v>85</v>
      </c>
      <c r="AG1023" s="2" t="s">
        <v>53</v>
      </c>
      <c r="AH1023" s="2" t="s">
        <v>140</v>
      </c>
      <c r="AI1023" s="2" t="s">
        <v>336</v>
      </c>
      <c r="AK1023" s="2" t="s">
        <v>98</v>
      </c>
      <c r="AL1023" s="2" t="s">
        <v>75</v>
      </c>
      <c r="AM1023" s="2" t="s">
        <v>104</v>
      </c>
      <c r="AN1023" s="2" t="s">
        <v>90</v>
      </c>
      <c r="AO1023" s="2">
        <v>5</v>
      </c>
      <c r="AP1023" s="2" t="s">
        <v>53</v>
      </c>
      <c r="AV1023" s="2">
        <v>6</v>
      </c>
      <c r="AW1023" s="2">
        <v>5</v>
      </c>
      <c r="AX1023" s="2" t="s">
        <v>65</v>
      </c>
      <c r="AY1023" s="2" t="s">
        <v>66</v>
      </c>
      <c r="BA1023" s="2">
        <v>9</v>
      </c>
      <c r="BB1023" s="2">
        <v>8</v>
      </c>
      <c r="BC1023" s="2">
        <v>6</v>
      </c>
      <c r="BD1023" s="2">
        <v>6</v>
      </c>
      <c r="BE1023" s="2">
        <v>7</v>
      </c>
      <c r="BF1023" s="2" t="s">
        <v>68</v>
      </c>
      <c r="BH1023" s="2" t="s">
        <v>126</v>
      </c>
    </row>
    <row r="1024" spans="1:60" ht="13" x14ac:dyDescent="0.15">
      <c r="A1024">
        <v>1023</v>
      </c>
      <c r="B1024" s="3">
        <v>44003.929327800928</v>
      </c>
      <c r="C1024" s="2">
        <v>20</v>
      </c>
      <c r="D1024" s="2" t="s">
        <v>114</v>
      </c>
      <c r="E1024" s="2" t="s">
        <v>50</v>
      </c>
      <c r="F1024" s="2" t="s">
        <v>51</v>
      </c>
      <c r="G1024" s="2" t="s">
        <v>52</v>
      </c>
      <c r="H1024" s="2">
        <v>1</v>
      </c>
      <c r="I1024" s="2" t="s">
        <v>72</v>
      </c>
      <c r="J1024" s="2" t="s">
        <v>54</v>
      </c>
      <c r="K1024" s="2">
        <v>2</v>
      </c>
      <c r="L1024" s="2" t="s">
        <v>92</v>
      </c>
      <c r="M1024" s="2" t="s">
        <v>83</v>
      </c>
      <c r="Z1024" s="2" t="s">
        <v>138</v>
      </c>
      <c r="AA1024" s="2">
        <v>8</v>
      </c>
      <c r="AB1024" s="2">
        <v>7</v>
      </c>
      <c r="AC1024" s="2">
        <v>6</v>
      </c>
      <c r="AD1024" s="2">
        <v>9</v>
      </c>
      <c r="AE1024" s="2">
        <v>6</v>
      </c>
      <c r="AF1024" s="2" t="s">
        <v>121</v>
      </c>
      <c r="AG1024" s="2" t="s">
        <v>53</v>
      </c>
      <c r="AH1024" s="2" t="s">
        <v>147</v>
      </c>
      <c r="AI1024" s="2" t="s">
        <v>296</v>
      </c>
      <c r="AK1024" s="2" t="s">
        <v>74</v>
      </c>
      <c r="AL1024" s="2" t="s">
        <v>61</v>
      </c>
      <c r="AR1024" s="2" t="s">
        <v>124</v>
      </c>
      <c r="AS1024" s="2" t="s">
        <v>125</v>
      </c>
      <c r="AT1024" s="2" t="s">
        <v>72</v>
      </c>
      <c r="AV1024" s="2">
        <v>8</v>
      </c>
      <c r="AW1024" s="2">
        <v>7</v>
      </c>
      <c r="AX1024" s="2" t="s">
        <v>91</v>
      </c>
      <c r="AY1024" s="2" t="s">
        <v>92</v>
      </c>
      <c r="BA1024" s="2">
        <v>2</v>
      </c>
      <c r="BB1024" s="2">
        <v>4</v>
      </c>
      <c r="BC1024" s="2">
        <v>2</v>
      </c>
      <c r="BD1024" s="2">
        <v>4</v>
      </c>
      <c r="BE1024" s="2">
        <v>4</v>
      </c>
      <c r="BF1024" s="2" t="s">
        <v>68</v>
      </c>
      <c r="BH1024" s="2" t="s">
        <v>126</v>
      </c>
    </row>
    <row r="1025" spans="1:60" ht="13" x14ac:dyDescent="0.15">
      <c r="A1025">
        <v>1024</v>
      </c>
      <c r="B1025" s="3">
        <v>44003.955069120369</v>
      </c>
      <c r="C1025" s="2">
        <v>24</v>
      </c>
      <c r="D1025" s="2" t="s">
        <v>70</v>
      </c>
      <c r="E1025" s="2" t="s">
        <v>50</v>
      </c>
      <c r="F1025" s="2" t="s">
        <v>51</v>
      </c>
      <c r="G1025" s="2" t="s">
        <v>52</v>
      </c>
      <c r="H1025" s="2">
        <v>5</v>
      </c>
      <c r="I1025" s="2" t="s">
        <v>53</v>
      </c>
      <c r="J1025" s="2" t="s">
        <v>73</v>
      </c>
      <c r="AK1025" s="2" t="s">
        <v>60</v>
      </c>
      <c r="AL1025" s="2" t="s">
        <v>75</v>
      </c>
      <c r="AM1025" s="2" t="s">
        <v>136</v>
      </c>
      <c r="AN1025" s="2" t="s">
        <v>90</v>
      </c>
      <c r="AO1025" s="2">
        <v>5</v>
      </c>
      <c r="AP1025" s="2" t="s">
        <v>53</v>
      </c>
      <c r="AQ1025" s="2" t="s">
        <v>1170</v>
      </c>
      <c r="AV1025" s="2">
        <v>6</v>
      </c>
      <c r="AW1025" s="2">
        <v>4</v>
      </c>
      <c r="AX1025" s="2" t="s">
        <v>91</v>
      </c>
      <c r="AY1025" s="2" t="s">
        <v>55</v>
      </c>
      <c r="AZ1025" s="2" t="s">
        <v>1171</v>
      </c>
      <c r="BA1025" s="2">
        <v>1</v>
      </c>
      <c r="BB1025" s="2">
        <v>6</v>
      </c>
      <c r="BC1025" s="2">
        <v>1</v>
      </c>
      <c r="BD1025" s="2">
        <v>1</v>
      </c>
      <c r="BE1025" s="2">
        <v>4</v>
      </c>
      <c r="BF1025" s="2" t="s">
        <v>68</v>
      </c>
      <c r="BG1025" s="2" t="s">
        <v>1172</v>
      </c>
      <c r="BH1025" s="2" t="s">
        <v>230</v>
      </c>
    </row>
    <row r="1026" spans="1:60" ht="13" x14ac:dyDescent="0.15">
      <c r="A1026">
        <v>1025</v>
      </c>
      <c r="B1026" s="3">
        <v>44004.014130671298</v>
      </c>
      <c r="C1026" s="2">
        <v>21</v>
      </c>
      <c r="D1026" s="2" t="s">
        <v>114</v>
      </c>
      <c r="E1026" s="2" t="s">
        <v>50</v>
      </c>
      <c r="F1026" s="2" t="s">
        <v>80</v>
      </c>
      <c r="G1026" s="2" t="s">
        <v>52</v>
      </c>
      <c r="H1026" s="2">
        <v>1</v>
      </c>
      <c r="I1026" s="2" t="s">
        <v>53</v>
      </c>
      <c r="J1026" s="2" t="s">
        <v>54</v>
      </c>
      <c r="K1026" s="2">
        <v>3</v>
      </c>
      <c r="L1026" s="2" t="s">
        <v>92</v>
      </c>
      <c r="M1026" s="2" t="s">
        <v>83</v>
      </c>
      <c r="Z1026" s="2" t="s">
        <v>138</v>
      </c>
      <c r="AA1026" s="2">
        <v>8</v>
      </c>
      <c r="AB1026" s="2">
        <v>7</v>
      </c>
      <c r="AC1026" s="2">
        <v>7</v>
      </c>
      <c r="AD1026" s="2">
        <v>8</v>
      </c>
      <c r="AE1026" s="2">
        <v>7</v>
      </c>
      <c r="AF1026" s="2" t="s">
        <v>121</v>
      </c>
      <c r="AG1026" s="2" t="s">
        <v>53</v>
      </c>
      <c r="AH1026" s="2" t="s">
        <v>140</v>
      </c>
      <c r="AI1026" s="2" t="s">
        <v>128</v>
      </c>
      <c r="AK1026" s="2" t="s">
        <v>74</v>
      </c>
      <c r="AL1026" s="2" t="s">
        <v>75</v>
      </c>
      <c r="AM1026" s="2" t="s">
        <v>195</v>
      </c>
      <c r="AN1026" s="2" t="s">
        <v>90</v>
      </c>
      <c r="AO1026" s="2">
        <v>7</v>
      </c>
      <c r="AP1026" s="2" t="s">
        <v>86</v>
      </c>
      <c r="AV1026" s="2">
        <v>7</v>
      </c>
      <c r="AW1026" s="2">
        <v>6</v>
      </c>
      <c r="AX1026" s="2" t="s">
        <v>91</v>
      </c>
      <c r="AY1026" s="2" t="s">
        <v>92</v>
      </c>
      <c r="BA1026" s="2">
        <v>6</v>
      </c>
      <c r="BB1026" s="2">
        <v>6</v>
      </c>
      <c r="BC1026" s="2">
        <v>5</v>
      </c>
      <c r="BD1026" s="2">
        <v>6</v>
      </c>
      <c r="BE1026" s="2">
        <v>7</v>
      </c>
      <c r="BF1026" s="2" t="s">
        <v>68</v>
      </c>
      <c r="BH1026" s="2" t="s">
        <v>126</v>
      </c>
    </row>
    <row r="1027" spans="1:60" ht="13" x14ac:dyDescent="0.15">
      <c r="A1027">
        <v>1026</v>
      </c>
      <c r="B1027" s="3">
        <v>44004.068979895834</v>
      </c>
      <c r="C1027" s="2">
        <v>23</v>
      </c>
      <c r="D1027" s="2" t="s">
        <v>93</v>
      </c>
      <c r="E1027" s="2" t="s">
        <v>50</v>
      </c>
      <c r="F1027" s="2" t="s">
        <v>51</v>
      </c>
      <c r="G1027" s="2" t="s">
        <v>52</v>
      </c>
      <c r="H1027" s="2">
        <v>4</v>
      </c>
      <c r="I1027" s="2" t="s">
        <v>72</v>
      </c>
      <c r="J1027" s="2" t="s">
        <v>54</v>
      </c>
      <c r="K1027" s="2">
        <v>3</v>
      </c>
      <c r="L1027" s="2" t="s">
        <v>116</v>
      </c>
      <c r="M1027" s="2" t="s">
        <v>56</v>
      </c>
      <c r="N1027" s="2" t="s">
        <v>160</v>
      </c>
      <c r="O1027" s="2">
        <v>6</v>
      </c>
      <c r="P1027" s="2">
        <v>6</v>
      </c>
      <c r="Q1027" s="2">
        <v>6</v>
      </c>
      <c r="R1027" s="2">
        <v>8</v>
      </c>
      <c r="S1027" s="2">
        <v>9</v>
      </c>
      <c r="T1027" s="2" t="s">
        <v>58</v>
      </c>
      <c r="AK1027" s="2" t="s">
        <v>60</v>
      </c>
      <c r="AL1027" s="2" t="s">
        <v>75</v>
      </c>
      <c r="AM1027" s="2" t="s">
        <v>76</v>
      </c>
      <c r="AN1027" s="2" t="s">
        <v>90</v>
      </c>
      <c r="AO1027" s="2">
        <v>6</v>
      </c>
      <c r="AP1027" s="2" t="s">
        <v>53</v>
      </c>
      <c r="AV1027" s="2">
        <v>7</v>
      </c>
      <c r="AW1027" s="2">
        <v>7</v>
      </c>
      <c r="AX1027" s="2" t="s">
        <v>91</v>
      </c>
      <c r="AY1027" s="2" t="s">
        <v>55</v>
      </c>
      <c r="BA1027" s="2">
        <v>8</v>
      </c>
      <c r="BB1027" s="2">
        <v>8</v>
      </c>
      <c r="BC1027" s="2">
        <v>8</v>
      </c>
      <c r="BD1027" s="2">
        <v>6</v>
      </c>
      <c r="BE1027" s="2">
        <v>8</v>
      </c>
      <c r="BF1027" s="2" t="s">
        <v>86</v>
      </c>
      <c r="BH1027" s="2" t="s">
        <v>126</v>
      </c>
    </row>
    <row r="1028" spans="1:60" ht="13" x14ac:dyDescent="0.15">
      <c r="A1028">
        <v>1027</v>
      </c>
      <c r="B1028" s="3">
        <v>44004.159111886576</v>
      </c>
      <c r="C1028" s="2">
        <v>21</v>
      </c>
      <c r="D1028" s="2" t="s">
        <v>114</v>
      </c>
      <c r="E1028" s="2" t="s">
        <v>71</v>
      </c>
      <c r="F1028" s="2" t="s">
        <v>80</v>
      </c>
      <c r="G1028" s="2" t="s">
        <v>52</v>
      </c>
      <c r="H1028" s="2">
        <v>3</v>
      </c>
      <c r="I1028" s="2" t="s">
        <v>72</v>
      </c>
      <c r="J1028" s="2" t="s">
        <v>54</v>
      </c>
      <c r="K1028" s="2">
        <v>3</v>
      </c>
      <c r="L1028" s="2" t="s">
        <v>82</v>
      </c>
      <c r="M1028" s="2" t="s">
        <v>83</v>
      </c>
      <c r="Z1028" s="2" t="s">
        <v>191</v>
      </c>
      <c r="AA1028" s="2">
        <v>6</v>
      </c>
      <c r="AB1028" s="2">
        <v>6</v>
      </c>
      <c r="AC1028" s="2">
        <v>4</v>
      </c>
      <c r="AD1028" s="2">
        <v>8</v>
      </c>
      <c r="AE1028" s="2">
        <v>8</v>
      </c>
      <c r="AF1028" s="2" t="s">
        <v>121</v>
      </c>
      <c r="AG1028" s="2" t="s">
        <v>53</v>
      </c>
      <c r="AH1028" s="2" t="s">
        <v>132</v>
      </c>
      <c r="AI1028" s="2" t="s">
        <v>148</v>
      </c>
      <c r="AJ1028" s="2" t="s">
        <v>934</v>
      </c>
      <c r="AK1028" s="2" t="s">
        <v>89</v>
      </c>
      <c r="AL1028" s="2" t="s">
        <v>75</v>
      </c>
      <c r="AM1028" s="2" t="s">
        <v>141</v>
      </c>
      <c r="AN1028" s="2" t="s">
        <v>90</v>
      </c>
      <c r="AO1028" s="2">
        <v>6</v>
      </c>
      <c r="AP1028" s="2" t="s">
        <v>53</v>
      </c>
      <c r="AV1028" s="2">
        <v>10</v>
      </c>
      <c r="AW1028" s="2">
        <v>6</v>
      </c>
      <c r="AX1028" s="2" t="s">
        <v>65</v>
      </c>
      <c r="AY1028" s="2" t="s">
        <v>92</v>
      </c>
      <c r="BA1028" s="2">
        <v>4</v>
      </c>
      <c r="BB1028" s="2">
        <v>4</v>
      </c>
      <c r="BC1028" s="2">
        <v>4</v>
      </c>
      <c r="BD1028" s="2">
        <v>4</v>
      </c>
      <c r="BE1028" s="2">
        <v>6</v>
      </c>
      <c r="BF1028" s="2" t="s">
        <v>68</v>
      </c>
      <c r="BG1028" s="2" t="s">
        <v>1173</v>
      </c>
      <c r="BH1028" s="2" t="s">
        <v>193</v>
      </c>
    </row>
    <row r="1029" spans="1:60" ht="13" x14ac:dyDescent="0.15">
      <c r="A1029">
        <v>1028</v>
      </c>
      <c r="B1029" s="3">
        <v>44004.380689212965</v>
      </c>
      <c r="C1029" s="2">
        <v>22</v>
      </c>
      <c r="D1029" s="2" t="s">
        <v>114</v>
      </c>
      <c r="E1029" s="2" t="s">
        <v>50</v>
      </c>
      <c r="F1029" s="2" t="s">
        <v>51</v>
      </c>
      <c r="G1029" s="2" t="s">
        <v>52</v>
      </c>
      <c r="H1029" s="2">
        <v>4</v>
      </c>
      <c r="I1029" s="2" t="s">
        <v>72</v>
      </c>
      <c r="J1029" s="2" t="s">
        <v>73</v>
      </c>
      <c r="AK1029" s="2" t="s">
        <v>74</v>
      </c>
      <c r="AL1029" s="2" t="s">
        <v>75</v>
      </c>
      <c r="AM1029" s="2" t="s">
        <v>76</v>
      </c>
      <c r="AN1029" s="2" t="s">
        <v>90</v>
      </c>
      <c r="AO1029" s="2">
        <v>3</v>
      </c>
      <c r="AP1029" s="2" t="s">
        <v>53</v>
      </c>
      <c r="AQ1029" s="2" t="s">
        <v>822</v>
      </c>
      <c r="AV1029" s="2">
        <v>6</v>
      </c>
      <c r="AW1029" s="2">
        <v>3</v>
      </c>
      <c r="AX1029" s="2" t="s">
        <v>91</v>
      </c>
      <c r="AY1029" s="2" t="s">
        <v>66</v>
      </c>
      <c r="AZ1029" s="2" t="s">
        <v>1174</v>
      </c>
      <c r="BA1029" s="2">
        <v>7</v>
      </c>
      <c r="BB1029" s="2">
        <v>5</v>
      </c>
      <c r="BC1029" s="2">
        <v>3</v>
      </c>
      <c r="BD1029" s="2">
        <v>8</v>
      </c>
      <c r="BE1029" s="2">
        <v>6</v>
      </c>
      <c r="BF1029" s="2" t="s">
        <v>68</v>
      </c>
      <c r="BH1029" s="2" t="s">
        <v>126</v>
      </c>
    </row>
    <row r="1030" spans="1:60" ht="13" x14ac:dyDescent="0.15">
      <c r="A1030">
        <v>1029</v>
      </c>
      <c r="B1030" s="3">
        <v>44004.420232372686</v>
      </c>
      <c r="C1030" s="2">
        <v>21</v>
      </c>
      <c r="D1030" s="2" t="s">
        <v>114</v>
      </c>
      <c r="E1030" s="2" t="s">
        <v>188</v>
      </c>
      <c r="F1030" s="2" t="s">
        <v>80</v>
      </c>
      <c r="G1030" s="2" t="s">
        <v>52</v>
      </c>
      <c r="H1030" s="2">
        <v>3</v>
      </c>
      <c r="I1030" s="2" t="s">
        <v>53</v>
      </c>
      <c r="J1030" s="2" t="s">
        <v>54</v>
      </c>
      <c r="K1030" s="2">
        <v>3</v>
      </c>
      <c r="L1030" s="2" t="s">
        <v>92</v>
      </c>
      <c r="M1030" s="2" t="s">
        <v>83</v>
      </c>
      <c r="Z1030" s="2" t="s">
        <v>142</v>
      </c>
      <c r="AA1030" s="2">
        <v>7</v>
      </c>
      <c r="AB1030" s="2">
        <v>9</v>
      </c>
      <c r="AC1030" s="2">
        <v>8</v>
      </c>
      <c r="AD1030" s="2">
        <v>8</v>
      </c>
      <c r="AE1030" s="2">
        <v>6</v>
      </c>
      <c r="AF1030" s="2" t="s">
        <v>121</v>
      </c>
      <c r="AG1030" s="2" t="s">
        <v>86</v>
      </c>
      <c r="AH1030" s="2" t="s">
        <v>132</v>
      </c>
      <c r="AI1030" s="2" t="s">
        <v>564</v>
      </c>
      <c r="AK1030" s="2" t="s">
        <v>60</v>
      </c>
      <c r="AL1030" s="2" t="s">
        <v>61</v>
      </c>
      <c r="AR1030" s="2" t="s">
        <v>124</v>
      </c>
      <c r="AS1030" s="2" t="s">
        <v>125</v>
      </c>
      <c r="AT1030" s="2" t="s">
        <v>72</v>
      </c>
      <c r="AV1030" s="2">
        <v>7</v>
      </c>
      <c r="AW1030" s="2">
        <v>6</v>
      </c>
      <c r="AX1030" s="2" t="s">
        <v>91</v>
      </c>
      <c r="AY1030" s="2" t="s">
        <v>66</v>
      </c>
      <c r="BA1030" s="2">
        <v>9</v>
      </c>
      <c r="BB1030" s="2">
        <v>7</v>
      </c>
      <c r="BC1030" s="2">
        <v>4</v>
      </c>
      <c r="BD1030" s="2">
        <v>3</v>
      </c>
      <c r="BE1030" s="2">
        <v>8</v>
      </c>
      <c r="BF1030" s="2" t="s">
        <v>86</v>
      </c>
      <c r="BH1030" s="2" t="s">
        <v>230</v>
      </c>
    </row>
    <row r="1031" spans="1:60" ht="13" x14ac:dyDescent="0.15">
      <c r="A1031">
        <v>1030</v>
      </c>
      <c r="B1031" s="3">
        <v>44004.439008263886</v>
      </c>
      <c r="C1031" s="2">
        <v>23</v>
      </c>
      <c r="D1031" s="2" t="s">
        <v>93</v>
      </c>
      <c r="E1031" s="2" t="s">
        <v>50</v>
      </c>
      <c r="F1031" s="2" t="s">
        <v>51</v>
      </c>
      <c r="G1031" s="2" t="s">
        <v>52</v>
      </c>
      <c r="H1031" s="2">
        <v>2</v>
      </c>
      <c r="I1031" s="2" t="s">
        <v>72</v>
      </c>
      <c r="J1031" s="2" t="s">
        <v>54</v>
      </c>
      <c r="K1031" s="2">
        <v>4</v>
      </c>
      <c r="L1031" s="2" t="s">
        <v>116</v>
      </c>
      <c r="M1031" s="2" t="s">
        <v>83</v>
      </c>
      <c r="Z1031" s="2" t="s">
        <v>138</v>
      </c>
      <c r="AA1031" s="2">
        <v>6</v>
      </c>
      <c r="AB1031" s="2">
        <v>8</v>
      </c>
      <c r="AC1031" s="2">
        <v>5</v>
      </c>
      <c r="AD1031" s="2">
        <v>6</v>
      </c>
      <c r="AE1031" s="2">
        <v>7</v>
      </c>
      <c r="AF1031" s="2" t="s">
        <v>121</v>
      </c>
      <c r="AG1031" s="2" t="s">
        <v>53</v>
      </c>
      <c r="AH1031" s="2" t="s">
        <v>132</v>
      </c>
      <c r="AI1031" s="2" t="s">
        <v>148</v>
      </c>
      <c r="AJ1031" s="2" t="s">
        <v>1175</v>
      </c>
      <c r="AK1031" s="2" t="s">
        <v>60</v>
      </c>
      <c r="AL1031" s="2" t="s">
        <v>75</v>
      </c>
      <c r="AM1031" s="2" t="s">
        <v>141</v>
      </c>
      <c r="AN1031" s="2" t="s">
        <v>77</v>
      </c>
      <c r="AO1031" s="2">
        <v>6</v>
      </c>
      <c r="AP1031" s="2" t="s">
        <v>53</v>
      </c>
      <c r="AV1031" s="2">
        <v>7</v>
      </c>
      <c r="AW1031" s="2">
        <v>6</v>
      </c>
      <c r="AX1031" s="2" t="s">
        <v>65</v>
      </c>
      <c r="AY1031" s="2" t="s">
        <v>66</v>
      </c>
      <c r="BA1031" s="2">
        <v>7</v>
      </c>
      <c r="BB1031" s="2">
        <v>6</v>
      </c>
      <c r="BC1031" s="2">
        <v>6</v>
      </c>
      <c r="BD1031" s="2">
        <v>5</v>
      </c>
      <c r="BE1031" s="2">
        <v>6</v>
      </c>
      <c r="BF1031" s="2" t="s">
        <v>68</v>
      </c>
      <c r="BH1031" s="2" t="s">
        <v>102</v>
      </c>
    </row>
    <row r="1032" spans="1:60" ht="13" x14ac:dyDescent="0.15">
      <c r="A1032">
        <v>1031</v>
      </c>
      <c r="B1032" s="3">
        <v>44004.499754583332</v>
      </c>
      <c r="C1032" s="2">
        <v>51</v>
      </c>
      <c r="D1032" s="2" t="s">
        <v>93</v>
      </c>
      <c r="E1032" s="2" t="s">
        <v>50</v>
      </c>
      <c r="F1032" s="2" t="s">
        <v>80</v>
      </c>
      <c r="G1032" s="2" t="s">
        <v>81</v>
      </c>
      <c r="J1032" s="2" t="s">
        <v>54</v>
      </c>
      <c r="K1032" s="2">
        <v>2</v>
      </c>
      <c r="L1032" s="2" t="s">
        <v>92</v>
      </c>
      <c r="M1032" s="2" t="s">
        <v>83</v>
      </c>
      <c r="Z1032" s="2" t="s">
        <v>138</v>
      </c>
      <c r="AA1032" s="2">
        <v>6</v>
      </c>
      <c r="AB1032" s="2">
        <v>6</v>
      </c>
      <c r="AC1032" s="2">
        <v>6</v>
      </c>
      <c r="AD1032" s="2">
        <v>6</v>
      </c>
      <c r="AE1032" s="2">
        <v>7</v>
      </c>
      <c r="AF1032" s="2" t="s">
        <v>85</v>
      </c>
      <c r="AG1032" s="2" t="s">
        <v>86</v>
      </c>
      <c r="AH1032" s="2" t="s">
        <v>132</v>
      </c>
      <c r="AI1032" s="2" t="s">
        <v>128</v>
      </c>
      <c r="AK1032" s="2" t="s">
        <v>123</v>
      </c>
      <c r="AL1032" s="2" t="s">
        <v>75</v>
      </c>
      <c r="AM1032" s="2" t="s">
        <v>76</v>
      </c>
      <c r="AN1032" s="2" t="s">
        <v>90</v>
      </c>
      <c r="AO1032" s="2">
        <v>7</v>
      </c>
      <c r="AP1032" s="2" t="s">
        <v>86</v>
      </c>
      <c r="AV1032" s="2">
        <v>6</v>
      </c>
      <c r="AW1032" s="2">
        <v>6</v>
      </c>
      <c r="AX1032" s="2" t="s">
        <v>91</v>
      </c>
      <c r="AY1032" s="2" t="s">
        <v>55</v>
      </c>
      <c r="BA1032" s="2">
        <v>5</v>
      </c>
      <c r="BB1032" s="2">
        <v>6</v>
      </c>
      <c r="BC1032" s="2">
        <v>6</v>
      </c>
      <c r="BD1032" s="2">
        <v>6</v>
      </c>
      <c r="BE1032" s="2">
        <v>6</v>
      </c>
      <c r="BF1032" s="2" t="s">
        <v>86</v>
      </c>
    </row>
    <row r="1033" spans="1:60" ht="13" x14ac:dyDescent="0.15">
      <c r="A1033">
        <v>1032</v>
      </c>
      <c r="B1033" s="3">
        <v>44004.516460925923</v>
      </c>
      <c r="C1033" s="2">
        <v>51</v>
      </c>
      <c r="D1033" s="2" t="s">
        <v>70</v>
      </c>
      <c r="E1033" s="2" t="s">
        <v>50</v>
      </c>
      <c r="F1033" s="2" t="s">
        <v>80</v>
      </c>
      <c r="G1033" s="2" t="s">
        <v>81</v>
      </c>
      <c r="J1033" s="2" t="s">
        <v>73</v>
      </c>
      <c r="AK1033" s="2" t="s">
        <v>60</v>
      </c>
      <c r="AL1033" s="2" t="s">
        <v>75</v>
      </c>
      <c r="AM1033" s="2" t="s">
        <v>136</v>
      </c>
      <c r="AN1033" s="2" t="s">
        <v>90</v>
      </c>
      <c r="AO1033" s="2">
        <v>5</v>
      </c>
      <c r="AP1033" s="2" t="s">
        <v>53</v>
      </c>
      <c r="AV1033" s="2">
        <v>5</v>
      </c>
      <c r="AW1033" s="2">
        <v>5</v>
      </c>
      <c r="AX1033" s="2" t="s">
        <v>100</v>
      </c>
      <c r="AY1033" s="2" t="s">
        <v>55</v>
      </c>
      <c r="BA1033" s="2">
        <v>5</v>
      </c>
      <c r="BB1033" s="2">
        <v>7</v>
      </c>
      <c r="BC1033" s="2">
        <v>4</v>
      </c>
      <c r="BD1033" s="2">
        <v>5</v>
      </c>
      <c r="BE1033" s="2">
        <v>4</v>
      </c>
      <c r="BF1033" s="2" t="s">
        <v>86</v>
      </c>
    </row>
    <row r="1034" spans="1:60" ht="13" x14ac:dyDescent="0.15">
      <c r="A1034">
        <v>1033</v>
      </c>
      <c r="B1034" s="3">
        <v>44004.568908113426</v>
      </c>
      <c r="C1034" s="2">
        <v>42</v>
      </c>
      <c r="D1034" s="2" t="s">
        <v>70</v>
      </c>
      <c r="E1034" s="2" t="s">
        <v>50</v>
      </c>
      <c r="F1034" s="2" t="s">
        <v>80</v>
      </c>
      <c r="G1034" s="2" t="s">
        <v>81</v>
      </c>
      <c r="J1034" s="2" t="s">
        <v>73</v>
      </c>
      <c r="AK1034" s="2" t="s">
        <v>89</v>
      </c>
      <c r="AL1034" s="2" t="s">
        <v>61</v>
      </c>
      <c r="AR1034" s="2" t="s">
        <v>62</v>
      </c>
      <c r="AS1034" s="2" t="s">
        <v>63</v>
      </c>
      <c r="AT1034" s="2" t="s">
        <v>53</v>
      </c>
      <c r="AU1034" s="2" t="s">
        <v>1176</v>
      </c>
      <c r="AV1034" s="2">
        <v>6</v>
      </c>
      <c r="AW1034" s="2">
        <v>6</v>
      </c>
      <c r="AX1034" s="2" t="s">
        <v>91</v>
      </c>
      <c r="AY1034" s="2" t="s">
        <v>55</v>
      </c>
      <c r="BA1034" s="2">
        <v>5</v>
      </c>
      <c r="BB1034" s="2">
        <v>6</v>
      </c>
      <c r="BC1034" s="2">
        <v>5</v>
      </c>
      <c r="BD1034" s="2">
        <v>6</v>
      </c>
      <c r="BE1034" s="2">
        <v>6</v>
      </c>
      <c r="BF1034" s="2" t="s">
        <v>86</v>
      </c>
    </row>
    <row r="1035" spans="1:60" ht="13" x14ac:dyDescent="0.15">
      <c r="A1035">
        <v>1034</v>
      </c>
      <c r="B1035" s="3">
        <v>44004.575334745372</v>
      </c>
      <c r="C1035" s="2">
        <v>21</v>
      </c>
      <c r="D1035" s="2" t="s">
        <v>114</v>
      </c>
      <c r="E1035" s="2" t="s">
        <v>50</v>
      </c>
      <c r="F1035" s="2" t="s">
        <v>51</v>
      </c>
      <c r="G1035" s="2" t="s">
        <v>52</v>
      </c>
      <c r="H1035" s="2">
        <v>3</v>
      </c>
      <c r="I1035" s="2" t="s">
        <v>72</v>
      </c>
      <c r="J1035" s="2" t="s">
        <v>54</v>
      </c>
      <c r="K1035" s="2">
        <v>1</v>
      </c>
      <c r="L1035" s="2" t="s">
        <v>92</v>
      </c>
      <c r="M1035" s="2" t="s">
        <v>56</v>
      </c>
      <c r="N1035" s="2" t="s">
        <v>160</v>
      </c>
      <c r="O1035" s="2">
        <v>8</v>
      </c>
      <c r="P1035" s="2">
        <v>8</v>
      </c>
      <c r="Q1035" s="2">
        <v>6</v>
      </c>
      <c r="R1035" s="2">
        <v>9</v>
      </c>
      <c r="S1035" s="2">
        <v>9</v>
      </c>
      <c r="T1035" s="2" t="s">
        <v>161</v>
      </c>
      <c r="AK1035" s="2" t="s">
        <v>74</v>
      </c>
      <c r="AL1035" s="2" t="s">
        <v>75</v>
      </c>
      <c r="AM1035" s="2" t="s">
        <v>76</v>
      </c>
      <c r="AN1035" s="2" t="s">
        <v>77</v>
      </c>
      <c r="AO1035" s="2">
        <v>5</v>
      </c>
      <c r="AP1035" s="2" t="s">
        <v>53</v>
      </c>
      <c r="AV1035" s="2">
        <v>8</v>
      </c>
      <c r="AW1035" s="2">
        <v>7</v>
      </c>
      <c r="AX1035" s="2" t="s">
        <v>91</v>
      </c>
      <c r="AY1035" s="2" t="s">
        <v>66</v>
      </c>
      <c r="BA1035" s="2">
        <v>5</v>
      </c>
      <c r="BB1035" s="2">
        <v>6</v>
      </c>
      <c r="BC1035" s="2">
        <v>4</v>
      </c>
      <c r="BD1035" s="2">
        <v>7</v>
      </c>
      <c r="BE1035" s="2">
        <v>7</v>
      </c>
      <c r="BF1035" s="2" t="s">
        <v>86</v>
      </c>
      <c r="BH1035" s="2" t="s">
        <v>102</v>
      </c>
    </row>
    <row r="1036" spans="1:60" ht="13" x14ac:dyDescent="0.15">
      <c r="A1036">
        <v>1035</v>
      </c>
      <c r="B1036" s="3">
        <v>44004.698919930554</v>
      </c>
      <c r="C1036" s="2">
        <v>69</v>
      </c>
      <c r="D1036" s="2" t="s">
        <v>103</v>
      </c>
      <c r="E1036" s="2" t="s">
        <v>1177</v>
      </c>
      <c r="F1036" s="2" t="s">
        <v>80</v>
      </c>
      <c r="G1036" s="2" t="s">
        <v>81</v>
      </c>
      <c r="J1036" s="2" t="s">
        <v>54</v>
      </c>
      <c r="K1036" s="2">
        <v>1</v>
      </c>
      <c r="L1036" s="2" t="s">
        <v>55</v>
      </c>
      <c r="M1036" s="2" t="s">
        <v>83</v>
      </c>
      <c r="Z1036" s="2" t="s">
        <v>1178</v>
      </c>
      <c r="AA1036" s="2">
        <v>8</v>
      </c>
      <c r="AB1036" s="2">
        <v>8</v>
      </c>
      <c r="AC1036" s="2">
        <v>9</v>
      </c>
      <c r="AD1036" s="2">
        <v>10</v>
      </c>
      <c r="AE1036" s="2">
        <v>9</v>
      </c>
      <c r="AF1036" s="2" t="s">
        <v>109</v>
      </c>
      <c r="AG1036" s="2" t="s">
        <v>72</v>
      </c>
      <c r="AH1036" s="2" t="s">
        <v>147</v>
      </c>
      <c r="AI1036" s="2" t="s">
        <v>633</v>
      </c>
      <c r="AJ1036" s="2" t="s">
        <v>1179</v>
      </c>
      <c r="AK1036" s="2" t="s">
        <v>74</v>
      </c>
      <c r="AL1036" s="2" t="s">
        <v>75</v>
      </c>
      <c r="AM1036" s="2" t="s">
        <v>1180</v>
      </c>
      <c r="AN1036" s="2" t="s">
        <v>77</v>
      </c>
      <c r="AO1036" s="2">
        <v>8</v>
      </c>
      <c r="AP1036" s="2" t="s">
        <v>86</v>
      </c>
      <c r="AV1036" s="2">
        <v>10</v>
      </c>
      <c r="AW1036" s="2">
        <v>10</v>
      </c>
      <c r="AX1036" s="2" t="s">
        <v>100</v>
      </c>
      <c r="AY1036" s="2" t="s">
        <v>66</v>
      </c>
      <c r="AZ1036" s="2" t="s">
        <v>1181</v>
      </c>
      <c r="BA1036" s="2">
        <v>9</v>
      </c>
      <c r="BB1036" s="2">
        <v>9</v>
      </c>
      <c r="BC1036" s="2">
        <v>9</v>
      </c>
      <c r="BD1036" s="2">
        <v>8</v>
      </c>
      <c r="BE1036" s="2">
        <v>8</v>
      </c>
      <c r="BF1036" s="2" t="s">
        <v>86</v>
      </c>
      <c r="BG1036" s="2" t="s">
        <v>1182</v>
      </c>
    </row>
    <row r="1037" spans="1:60" ht="13" x14ac:dyDescent="0.15">
      <c r="A1037">
        <v>1036</v>
      </c>
      <c r="B1037" s="3">
        <v>44004.834666134258</v>
      </c>
      <c r="C1037" s="2">
        <v>62</v>
      </c>
      <c r="D1037" s="2" t="s">
        <v>70</v>
      </c>
      <c r="E1037" s="2" t="s">
        <v>50</v>
      </c>
      <c r="F1037" s="2" t="s">
        <v>51</v>
      </c>
      <c r="G1037" s="2" t="s">
        <v>81</v>
      </c>
      <c r="J1037" s="2" t="s">
        <v>54</v>
      </c>
      <c r="K1037" s="2">
        <v>1</v>
      </c>
      <c r="L1037" s="2" t="s">
        <v>55</v>
      </c>
      <c r="M1037" s="2" t="s">
        <v>83</v>
      </c>
      <c r="Z1037" s="2" t="s">
        <v>191</v>
      </c>
      <c r="AA1037" s="2">
        <v>3</v>
      </c>
      <c r="AB1037" s="2">
        <v>6</v>
      </c>
      <c r="AC1037" s="2">
        <v>7</v>
      </c>
      <c r="AD1037" s="2">
        <v>5</v>
      </c>
      <c r="AE1037" s="2">
        <v>7</v>
      </c>
      <c r="AF1037" s="2" t="s">
        <v>109</v>
      </c>
      <c r="AG1037" s="2" t="s">
        <v>53</v>
      </c>
      <c r="AH1037" s="2" t="s">
        <v>95</v>
      </c>
      <c r="AI1037" s="2" t="s">
        <v>482</v>
      </c>
      <c r="AJ1037" s="2" t="s">
        <v>1183</v>
      </c>
      <c r="AK1037" s="2" t="s">
        <v>111</v>
      </c>
      <c r="AL1037" s="2" t="s">
        <v>75</v>
      </c>
      <c r="AM1037" s="2" t="s">
        <v>76</v>
      </c>
      <c r="AN1037" s="2" t="s">
        <v>90</v>
      </c>
      <c r="AO1037" s="2">
        <v>6</v>
      </c>
      <c r="AP1037" s="2" t="s">
        <v>53</v>
      </c>
      <c r="AQ1037" s="2" t="s">
        <v>1184</v>
      </c>
      <c r="AV1037" s="2">
        <v>5</v>
      </c>
      <c r="AW1037" s="2">
        <v>4</v>
      </c>
      <c r="AX1037" s="2" t="s">
        <v>65</v>
      </c>
      <c r="AY1037" s="2" t="s">
        <v>92</v>
      </c>
      <c r="AZ1037" s="2" t="s">
        <v>359</v>
      </c>
      <c r="BA1037" s="2">
        <v>2</v>
      </c>
      <c r="BB1037" s="2">
        <v>2</v>
      </c>
      <c r="BC1037" s="2">
        <v>5</v>
      </c>
      <c r="BD1037" s="2">
        <v>4</v>
      </c>
      <c r="BE1037" s="2">
        <v>2</v>
      </c>
      <c r="BF1037" s="2" t="s">
        <v>68</v>
      </c>
      <c r="BG1037" s="2" t="s">
        <v>1185</v>
      </c>
    </row>
    <row r="1038" spans="1:60" ht="13" x14ac:dyDescent="0.15">
      <c r="A1038">
        <v>1037</v>
      </c>
      <c r="B1038" s="3">
        <v>44004.856045347224</v>
      </c>
      <c r="C1038" s="2">
        <v>20</v>
      </c>
      <c r="D1038" s="2" t="s">
        <v>93</v>
      </c>
      <c r="E1038" s="2" t="s">
        <v>50</v>
      </c>
      <c r="F1038" s="2" t="s">
        <v>80</v>
      </c>
      <c r="G1038" s="2" t="s">
        <v>52</v>
      </c>
      <c r="H1038" s="2">
        <v>2</v>
      </c>
      <c r="I1038" s="2" t="s">
        <v>72</v>
      </c>
      <c r="J1038" s="2" t="s">
        <v>54</v>
      </c>
      <c r="K1038" s="2">
        <v>2</v>
      </c>
      <c r="L1038" s="2" t="s">
        <v>55</v>
      </c>
      <c r="M1038" s="2" t="s">
        <v>83</v>
      </c>
      <c r="Z1038" s="2" t="s">
        <v>146</v>
      </c>
      <c r="AA1038" s="2">
        <v>6</v>
      </c>
      <c r="AB1038" s="2">
        <v>6</v>
      </c>
      <c r="AC1038" s="2">
        <v>4</v>
      </c>
      <c r="AD1038" s="2">
        <v>8</v>
      </c>
      <c r="AE1038" s="2">
        <v>10</v>
      </c>
      <c r="AF1038" s="2" t="s">
        <v>85</v>
      </c>
      <c r="AG1038" s="2" t="s">
        <v>86</v>
      </c>
      <c r="AH1038" s="2" t="s">
        <v>95</v>
      </c>
      <c r="AI1038" s="2" t="s">
        <v>633</v>
      </c>
      <c r="AK1038" s="2" t="s">
        <v>60</v>
      </c>
      <c r="AL1038" s="2" t="s">
        <v>61</v>
      </c>
      <c r="AR1038" s="2" t="s">
        <v>124</v>
      </c>
      <c r="AS1038" s="2" t="s">
        <v>125</v>
      </c>
      <c r="AT1038" s="2" t="s">
        <v>72</v>
      </c>
      <c r="AV1038" s="2">
        <v>8</v>
      </c>
      <c r="AW1038" s="2">
        <v>1</v>
      </c>
      <c r="AX1038" s="2" t="s">
        <v>65</v>
      </c>
      <c r="AY1038" s="2" t="s">
        <v>55</v>
      </c>
      <c r="BA1038" s="2">
        <v>9</v>
      </c>
      <c r="BB1038" s="2">
        <v>3</v>
      </c>
      <c r="BC1038" s="2">
        <v>2</v>
      </c>
      <c r="BD1038" s="2">
        <v>6</v>
      </c>
      <c r="BE1038" s="2">
        <v>8</v>
      </c>
      <c r="BF1038" s="2" t="s">
        <v>86</v>
      </c>
      <c r="BH1038" s="2" t="s">
        <v>102</v>
      </c>
    </row>
    <row r="1039" spans="1:60" ht="13" x14ac:dyDescent="0.15">
      <c r="A1039">
        <v>1038</v>
      </c>
      <c r="B1039" s="3">
        <v>44004.944797708333</v>
      </c>
      <c r="C1039" s="2">
        <v>26</v>
      </c>
      <c r="D1039" s="2" t="s">
        <v>70</v>
      </c>
      <c r="E1039" s="2" t="s">
        <v>50</v>
      </c>
      <c r="F1039" s="2" t="s">
        <v>51</v>
      </c>
      <c r="G1039" s="2" t="s">
        <v>52</v>
      </c>
      <c r="H1039" s="2">
        <v>5</v>
      </c>
      <c r="I1039" s="2" t="s">
        <v>53</v>
      </c>
      <c r="J1039" s="2" t="s">
        <v>73</v>
      </c>
      <c r="AK1039" s="2" t="s">
        <v>98</v>
      </c>
      <c r="AL1039" s="2" t="s">
        <v>75</v>
      </c>
      <c r="AM1039" s="2" t="s">
        <v>1186</v>
      </c>
      <c r="AN1039" s="2" t="s">
        <v>90</v>
      </c>
      <c r="AO1039" s="2">
        <v>4</v>
      </c>
      <c r="AP1039" s="2" t="s">
        <v>86</v>
      </c>
      <c r="AQ1039" s="2" t="s">
        <v>1187</v>
      </c>
      <c r="AV1039" s="2">
        <v>5</v>
      </c>
      <c r="AW1039" s="2">
        <v>4</v>
      </c>
      <c r="AX1039" s="2" t="s">
        <v>91</v>
      </c>
      <c r="AY1039" s="2" t="s">
        <v>106</v>
      </c>
      <c r="AZ1039" s="2" t="s">
        <v>1188</v>
      </c>
      <c r="BA1039" s="2">
        <v>2</v>
      </c>
      <c r="BB1039" s="2">
        <v>7</v>
      </c>
      <c r="BC1039" s="2">
        <v>1</v>
      </c>
      <c r="BD1039" s="2">
        <v>1</v>
      </c>
      <c r="BE1039" s="2">
        <v>3</v>
      </c>
      <c r="BF1039" s="2" t="s">
        <v>68</v>
      </c>
      <c r="BG1039" s="2" t="s">
        <v>1189</v>
      </c>
      <c r="BH1039" s="2" t="s">
        <v>230</v>
      </c>
    </row>
    <row r="1040" spans="1:60" ht="13" x14ac:dyDescent="0.15">
      <c r="A1040">
        <v>1039</v>
      </c>
      <c r="B1040" s="3">
        <v>44005.043189826392</v>
      </c>
      <c r="C1040" s="2">
        <v>24</v>
      </c>
      <c r="D1040" s="2" t="s">
        <v>70</v>
      </c>
      <c r="E1040" s="2" t="s">
        <v>50</v>
      </c>
      <c r="F1040" s="2" t="s">
        <v>51</v>
      </c>
      <c r="G1040" s="2" t="s">
        <v>52</v>
      </c>
      <c r="H1040" s="2">
        <v>5</v>
      </c>
      <c r="I1040" s="2" t="s">
        <v>53</v>
      </c>
      <c r="J1040" s="2" t="s">
        <v>73</v>
      </c>
      <c r="AK1040" s="2" t="s">
        <v>60</v>
      </c>
      <c r="AL1040" s="2" t="s">
        <v>75</v>
      </c>
      <c r="AM1040" s="2" t="s">
        <v>136</v>
      </c>
      <c r="AN1040" s="2" t="s">
        <v>90</v>
      </c>
      <c r="AO1040" s="2">
        <v>5</v>
      </c>
      <c r="AP1040" s="2" t="s">
        <v>53</v>
      </c>
      <c r="AQ1040" s="2" t="s">
        <v>1170</v>
      </c>
      <c r="AV1040" s="2">
        <v>6</v>
      </c>
      <c r="AW1040" s="2">
        <v>4</v>
      </c>
      <c r="AX1040" s="2" t="s">
        <v>91</v>
      </c>
      <c r="AY1040" s="2" t="s">
        <v>55</v>
      </c>
      <c r="AZ1040" s="2" t="s">
        <v>1171</v>
      </c>
      <c r="BA1040" s="2">
        <v>1</v>
      </c>
      <c r="BB1040" s="2">
        <v>6</v>
      </c>
      <c r="BC1040" s="2">
        <v>1</v>
      </c>
      <c r="BD1040" s="2">
        <v>1</v>
      </c>
      <c r="BE1040" s="2">
        <v>4</v>
      </c>
      <c r="BF1040" s="2" t="s">
        <v>68</v>
      </c>
      <c r="BG1040" s="2" t="s">
        <v>1172</v>
      </c>
      <c r="BH1040" s="2" t="s">
        <v>230</v>
      </c>
    </row>
    <row r="1041" spans="1:60" ht="13" x14ac:dyDescent="0.15">
      <c r="A1041">
        <v>1040</v>
      </c>
      <c r="B1041" s="3">
        <v>44005.133282337963</v>
      </c>
      <c r="C1041" s="2">
        <v>21</v>
      </c>
      <c r="D1041" s="2" t="s">
        <v>114</v>
      </c>
      <c r="E1041" s="2" t="s">
        <v>50</v>
      </c>
      <c r="F1041" s="2" t="s">
        <v>80</v>
      </c>
      <c r="G1041" s="2" t="s">
        <v>52</v>
      </c>
      <c r="H1041" s="2">
        <v>1</v>
      </c>
      <c r="I1041" s="2" t="s">
        <v>72</v>
      </c>
      <c r="J1041" s="2" t="s">
        <v>54</v>
      </c>
      <c r="K1041" s="2">
        <v>5</v>
      </c>
      <c r="L1041" s="2" t="s">
        <v>55</v>
      </c>
      <c r="M1041" s="2" t="s">
        <v>56</v>
      </c>
      <c r="N1041" s="2" t="s">
        <v>672</v>
      </c>
      <c r="O1041" s="2">
        <v>7</v>
      </c>
      <c r="P1041" s="2">
        <v>7</v>
      </c>
      <c r="Q1041" s="2">
        <v>8</v>
      </c>
      <c r="R1041" s="2">
        <v>9</v>
      </c>
      <c r="S1041" s="2">
        <v>5</v>
      </c>
      <c r="T1041" s="2" t="s">
        <v>161</v>
      </c>
      <c r="U1041" s="2" t="s">
        <v>1190</v>
      </c>
      <c r="AK1041" s="2" t="s">
        <v>60</v>
      </c>
      <c r="AL1041" s="2" t="s">
        <v>61</v>
      </c>
      <c r="AR1041" s="2" t="s">
        <v>124</v>
      </c>
      <c r="AS1041" s="2" t="s">
        <v>171</v>
      </c>
      <c r="AT1041" s="2" t="s">
        <v>53</v>
      </c>
      <c r="AV1041" s="2">
        <v>9</v>
      </c>
      <c r="AW1041" s="2">
        <v>7</v>
      </c>
      <c r="AX1041" s="2" t="s">
        <v>65</v>
      </c>
      <c r="AY1041" s="2" t="s">
        <v>66</v>
      </c>
      <c r="BA1041" s="2">
        <v>9</v>
      </c>
      <c r="BB1041" s="2">
        <v>7</v>
      </c>
      <c r="BC1041" s="2">
        <v>6</v>
      </c>
      <c r="BD1041" s="2">
        <v>5</v>
      </c>
      <c r="BE1041" s="2">
        <v>5</v>
      </c>
      <c r="BF1041" s="2" t="s">
        <v>68</v>
      </c>
      <c r="BG1041" s="2" t="s">
        <v>1191</v>
      </c>
      <c r="BH1041" s="2" t="s">
        <v>102</v>
      </c>
    </row>
    <row r="1042" spans="1:60" ht="13" x14ac:dyDescent="0.15">
      <c r="A1042">
        <v>1041</v>
      </c>
      <c r="B1042" s="3">
        <v>44005.36124471065</v>
      </c>
      <c r="C1042" s="2">
        <v>40</v>
      </c>
      <c r="D1042" s="2" t="s">
        <v>70</v>
      </c>
      <c r="E1042" s="2" t="s">
        <v>50</v>
      </c>
      <c r="F1042" s="2" t="s">
        <v>51</v>
      </c>
      <c r="G1042" s="2" t="s">
        <v>81</v>
      </c>
      <c r="J1042" s="2" t="s">
        <v>73</v>
      </c>
      <c r="AK1042" s="2" t="s">
        <v>74</v>
      </c>
      <c r="AL1042" s="2" t="s">
        <v>75</v>
      </c>
      <c r="AM1042" s="2" t="s">
        <v>213</v>
      </c>
      <c r="AN1042" s="2" t="s">
        <v>90</v>
      </c>
      <c r="AO1042" s="2">
        <v>8</v>
      </c>
      <c r="AP1042" s="2" t="s">
        <v>72</v>
      </c>
      <c r="AV1042" s="2">
        <v>9</v>
      </c>
      <c r="AW1042" s="2">
        <v>8</v>
      </c>
      <c r="AX1042" s="2" t="s">
        <v>91</v>
      </c>
      <c r="AY1042" s="2" t="s">
        <v>55</v>
      </c>
      <c r="BA1042" s="2">
        <v>7</v>
      </c>
      <c r="BB1042" s="2">
        <v>7</v>
      </c>
      <c r="BC1042" s="2">
        <v>6</v>
      </c>
      <c r="BD1042" s="2">
        <v>6</v>
      </c>
      <c r="BE1042" s="2">
        <v>7</v>
      </c>
      <c r="BF1042" s="2" t="s">
        <v>72</v>
      </c>
      <c r="BG1042" s="2" t="s">
        <v>1192</v>
      </c>
    </row>
    <row r="1043" spans="1:60" ht="13" x14ac:dyDescent="0.15">
      <c r="A1043">
        <v>1042</v>
      </c>
      <c r="B1043" s="3">
        <v>44005.406450613431</v>
      </c>
      <c r="C1043" s="2">
        <v>33</v>
      </c>
      <c r="D1043" s="2" t="s">
        <v>103</v>
      </c>
      <c r="E1043" s="2" t="s">
        <v>50</v>
      </c>
      <c r="F1043" s="2" t="s">
        <v>80</v>
      </c>
      <c r="G1043" s="2" t="s">
        <v>52</v>
      </c>
      <c r="H1043" s="2">
        <v>5</v>
      </c>
      <c r="I1043" s="2" t="s">
        <v>53</v>
      </c>
      <c r="J1043" s="2" t="s">
        <v>73</v>
      </c>
      <c r="AK1043" s="2" t="s">
        <v>74</v>
      </c>
      <c r="AL1043" s="2" t="s">
        <v>61</v>
      </c>
      <c r="AR1043" s="2" t="s">
        <v>62</v>
      </c>
      <c r="AS1043" s="2" t="s">
        <v>413</v>
      </c>
      <c r="AT1043" s="2" t="s">
        <v>53</v>
      </c>
      <c r="AU1043" s="2" t="s">
        <v>1193</v>
      </c>
      <c r="AV1043" s="2">
        <v>3</v>
      </c>
      <c r="AW1043" s="2">
        <v>2</v>
      </c>
      <c r="AX1043" s="2" t="s">
        <v>91</v>
      </c>
      <c r="AY1043" s="2" t="s">
        <v>55</v>
      </c>
      <c r="AZ1043" s="2" t="s">
        <v>1194</v>
      </c>
      <c r="BA1043" s="2">
        <v>5</v>
      </c>
      <c r="BB1043" s="2">
        <v>5</v>
      </c>
      <c r="BC1043" s="2">
        <v>1</v>
      </c>
      <c r="BD1043" s="2">
        <v>4</v>
      </c>
      <c r="BE1043" s="2">
        <v>3</v>
      </c>
      <c r="BF1043" s="2" t="s">
        <v>68</v>
      </c>
      <c r="BG1043" s="2" t="s">
        <v>1195</v>
      </c>
      <c r="BH1043" s="2" t="s">
        <v>137</v>
      </c>
    </row>
    <row r="1044" spans="1:60" ht="13" x14ac:dyDescent="0.15">
      <c r="A1044">
        <v>1043</v>
      </c>
      <c r="B1044" s="3">
        <v>44005.439086724538</v>
      </c>
      <c r="C1044" s="2">
        <v>28</v>
      </c>
      <c r="D1044" s="2" t="s">
        <v>70</v>
      </c>
      <c r="E1044" s="2" t="s">
        <v>50</v>
      </c>
      <c r="F1044" s="2" t="s">
        <v>51</v>
      </c>
      <c r="G1044" s="2" t="s">
        <v>52</v>
      </c>
      <c r="H1044" s="2">
        <v>5</v>
      </c>
      <c r="I1044" s="2" t="s">
        <v>53</v>
      </c>
      <c r="J1044" s="2" t="s">
        <v>73</v>
      </c>
      <c r="AK1044" s="2" t="s">
        <v>74</v>
      </c>
      <c r="AL1044" s="2" t="s">
        <v>75</v>
      </c>
      <c r="AM1044" s="2" t="s">
        <v>76</v>
      </c>
      <c r="AN1044" s="2" t="s">
        <v>90</v>
      </c>
      <c r="AO1044" s="2">
        <v>5</v>
      </c>
      <c r="AP1044" s="2" t="s">
        <v>53</v>
      </c>
      <c r="AQ1044" s="2" t="s">
        <v>1196</v>
      </c>
      <c r="AV1044" s="2">
        <v>7</v>
      </c>
      <c r="AW1044" s="2">
        <v>6</v>
      </c>
      <c r="AX1044" s="2" t="s">
        <v>91</v>
      </c>
      <c r="AY1044" s="2" t="s">
        <v>92</v>
      </c>
      <c r="BA1044" s="2">
        <v>5</v>
      </c>
      <c r="BB1044" s="2">
        <v>5</v>
      </c>
      <c r="BC1044" s="2">
        <v>5</v>
      </c>
      <c r="BD1044" s="2">
        <v>5</v>
      </c>
      <c r="BE1044" s="2">
        <v>4</v>
      </c>
      <c r="BF1044" s="2" t="s">
        <v>68</v>
      </c>
      <c r="BG1044" s="2" t="s">
        <v>1197</v>
      </c>
      <c r="BH1044" s="2" t="s">
        <v>126</v>
      </c>
    </row>
    <row r="1045" spans="1:60" ht="13" x14ac:dyDescent="0.15">
      <c r="A1045">
        <v>1044</v>
      </c>
      <c r="B1045" s="3">
        <v>44005.52464747685</v>
      </c>
      <c r="C1045" s="2">
        <v>23</v>
      </c>
      <c r="D1045" s="2" t="s">
        <v>114</v>
      </c>
      <c r="E1045" s="2" t="s">
        <v>50</v>
      </c>
      <c r="F1045" s="2" t="s">
        <v>80</v>
      </c>
      <c r="G1045" s="2" t="s">
        <v>52</v>
      </c>
      <c r="H1045" s="2">
        <v>3</v>
      </c>
      <c r="I1045" s="2" t="s">
        <v>53</v>
      </c>
      <c r="J1045" s="2" t="s">
        <v>54</v>
      </c>
      <c r="K1045" s="2">
        <v>3</v>
      </c>
      <c r="L1045" s="2" t="s">
        <v>116</v>
      </c>
      <c r="M1045" s="2" t="s">
        <v>83</v>
      </c>
      <c r="Z1045" s="2" t="s">
        <v>391</v>
      </c>
      <c r="AA1045" s="2">
        <v>5</v>
      </c>
      <c r="AB1045" s="2">
        <v>7</v>
      </c>
      <c r="AC1045" s="2">
        <v>7</v>
      </c>
      <c r="AD1045" s="2">
        <v>5</v>
      </c>
      <c r="AE1045" s="2">
        <v>8</v>
      </c>
      <c r="AF1045" s="2" t="s">
        <v>109</v>
      </c>
      <c r="AG1045" s="2" t="s">
        <v>53</v>
      </c>
      <c r="AH1045" s="2" t="s">
        <v>87</v>
      </c>
      <c r="AI1045" s="2" t="s">
        <v>1198</v>
      </c>
      <c r="AK1045" s="2" t="s">
        <v>74</v>
      </c>
      <c r="AL1045" s="2" t="s">
        <v>61</v>
      </c>
      <c r="AR1045" s="2" t="s">
        <v>124</v>
      </c>
      <c r="AS1045" s="2" t="s">
        <v>125</v>
      </c>
      <c r="AT1045" s="2" t="s">
        <v>72</v>
      </c>
      <c r="AV1045" s="2">
        <v>6</v>
      </c>
      <c r="AW1045" s="2">
        <v>1</v>
      </c>
      <c r="AX1045" s="2" t="s">
        <v>65</v>
      </c>
      <c r="AY1045" s="2" t="s">
        <v>55</v>
      </c>
      <c r="BA1045" s="2">
        <v>1</v>
      </c>
      <c r="BB1045" s="2">
        <v>5</v>
      </c>
      <c r="BC1045" s="2">
        <v>4</v>
      </c>
      <c r="BD1045" s="2">
        <v>6</v>
      </c>
      <c r="BE1045" s="2">
        <v>8</v>
      </c>
      <c r="BF1045" s="2" t="s">
        <v>68</v>
      </c>
      <c r="BG1045" s="2" t="s">
        <v>1199</v>
      </c>
      <c r="BH1045" s="2" t="s">
        <v>126</v>
      </c>
    </row>
    <row r="1046" spans="1:60" ht="13" x14ac:dyDescent="0.15">
      <c r="A1046">
        <v>1045</v>
      </c>
      <c r="B1046" s="3">
        <v>44005.570370706017</v>
      </c>
      <c r="C1046" s="2">
        <v>20</v>
      </c>
      <c r="D1046" s="2" t="s">
        <v>114</v>
      </c>
      <c r="E1046" s="2" t="s">
        <v>50</v>
      </c>
      <c r="F1046" s="2" t="s">
        <v>80</v>
      </c>
      <c r="G1046" s="2" t="s">
        <v>52</v>
      </c>
      <c r="H1046" s="2">
        <v>1</v>
      </c>
      <c r="I1046" s="2" t="s">
        <v>72</v>
      </c>
      <c r="J1046" s="2" t="s">
        <v>54</v>
      </c>
      <c r="K1046" s="2">
        <v>1</v>
      </c>
      <c r="L1046" s="2" t="s">
        <v>116</v>
      </c>
      <c r="M1046" s="2" t="s">
        <v>200</v>
      </c>
      <c r="V1046" s="2" t="s">
        <v>1200</v>
      </c>
      <c r="W1046" s="2" t="s">
        <v>53</v>
      </c>
      <c r="X1046" s="2" t="s">
        <v>698</v>
      </c>
      <c r="AK1046" s="2" t="s">
        <v>98</v>
      </c>
      <c r="AL1046" s="2" t="s">
        <v>61</v>
      </c>
      <c r="AR1046" s="2" t="s">
        <v>185</v>
      </c>
      <c r="AS1046" s="2" t="s">
        <v>125</v>
      </c>
      <c r="AT1046" s="2" t="s">
        <v>53</v>
      </c>
      <c r="AV1046" s="2">
        <v>4</v>
      </c>
      <c r="AW1046" s="2">
        <v>4</v>
      </c>
      <c r="AX1046" s="2" t="s">
        <v>65</v>
      </c>
      <c r="AY1046" s="2" t="s">
        <v>55</v>
      </c>
      <c r="BA1046" s="2">
        <v>8</v>
      </c>
      <c r="BB1046" s="2">
        <v>6</v>
      </c>
      <c r="BC1046" s="2">
        <v>6</v>
      </c>
      <c r="BD1046" s="2">
        <v>7</v>
      </c>
      <c r="BE1046" s="2">
        <v>9</v>
      </c>
      <c r="BF1046" s="2" t="s">
        <v>68</v>
      </c>
      <c r="BH1046" s="2" t="s">
        <v>126</v>
      </c>
    </row>
    <row r="1047" spans="1:60" ht="13" x14ac:dyDescent="0.15">
      <c r="A1047">
        <v>1046</v>
      </c>
      <c r="B1047" s="3">
        <v>44005.78965204861</v>
      </c>
      <c r="C1047" s="2">
        <v>42</v>
      </c>
      <c r="D1047" s="2" t="s">
        <v>103</v>
      </c>
      <c r="E1047" s="2" t="s">
        <v>50</v>
      </c>
      <c r="F1047" s="2" t="s">
        <v>51</v>
      </c>
      <c r="G1047" s="2" t="s">
        <v>81</v>
      </c>
      <c r="J1047" s="2" t="s">
        <v>73</v>
      </c>
      <c r="AK1047" s="2" t="s">
        <v>74</v>
      </c>
      <c r="AL1047" s="2" t="s">
        <v>75</v>
      </c>
      <c r="AM1047" s="2" t="s">
        <v>136</v>
      </c>
      <c r="AN1047" s="2" t="s">
        <v>90</v>
      </c>
      <c r="AO1047" s="2">
        <v>3</v>
      </c>
      <c r="AP1047" s="2" t="s">
        <v>86</v>
      </c>
      <c r="AQ1047" s="2" t="s">
        <v>955</v>
      </c>
      <c r="AV1047" s="2">
        <v>4</v>
      </c>
      <c r="AW1047" s="2">
        <v>4</v>
      </c>
      <c r="AX1047" s="2" t="s">
        <v>91</v>
      </c>
      <c r="AY1047" s="2" t="s">
        <v>92</v>
      </c>
      <c r="BA1047" s="2">
        <v>6</v>
      </c>
      <c r="BB1047" s="2">
        <v>6</v>
      </c>
      <c r="BC1047" s="2">
        <v>3</v>
      </c>
      <c r="BD1047" s="2">
        <v>5</v>
      </c>
      <c r="BE1047" s="2">
        <v>2</v>
      </c>
      <c r="BF1047" s="2" t="s">
        <v>68</v>
      </c>
    </row>
    <row r="1048" spans="1:60" ht="13" x14ac:dyDescent="0.15">
      <c r="A1048">
        <v>1047</v>
      </c>
      <c r="B1048" s="3">
        <v>44005.797292210649</v>
      </c>
      <c r="C1048" s="2">
        <v>79</v>
      </c>
      <c r="D1048" s="2" t="s">
        <v>70</v>
      </c>
      <c r="E1048" s="2" t="s">
        <v>50</v>
      </c>
      <c r="F1048" s="2" t="s">
        <v>80</v>
      </c>
      <c r="G1048" s="2" t="s">
        <v>81</v>
      </c>
      <c r="J1048" s="2" t="s">
        <v>54</v>
      </c>
      <c r="K1048" s="2">
        <v>1</v>
      </c>
      <c r="L1048" s="2" t="s">
        <v>119</v>
      </c>
      <c r="M1048" s="2" t="s">
        <v>83</v>
      </c>
      <c r="Z1048" s="2" t="s">
        <v>120</v>
      </c>
      <c r="AA1048" s="2">
        <v>5</v>
      </c>
      <c r="AB1048" s="2">
        <v>6</v>
      </c>
      <c r="AC1048" s="2">
        <v>5</v>
      </c>
      <c r="AD1048" s="2">
        <v>7</v>
      </c>
      <c r="AE1048" s="2">
        <v>6</v>
      </c>
      <c r="AF1048" s="2" t="s">
        <v>85</v>
      </c>
      <c r="AG1048" s="2" t="s">
        <v>86</v>
      </c>
      <c r="AH1048" s="2" t="s">
        <v>95</v>
      </c>
      <c r="AI1048" s="2" t="s">
        <v>463</v>
      </c>
      <c r="AK1048" s="2" t="s">
        <v>60</v>
      </c>
      <c r="AL1048" s="2" t="s">
        <v>61</v>
      </c>
      <c r="AR1048" s="2" t="s">
        <v>1201</v>
      </c>
      <c r="AS1048" s="2" t="s">
        <v>63</v>
      </c>
      <c r="AT1048" s="2" t="s">
        <v>53</v>
      </c>
      <c r="AV1048" s="2">
        <v>5</v>
      </c>
      <c r="AW1048" s="2">
        <v>5</v>
      </c>
      <c r="AX1048" s="2" t="s">
        <v>91</v>
      </c>
      <c r="AY1048" s="2" t="s">
        <v>92</v>
      </c>
      <c r="BA1048" s="2">
        <v>6</v>
      </c>
      <c r="BB1048" s="2">
        <v>5</v>
      </c>
      <c r="BC1048" s="2">
        <v>4</v>
      </c>
      <c r="BD1048" s="2">
        <v>3</v>
      </c>
      <c r="BE1048" s="2">
        <v>4</v>
      </c>
      <c r="BF1048" s="2" t="s">
        <v>86</v>
      </c>
    </row>
    <row r="1049" spans="1:60" ht="13" x14ac:dyDescent="0.15">
      <c r="A1049">
        <v>1048</v>
      </c>
      <c r="B1049" s="3">
        <v>44005.801948877313</v>
      </c>
      <c r="C1049" s="2">
        <v>22</v>
      </c>
      <c r="D1049" s="2" t="s">
        <v>93</v>
      </c>
      <c r="E1049" s="2" t="s">
        <v>50</v>
      </c>
      <c r="F1049" s="2" t="s">
        <v>80</v>
      </c>
      <c r="G1049" s="2" t="s">
        <v>52</v>
      </c>
      <c r="H1049" s="2">
        <v>4</v>
      </c>
      <c r="I1049" s="2" t="s">
        <v>53</v>
      </c>
      <c r="J1049" s="2" t="s">
        <v>54</v>
      </c>
      <c r="K1049" s="2">
        <v>4</v>
      </c>
      <c r="L1049" s="2" t="s">
        <v>92</v>
      </c>
      <c r="M1049" s="2" t="s">
        <v>83</v>
      </c>
      <c r="Z1049" s="2" t="s">
        <v>1202</v>
      </c>
      <c r="AA1049" s="2">
        <v>3</v>
      </c>
      <c r="AB1049" s="2">
        <v>4</v>
      </c>
      <c r="AC1049" s="2">
        <v>4</v>
      </c>
      <c r="AD1049" s="2">
        <v>6</v>
      </c>
      <c r="AE1049" s="2">
        <v>7</v>
      </c>
      <c r="AF1049" s="2" t="s">
        <v>85</v>
      </c>
      <c r="AG1049" s="2" t="s">
        <v>53</v>
      </c>
      <c r="AH1049" s="2" t="s">
        <v>95</v>
      </c>
      <c r="AI1049" s="2" t="s">
        <v>133</v>
      </c>
      <c r="AJ1049" s="2" t="s">
        <v>1203</v>
      </c>
      <c r="AK1049" s="2" t="s">
        <v>60</v>
      </c>
      <c r="AL1049" s="2" t="s">
        <v>75</v>
      </c>
      <c r="AM1049" s="2" t="s">
        <v>141</v>
      </c>
      <c r="AN1049" s="2" t="s">
        <v>90</v>
      </c>
      <c r="AO1049" s="2">
        <v>5</v>
      </c>
      <c r="AP1049" s="2" t="s">
        <v>53</v>
      </c>
      <c r="AQ1049" s="2" t="s">
        <v>1204</v>
      </c>
      <c r="AV1049" s="2">
        <v>7</v>
      </c>
      <c r="AW1049" s="2">
        <v>4</v>
      </c>
      <c r="AX1049" s="2" t="s">
        <v>65</v>
      </c>
      <c r="AY1049" s="2" t="s">
        <v>55</v>
      </c>
      <c r="AZ1049" s="2" t="s">
        <v>1205</v>
      </c>
      <c r="BA1049" s="2">
        <v>5</v>
      </c>
      <c r="BB1049" s="2">
        <v>6</v>
      </c>
      <c r="BC1049" s="2">
        <v>5</v>
      </c>
      <c r="BD1049" s="2">
        <v>4</v>
      </c>
      <c r="BE1049" s="2">
        <v>6</v>
      </c>
      <c r="BF1049" s="2" t="s">
        <v>68</v>
      </c>
      <c r="BG1049" s="2" t="s">
        <v>1206</v>
      </c>
      <c r="BH1049" s="2" t="s">
        <v>102</v>
      </c>
    </row>
    <row r="1050" spans="1:60" ht="13" x14ac:dyDescent="0.15">
      <c r="A1050">
        <v>1049</v>
      </c>
      <c r="B1050" s="3">
        <v>44005.897360798612</v>
      </c>
      <c r="C1050" s="2">
        <v>27</v>
      </c>
      <c r="D1050" s="2" t="s">
        <v>70</v>
      </c>
      <c r="E1050" s="2" t="s">
        <v>50</v>
      </c>
      <c r="F1050" s="2" t="s">
        <v>51</v>
      </c>
      <c r="G1050" s="2" t="s">
        <v>52</v>
      </c>
      <c r="H1050" s="2">
        <v>5</v>
      </c>
      <c r="I1050" s="2" t="s">
        <v>72</v>
      </c>
      <c r="J1050" s="2" t="s">
        <v>73</v>
      </c>
      <c r="AK1050" s="2" t="s">
        <v>98</v>
      </c>
      <c r="AL1050" s="2" t="s">
        <v>61</v>
      </c>
      <c r="AR1050" s="2" t="s">
        <v>124</v>
      </c>
      <c r="AS1050" s="2" t="s">
        <v>125</v>
      </c>
      <c r="AT1050" s="2" t="s">
        <v>72</v>
      </c>
      <c r="AV1050" s="2">
        <v>5</v>
      </c>
      <c r="AW1050" s="2">
        <v>4</v>
      </c>
      <c r="AX1050" s="2" t="s">
        <v>91</v>
      </c>
      <c r="AY1050" s="2" t="s">
        <v>66</v>
      </c>
      <c r="BA1050" s="2">
        <v>7</v>
      </c>
      <c r="BB1050" s="2">
        <v>6</v>
      </c>
      <c r="BC1050" s="2">
        <v>5</v>
      </c>
      <c r="BD1050" s="2">
        <v>3</v>
      </c>
      <c r="BE1050" s="2">
        <v>6</v>
      </c>
      <c r="BF1050" s="2" t="s">
        <v>68</v>
      </c>
      <c r="BH1050" s="2" t="s">
        <v>102</v>
      </c>
    </row>
    <row r="1051" spans="1:60" ht="13" x14ac:dyDescent="0.15">
      <c r="A1051">
        <v>1050</v>
      </c>
      <c r="B1051" s="3">
        <v>44005.900222152777</v>
      </c>
      <c r="C1051" s="2">
        <v>28</v>
      </c>
      <c r="D1051" s="2" t="s">
        <v>103</v>
      </c>
      <c r="E1051" s="2" t="s">
        <v>71</v>
      </c>
      <c r="F1051" s="2" t="s">
        <v>80</v>
      </c>
      <c r="G1051" s="2" t="s">
        <v>52</v>
      </c>
      <c r="H1051" s="2">
        <v>5</v>
      </c>
      <c r="I1051" s="2" t="s">
        <v>53</v>
      </c>
      <c r="J1051" s="2" t="s">
        <v>54</v>
      </c>
      <c r="K1051" s="2">
        <v>3</v>
      </c>
      <c r="L1051" s="2" t="s">
        <v>55</v>
      </c>
      <c r="M1051" s="2" t="s">
        <v>56</v>
      </c>
      <c r="N1051" s="2" t="s">
        <v>172</v>
      </c>
      <c r="O1051" s="2">
        <v>3</v>
      </c>
      <c r="P1051" s="2">
        <v>5</v>
      </c>
      <c r="Q1051" s="2">
        <v>4</v>
      </c>
      <c r="R1051" s="2">
        <v>5</v>
      </c>
      <c r="S1051" s="2">
        <v>4</v>
      </c>
      <c r="T1051" s="2" t="s">
        <v>58</v>
      </c>
      <c r="U1051" s="2" t="s">
        <v>1207</v>
      </c>
      <c r="AK1051" s="2" t="s">
        <v>74</v>
      </c>
      <c r="AL1051" s="2" t="s">
        <v>75</v>
      </c>
      <c r="AM1051" s="2" t="s">
        <v>136</v>
      </c>
      <c r="AN1051" s="2" t="s">
        <v>90</v>
      </c>
      <c r="AO1051" s="2">
        <v>4</v>
      </c>
      <c r="AP1051" s="2" t="s">
        <v>53</v>
      </c>
      <c r="AQ1051" s="2" t="s">
        <v>1208</v>
      </c>
      <c r="AV1051" s="2">
        <v>6</v>
      </c>
      <c r="AW1051" s="2">
        <v>3</v>
      </c>
      <c r="AX1051" s="2" t="s">
        <v>65</v>
      </c>
      <c r="AY1051" s="2" t="s">
        <v>55</v>
      </c>
      <c r="AZ1051" s="2" t="s">
        <v>1209</v>
      </c>
      <c r="BA1051" s="2">
        <v>6</v>
      </c>
      <c r="BB1051" s="2">
        <v>8</v>
      </c>
      <c r="BC1051" s="2">
        <v>6</v>
      </c>
      <c r="BD1051" s="2">
        <v>4</v>
      </c>
      <c r="BE1051" s="2">
        <v>3</v>
      </c>
      <c r="BF1051" s="2" t="s">
        <v>68</v>
      </c>
      <c r="BG1051" s="2" t="s">
        <v>1210</v>
      </c>
      <c r="BH1051" s="2" t="s">
        <v>230</v>
      </c>
    </row>
    <row r="1052" spans="1:60" ht="13" x14ac:dyDescent="0.15">
      <c r="A1052">
        <v>1051</v>
      </c>
      <c r="B1052" s="3">
        <v>44005.911517870365</v>
      </c>
      <c r="C1052" s="2">
        <v>36</v>
      </c>
      <c r="D1052" s="2" t="s">
        <v>70</v>
      </c>
      <c r="E1052" s="2" t="s">
        <v>50</v>
      </c>
      <c r="F1052" s="2" t="s">
        <v>80</v>
      </c>
      <c r="G1052" s="2" t="s">
        <v>81</v>
      </c>
      <c r="J1052" s="2" t="s">
        <v>73</v>
      </c>
      <c r="AK1052" s="2" t="s">
        <v>74</v>
      </c>
      <c r="AL1052" s="2" t="s">
        <v>75</v>
      </c>
      <c r="AM1052" s="2" t="s">
        <v>76</v>
      </c>
      <c r="AN1052" s="2" t="s">
        <v>90</v>
      </c>
      <c r="AO1052" s="2">
        <v>6</v>
      </c>
      <c r="AP1052" s="2" t="s">
        <v>72</v>
      </c>
      <c r="AV1052" s="2">
        <v>7</v>
      </c>
      <c r="AW1052" s="2">
        <v>7</v>
      </c>
      <c r="AX1052" s="2" t="s">
        <v>100</v>
      </c>
      <c r="AY1052" s="2" t="s">
        <v>55</v>
      </c>
      <c r="BA1052" s="2">
        <v>4</v>
      </c>
      <c r="BB1052" s="2">
        <v>7</v>
      </c>
      <c r="BC1052" s="2">
        <v>5</v>
      </c>
      <c r="BD1052" s="2">
        <v>7</v>
      </c>
      <c r="BE1052" s="2">
        <v>7</v>
      </c>
      <c r="BF1052" s="2" t="s">
        <v>86</v>
      </c>
    </row>
    <row r="1053" spans="1:60" ht="13" x14ac:dyDescent="0.15">
      <c r="A1053">
        <v>1052</v>
      </c>
      <c r="B1053" s="3">
        <v>44005.919425173612</v>
      </c>
      <c r="C1053" s="2">
        <v>36</v>
      </c>
      <c r="D1053" s="2" t="s">
        <v>70</v>
      </c>
      <c r="E1053" s="2" t="s">
        <v>50</v>
      </c>
      <c r="F1053" s="2" t="s">
        <v>80</v>
      </c>
      <c r="G1053" s="2" t="s">
        <v>81</v>
      </c>
      <c r="J1053" s="2" t="s">
        <v>73</v>
      </c>
      <c r="AK1053" s="2" t="s">
        <v>89</v>
      </c>
      <c r="AL1053" s="2" t="s">
        <v>61</v>
      </c>
      <c r="AR1053" s="2" t="s">
        <v>62</v>
      </c>
      <c r="AS1053" s="2" t="s">
        <v>413</v>
      </c>
      <c r="AT1053" s="2" t="s">
        <v>53</v>
      </c>
      <c r="AU1053" s="2" t="s">
        <v>1211</v>
      </c>
      <c r="AV1053" s="2">
        <v>3</v>
      </c>
      <c r="AW1053" s="2">
        <v>1</v>
      </c>
      <c r="AX1053" s="2" t="s">
        <v>91</v>
      </c>
      <c r="AY1053" s="2" t="s">
        <v>55</v>
      </c>
      <c r="AZ1053" s="2" t="s">
        <v>1212</v>
      </c>
      <c r="BA1053" s="2">
        <v>1</v>
      </c>
      <c r="BB1053" s="2">
        <v>7</v>
      </c>
      <c r="BC1053" s="2">
        <v>6</v>
      </c>
      <c r="BD1053" s="2">
        <v>7</v>
      </c>
      <c r="BE1053" s="2">
        <v>2</v>
      </c>
      <c r="BF1053" s="2" t="s">
        <v>68</v>
      </c>
      <c r="BG1053" s="2" t="s">
        <v>1213</v>
      </c>
    </row>
    <row r="1054" spans="1:60" ht="13" x14ac:dyDescent="0.15">
      <c r="A1054">
        <v>1053</v>
      </c>
      <c r="B1054" s="3">
        <v>44005.922401111107</v>
      </c>
      <c r="C1054" s="2">
        <v>31</v>
      </c>
      <c r="D1054" s="2" t="s">
        <v>103</v>
      </c>
      <c r="E1054" s="2" t="s">
        <v>50</v>
      </c>
      <c r="F1054" s="2" t="s">
        <v>80</v>
      </c>
      <c r="G1054" s="2" t="s">
        <v>81</v>
      </c>
      <c r="J1054" s="2" t="s">
        <v>54</v>
      </c>
      <c r="K1054" s="2">
        <v>1</v>
      </c>
      <c r="L1054" s="2" t="s">
        <v>55</v>
      </c>
      <c r="M1054" s="2" t="s">
        <v>83</v>
      </c>
      <c r="Z1054" s="2" t="s">
        <v>176</v>
      </c>
      <c r="AA1054" s="2">
        <v>3</v>
      </c>
      <c r="AB1054" s="2">
        <v>6</v>
      </c>
      <c r="AC1054" s="2">
        <v>5</v>
      </c>
      <c r="AD1054" s="2">
        <v>4</v>
      </c>
      <c r="AE1054" s="2">
        <v>4</v>
      </c>
      <c r="AF1054" s="2" t="s">
        <v>85</v>
      </c>
      <c r="AG1054" s="2" t="s">
        <v>53</v>
      </c>
      <c r="AH1054" s="2" t="s">
        <v>95</v>
      </c>
      <c r="AI1054" s="2" t="s">
        <v>143</v>
      </c>
      <c r="AK1054" s="2" t="s">
        <v>89</v>
      </c>
      <c r="AL1054" s="2" t="s">
        <v>61</v>
      </c>
      <c r="AR1054" s="2" t="s">
        <v>321</v>
      </c>
      <c r="AS1054" s="2" t="s">
        <v>292</v>
      </c>
      <c r="AT1054" s="2" t="s">
        <v>53</v>
      </c>
      <c r="AV1054" s="2">
        <v>5</v>
      </c>
      <c r="AW1054" s="2">
        <v>4</v>
      </c>
      <c r="AX1054" s="2" t="s">
        <v>91</v>
      </c>
      <c r="AY1054" s="2" t="s">
        <v>66</v>
      </c>
      <c r="BA1054" s="2">
        <v>5</v>
      </c>
      <c r="BB1054" s="2">
        <v>3</v>
      </c>
      <c r="BC1054" s="2">
        <v>1</v>
      </c>
      <c r="BD1054" s="2">
        <v>4</v>
      </c>
      <c r="BE1054" s="2">
        <v>1</v>
      </c>
      <c r="BF1054" s="2" t="s">
        <v>68</v>
      </c>
    </row>
    <row r="1055" spans="1:60" ht="13" x14ac:dyDescent="0.15">
      <c r="A1055">
        <v>1054</v>
      </c>
      <c r="B1055" s="3">
        <v>44005.971516631944</v>
      </c>
      <c r="C1055" s="2">
        <v>65</v>
      </c>
      <c r="D1055" s="2" t="s">
        <v>114</v>
      </c>
      <c r="E1055" s="2" t="s">
        <v>50</v>
      </c>
      <c r="F1055" s="2" t="s">
        <v>80</v>
      </c>
      <c r="G1055" s="2" t="s">
        <v>81</v>
      </c>
      <c r="J1055" s="2" t="s">
        <v>73</v>
      </c>
      <c r="AK1055" s="2" t="s">
        <v>89</v>
      </c>
      <c r="AL1055" s="2" t="s">
        <v>61</v>
      </c>
      <c r="AR1055" s="2" t="s">
        <v>124</v>
      </c>
      <c r="AS1055" s="2" t="s">
        <v>125</v>
      </c>
      <c r="AT1055" s="2" t="s">
        <v>72</v>
      </c>
      <c r="AV1055" s="2">
        <v>8</v>
      </c>
      <c r="AW1055" s="2">
        <v>8</v>
      </c>
      <c r="AX1055" s="2" t="s">
        <v>91</v>
      </c>
      <c r="AY1055" s="2" t="s">
        <v>92</v>
      </c>
      <c r="BA1055" s="2">
        <v>4</v>
      </c>
      <c r="BB1055" s="2">
        <v>8</v>
      </c>
      <c r="BC1055" s="2">
        <v>4</v>
      </c>
      <c r="BD1055" s="2">
        <v>6</v>
      </c>
      <c r="BE1055" s="2">
        <v>4</v>
      </c>
      <c r="BF1055" s="2" t="s">
        <v>68</v>
      </c>
    </row>
    <row r="1056" spans="1:60" ht="13" x14ac:dyDescent="0.15">
      <c r="A1056">
        <v>1055</v>
      </c>
      <c r="B1056" s="3">
        <v>44006.106195393513</v>
      </c>
      <c r="C1056" s="2">
        <v>21</v>
      </c>
      <c r="D1056" s="2" t="s">
        <v>49</v>
      </c>
      <c r="E1056" s="2" t="s">
        <v>71</v>
      </c>
      <c r="F1056" s="2" t="s">
        <v>80</v>
      </c>
      <c r="G1056" s="2" t="s">
        <v>52</v>
      </c>
      <c r="H1056" s="2">
        <v>1</v>
      </c>
      <c r="I1056" s="2" t="s">
        <v>72</v>
      </c>
      <c r="J1056" s="2" t="s">
        <v>54</v>
      </c>
      <c r="K1056" s="2">
        <v>3</v>
      </c>
      <c r="L1056" s="2" t="s">
        <v>92</v>
      </c>
      <c r="M1056" s="2" t="s">
        <v>56</v>
      </c>
      <c r="N1056" s="2" t="s">
        <v>575</v>
      </c>
      <c r="O1056" s="2">
        <v>9</v>
      </c>
      <c r="P1056" s="2">
        <v>9</v>
      </c>
      <c r="Q1056" s="2">
        <v>7</v>
      </c>
      <c r="R1056" s="2">
        <v>8</v>
      </c>
      <c r="S1056" s="2">
        <v>6</v>
      </c>
      <c r="T1056" s="2" t="s">
        <v>58</v>
      </c>
      <c r="U1056" s="2" t="s">
        <v>1214</v>
      </c>
      <c r="AK1056" s="2" t="s">
        <v>74</v>
      </c>
      <c r="AL1056" s="2" t="s">
        <v>75</v>
      </c>
      <c r="AM1056" s="2" t="s">
        <v>76</v>
      </c>
      <c r="AN1056" s="2" t="s">
        <v>90</v>
      </c>
      <c r="AO1056" s="2">
        <v>6</v>
      </c>
      <c r="AP1056" s="2" t="s">
        <v>53</v>
      </c>
      <c r="AQ1056" s="2" t="s">
        <v>1215</v>
      </c>
      <c r="AV1056" s="2">
        <v>8</v>
      </c>
      <c r="AW1056" s="2">
        <v>4</v>
      </c>
      <c r="AX1056" s="2" t="s">
        <v>91</v>
      </c>
      <c r="AY1056" s="2" t="s">
        <v>55</v>
      </c>
      <c r="AZ1056" s="2" t="s">
        <v>1216</v>
      </c>
      <c r="BA1056" s="2">
        <v>10</v>
      </c>
      <c r="BB1056" s="2">
        <v>8</v>
      </c>
      <c r="BC1056" s="2">
        <v>9</v>
      </c>
      <c r="BD1056" s="2">
        <v>9</v>
      </c>
      <c r="BE1056" s="2">
        <v>9</v>
      </c>
      <c r="BF1056" s="2" t="s">
        <v>68</v>
      </c>
      <c r="BH1056" s="2" t="s">
        <v>118</v>
      </c>
    </row>
    <row r="1057" spans="1:60" ht="13" x14ac:dyDescent="0.15">
      <c r="A1057">
        <v>1056</v>
      </c>
      <c r="B1057" s="3">
        <v>44006.386655636576</v>
      </c>
      <c r="C1057" s="2">
        <v>29</v>
      </c>
      <c r="D1057" s="2" t="s">
        <v>70</v>
      </c>
      <c r="E1057" s="2" t="s">
        <v>50</v>
      </c>
      <c r="F1057" s="2" t="s">
        <v>80</v>
      </c>
      <c r="G1057" s="2" t="s">
        <v>81</v>
      </c>
      <c r="J1057" s="2" t="s">
        <v>73</v>
      </c>
      <c r="AK1057" s="2" t="s">
        <v>74</v>
      </c>
      <c r="AL1057" s="2" t="s">
        <v>61</v>
      </c>
      <c r="AR1057" s="2" t="s">
        <v>1217</v>
      </c>
      <c r="AS1057" s="2" t="s">
        <v>125</v>
      </c>
      <c r="AT1057" s="2" t="s">
        <v>53</v>
      </c>
      <c r="AV1057" s="2">
        <v>5</v>
      </c>
      <c r="AW1057" s="2">
        <v>5</v>
      </c>
      <c r="AX1057" s="2" t="s">
        <v>91</v>
      </c>
      <c r="AY1057" s="2" t="s">
        <v>55</v>
      </c>
      <c r="BA1057" s="2">
        <v>5</v>
      </c>
      <c r="BB1057" s="2">
        <v>5</v>
      </c>
      <c r="BC1057" s="2">
        <v>5</v>
      </c>
      <c r="BD1057" s="2">
        <v>5</v>
      </c>
      <c r="BE1057" s="2">
        <v>5</v>
      </c>
      <c r="BF1057" s="2" t="s">
        <v>86</v>
      </c>
      <c r="BG1057" s="2" t="s">
        <v>1218</v>
      </c>
    </row>
    <row r="1058" spans="1:60" ht="13" x14ac:dyDescent="0.15">
      <c r="A1058">
        <v>1057</v>
      </c>
      <c r="B1058" s="3">
        <v>44006.38868945602</v>
      </c>
      <c r="C1058" s="2">
        <v>55</v>
      </c>
      <c r="D1058" s="2" t="s">
        <v>93</v>
      </c>
      <c r="E1058" s="2" t="s">
        <v>50</v>
      </c>
      <c r="F1058" s="2" t="s">
        <v>51</v>
      </c>
      <c r="G1058" s="2" t="s">
        <v>81</v>
      </c>
      <c r="J1058" s="2" t="s">
        <v>54</v>
      </c>
      <c r="K1058" s="2">
        <v>5</v>
      </c>
      <c r="L1058" s="2" t="s">
        <v>92</v>
      </c>
      <c r="M1058" s="2" t="s">
        <v>83</v>
      </c>
      <c r="Z1058" s="2" t="s">
        <v>191</v>
      </c>
      <c r="AA1058" s="2">
        <v>6</v>
      </c>
      <c r="AB1058" s="2">
        <v>6</v>
      </c>
      <c r="AC1058" s="2">
        <v>5</v>
      </c>
      <c r="AD1058" s="2">
        <v>8</v>
      </c>
      <c r="AE1058" s="2">
        <v>8</v>
      </c>
      <c r="AF1058" s="2" t="s">
        <v>109</v>
      </c>
      <c r="AG1058" s="2" t="s">
        <v>53</v>
      </c>
      <c r="AH1058" s="2" t="s">
        <v>95</v>
      </c>
      <c r="AI1058" s="2" t="s">
        <v>463</v>
      </c>
      <c r="AK1058" s="2" t="s">
        <v>123</v>
      </c>
      <c r="AL1058" s="2" t="s">
        <v>61</v>
      </c>
      <c r="AR1058" s="2" t="s">
        <v>62</v>
      </c>
      <c r="AS1058" s="2" t="s">
        <v>63</v>
      </c>
      <c r="AT1058" s="2" t="s">
        <v>53</v>
      </c>
      <c r="AV1058" s="2">
        <v>6</v>
      </c>
      <c r="AW1058" s="2">
        <v>6</v>
      </c>
      <c r="AX1058" s="2" t="s">
        <v>91</v>
      </c>
      <c r="AY1058" s="2" t="s">
        <v>55</v>
      </c>
      <c r="BA1058" s="2">
        <v>4</v>
      </c>
      <c r="BB1058" s="2">
        <v>4</v>
      </c>
      <c r="BC1058" s="2">
        <v>4</v>
      </c>
      <c r="BD1058" s="2">
        <v>4</v>
      </c>
      <c r="BE1058" s="2">
        <v>1</v>
      </c>
      <c r="BF1058" s="2" t="s">
        <v>68</v>
      </c>
    </row>
    <row r="1059" spans="1:60" ht="13" x14ac:dyDescent="0.15">
      <c r="A1059">
        <v>1058</v>
      </c>
      <c r="B1059" s="3">
        <v>44006.391822233796</v>
      </c>
      <c r="C1059" s="2">
        <v>56</v>
      </c>
      <c r="D1059" s="2" t="s">
        <v>70</v>
      </c>
      <c r="E1059" s="2" t="s">
        <v>50</v>
      </c>
      <c r="F1059" s="2" t="s">
        <v>80</v>
      </c>
      <c r="G1059" s="2" t="s">
        <v>81</v>
      </c>
      <c r="J1059" s="2" t="s">
        <v>73</v>
      </c>
      <c r="AK1059" s="2" t="s">
        <v>111</v>
      </c>
      <c r="AL1059" s="2" t="s">
        <v>75</v>
      </c>
      <c r="AM1059" s="2" t="s">
        <v>76</v>
      </c>
      <c r="AN1059" s="2" t="s">
        <v>90</v>
      </c>
      <c r="AO1059" s="2">
        <v>4</v>
      </c>
      <c r="AP1059" s="2" t="s">
        <v>53</v>
      </c>
      <c r="AQ1059" s="2" t="s">
        <v>1219</v>
      </c>
      <c r="AV1059" s="2">
        <v>7</v>
      </c>
      <c r="AW1059" s="2">
        <v>7</v>
      </c>
      <c r="AX1059" s="2" t="s">
        <v>65</v>
      </c>
      <c r="AY1059" s="2" t="s">
        <v>92</v>
      </c>
      <c r="AZ1059" s="2" t="s">
        <v>1220</v>
      </c>
      <c r="BA1059" s="2">
        <v>8</v>
      </c>
      <c r="BB1059" s="2">
        <v>8</v>
      </c>
      <c r="BC1059" s="2">
        <v>8</v>
      </c>
      <c r="BD1059" s="2">
        <v>5</v>
      </c>
      <c r="BE1059" s="2">
        <v>5</v>
      </c>
      <c r="BF1059" s="2" t="s">
        <v>72</v>
      </c>
    </row>
    <row r="1060" spans="1:60" ht="13" x14ac:dyDescent="0.15">
      <c r="A1060">
        <v>1059</v>
      </c>
      <c r="B1060" s="3">
        <v>44006.393862731478</v>
      </c>
      <c r="C1060" s="2">
        <v>63</v>
      </c>
      <c r="D1060" s="2" t="s">
        <v>114</v>
      </c>
      <c r="E1060" s="2" t="s">
        <v>50</v>
      </c>
      <c r="F1060" s="2" t="s">
        <v>80</v>
      </c>
      <c r="G1060" s="2" t="s">
        <v>81</v>
      </c>
      <c r="J1060" s="2" t="s">
        <v>73</v>
      </c>
      <c r="AK1060" s="2" t="s">
        <v>74</v>
      </c>
      <c r="AL1060" s="2" t="s">
        <v>61</v>
      </c>
      <c r="AR1060" s="2" t="s">
        <v>62</v>
      </c>
      <c r="AS1060" s="2" t="s">
        <v>171</v>
      </c>
      <c r="AT1060" s="2" t="s">
        <v>53</v>
      </c>
      <c r="AU1060" s="2" t="s">
        <v>1221</v>
      </c>
      <c r="AV1060" s="2">
        <v>4</v>
      </c>
      <c r="AW1060" s="2">
        <v>3</v>
      </c>
      <c r="AX1060" s="2" t="s">
        <v>91</v>
      </c>
      <c r="AY1060" s="2" t="s">
        <v>92</v>
      </c>
      <c r="AZ1060" s="2" t="s">
        <v>1222</v>
      </c>
      <c r="BA1060" s="2">
        <v>4</v>
      </c>
      <c r="BB1060" s="2">
        <v>4</v>
      </c>
      <c r="BC1060" s="2">
        <v>3</v>
      </c>
      <c r="BD1060" s="2">
        <v>5</v>
      </c>
      <c r="BE1060" s="2">
        <v>5</v>
      </c>
      <c r="BF1060" s="2" t="s">
        <v>68</v>
      </c>
      <c r="BG1060" s="2" t="s">
        <v>1223</v>
      </c>
    </row>
    <row r="1061" spans="1:60" ht="13" x14ac:dyDescent="0.15">
      <c r="A1061">
        <v>1060</v>
      </c>
      <c r="B1061" s="3">
        <v>44006.404364548609</v>
      </c>
      <c r="C1061" s="2">
        <v>44</v>
      </c>
      <c r="D1061" s="2" t="s">
        <v>49</v>
      </c>
      <c r="E1061" s="2" t="s">
        <v>79</v>
      </c>
      <c r="F1061" s="2" t="s">
        <v>80</v>
      </c>
      <c r="G1061" s="2" t="s">
        <v>81</v>
      </c>
      <c r="J1061" s="2" t="s">
        <v>54</v>
      </c>
      <c r="K1061" s="2">
        <v>5</v>
      </c>
      <c r="L1061" s="2" t="s">
        <v>55</v>
      </c>
      <c r="M1061" s="2" t="s">
        <v>83</v>
      </c>
      <c r="Z1061" s="2" t="s">
        <v>156</v>
      </c>
      <c r="AA1061" s="2">
        <v>6</v>
      </c>
      <c r="AB1061" s="2">
        <v>5</v>
      </c>
      <c r="AC1061" s="2">
        <v>5</v>
      </c>
      <c r="AD1061" s="2">
        <v>6</v>
      </c>
      <c r="AE1061" s="2">
        <v>7</v>
      </c>
      <c r="AF1061" s="2" t="s">
        <v>85</v>
      </c>
      <c r="AG1061" s="2" t="s">
        <v>53</v>
      </c>
      <c r="AH1061" s="2" t="s">
        <v>140</v>
      </c>
      <c r="AI1061" s="2" t="s">
        <v>128</v>
      </c>
      <c r="AK1061" s="2" t="s">
        <v>89</v>
      </c>
      <c r="AL1061" s="2" t="s">
        <v>75</v>
      </c>
      <c r="AM1061" s="2" t="s">
        <v>141</v>
      </c>
      <c r="AN1061" s="2" t="s">
        <v>90</v>
      </c>
      <c r="AO1061" s="2">
        <v>5</v>
      </c>
      <c r="AP1061" s="2" t="s">
        <v>53</v>
      </c>
      <c r="AV1061" s="2">
        <v>6</v>
      </c>
      <c r="AW1061" s="2">
        <v>5</v>
      </c>
      <c r="AX1061" s="2" t="s">
        <v>65</v>
      </c>
      <c r="AY1061" s="2" t="s">
        <v>92</v>
      </c>
      <c r="BA1061" s="2">
        <v>5</v>
      </c>
      <c r="BB1061" s="2">
        <v>5</v>
      </c>
      <c r="BC1061" s="2">
        <v>5</v>
      </c>
      <c r="BD1061" s="2">
        <v>5</v>
      </c>
      <c r="BE1061" s="2">
        <v>6</v>
      </c>
      <c r="BF1061" s="2" t="s">
        <v>68</v>
      </c>
    </row>
    <row r="1062" spans="1:60" ht="13" x14ac:dyDescent="0.15">
      <c r="A1062">
        <v>1061</v>
      </c>
      <c r="B1062" s="3">
        <v>44006.410966030089</v>
      </c>
      <c r="C1062" s="2">
        <v>40</v>
      </c>
      <c r="D1062" s="2" t="s">
        <v>114</v>
      </c>
      <c r="E1062" s="2" t="s">
        <v>50</v>
      </c>
      <c r="F1062" s="2" t="s">
        <v>80</v>
      </c>
      <c r="G1062" s="2" t="s">
        <v>81</v>
      </c>
      <c r="J1062" s="2" t="s">
        <v>73</v>
      </c>
      <c r="AK1062" s="2" t="s">
        <v>98</v>
      </c>
      <c r="AL1062" s="2" t="s">
        <v>75</v>
      </c>
      <c r="AM1062" s="2" t="s">
        <v>141</v>
      </c>
      <c r="AN1062" s="2" t="s">
        <v>90</v>
      </c>
      <c r="AO1062" s="2">
        <v>1</v>
      </c>
      <c r="AP1062" s="2" t="s">
        <v>53</v>
      </c>
      <c r="AV1062" s="2">
        <v>1</v>
      </c>
      <c r="AW1062" s="2">
        <v>1</v>
      </c>
      <c r="AX1062" s="2" t="s">
        <v>65</v>
      </c>
      <c r="AY1062" s="2" t="s">
        <v>106</v>
      </c>
      <c r="BA1062" s="2">
        <v>1</v>
      </c>
      <c r="BB1062" s="2">
        <v>1</v>
      </c>
      <c r="BC1062" s="2">
        <v>1</v>
      </c>
      <c r="BD1062" s="2">
        <v>1</v>
      </c>
      <c r="BE1062" s="2">
        <v>1</v>
      </c>
      <c r="BF1062" s="2" t="s">
        <v>68</v>
      </c>
    </row>
    <row r="1063" spans="1:60" ht="13" x14ac:dyDescent="0.15">
      <c r="A1063">
        <v>1062</v>
      </c>
      <c r="B1063" s="3">
        <v>44006.413169849533</v>
      </c>
      <c r="C1063" s="2">
        <v>30</v>
      </c>
      <c r="D1063" s="2" t="s">
        <v>70</v>
      </c>
      <c r="E1063" s="2" t="s">
        <v>50</v>
      </c>
      <c r="F1063" s="2" t="s">
        <v>80</v>
      </c>
      <c r="G1063" s="2" t="s">
        <v>81</v>
      </c>
      <c r="J1063" s="2" t="s">
        <v>73</v>
      </c>
      <c r="AK1063" s="2" t="s">
        <v>74</v>
      </c>
      <c r="AL1063" s="2" t="s">
        <v>75</v>
      </c>
      <c r="AM1063" s="2" t="s">
        <v>76</v>
      </c>
      <c r="AN1063" s="2" t="s">
        <v>90</v>
      </c>
      <c r="AO1063" s="2">
        <v>3</v>
      </c>
      <c r="AP1063" s="2" t="s">
        <v>53</v>
      </c>
      <c r="AV1063" s="2">
        <v>6</v>
      </c>
      <c r="AW1063" s="2">
        <v>3</v>
      </c>
      <c r="AX1063" s="2" t="s">
        <v>91</v>
      </c>
      <c r="AY1063" s="2" t="s">
        <v>66</v>
      </c>
      <c r="BA1063" s="2">
        <v>5</v>
      </c>
      <c r="BB1063" s="2">
        <v>6</v>
      </c>
      <c r="BC1063" s="2">
        <v>4</v>
      </c>
      <c r="BD1063" s="2">
        <v>4</v>
      </c>
      <c r="BE1063" s="2">
        <v>5</v>
      </c>
      <c r="BF1063" s="2" t="s">
        <v>68</v>
      </c>
    </row>
    <row r="1064" spans="1:60" ht="13" x14ac:dyDescent="0.15">
      <c r="A1064">
        <v>1063</v>
      </c>
      <c r="B1064" s="3">
        <v>44006.426894479169</v>
      </c>
      <c r="C1064" s="2">
        <v>60</v>
      </c>
      <c r="D1064" s="2" t="s">
        <v>103</v>
      </c>
      <c r="E1064" s="2" t="s">
        <v>50</v>
      </c>
      <c r="F1064" s="2" t="s">
        <v>80</v>
      </c>
      <c r="G1064" s="2" t="s">
        <v>81</v>
      </c>
      <c r="J1064" s="2" t="s">
        <v>73</v>
      </c>
      <c r="AK1064" s="2" t="s">
        <v>111</v>
      </c>
      <c r="AL1064" s="2" t="s">
        <v>75</v>
      </c>
      <c r="AM1064" s="2" t="s">
        <v>76</v>
      </c>
      <c r="AN1064" s="2" t="s">
        <v>90</v>
      </c>
      <c r="AO1064" s="2">
        <v>5</v>
      </c>
      <c r="AP1064" s="2" t="s">
        <v>86</v>
      </c>
      <c r="AQ1064" s="2" t="s">
        <v>1224</v>
      </c>
      <c r="AV1064" s="2">
        <v>6</v>
      </c>
      <c r="AW1064" s="2">
        <v>6</v>
      </c>
      <c r="AX1064" s="2" t="s">
        <v>91</v>
      </c>
      <c r="AY1064" s="2" t="s">
        <v>116</v>
      </c>
      <c r="BA1064" s="2">
        <v>3</v>
      </c>
      <c r="BB1064" s="2">
        <v>8</v>
      </c>
      <c r="BC1064" s="2">
        <v>4</v>
      </c>
      <c r="BD1064" s="2">
        <v>7</v>
      </c>
      <c r="BE1064" s="2">
        <v>5</v>
      </c>
      <c r="BF1064" s="2" t="s">
        <v>86</v>
      </c>
    </row>
    <row r="1065" spans="1:60" ht="13" x14ac:dyDescent="0.15">
      <c r="A1065">
        <v>1064</v>
      </c>
      <c r="B1065" s="3">
        <v>44006.429875000002</v>
      </c>
      <c r="C1065" s="2">
        <v>61</v>
      </c>
      <c r="D1065" s="2" t="s">
        <v>93</v>
      </c>
      <c r="E1065" s="2" t="s">
        <v>50</v>
      </c>
      <c r="F1065" s="2" t="s">
        <v>80</v>
      </c>
      <c r="G1065" s="2" t="s">
        <v>81</v>
      </c>
      <c r="J1065" s="2" t="s">
        <v>54</v>
      </c>
      <c r="K1065" s="2">
        <v>4</v>
      </c>
      <c r="L1065" s="2" t="s">
        <v>210</v>
      </c>
      <c r="M1065" s="2" t="s">
        <v>83</v>
      </c>
      <c r="Z1065" s="2" t="s">
        <v>146</v>
      </c>
      <c r="AA1065" s="2">
        <v>5</v>
      </c>
      <c r="AB1065" s="2">
        <v>7</v>
      </c>
      <c r="AC1065" s="2">
        <v>6</v>
      </c>
      <c r="AD1065" s="2">
        <v>5</v>
      </c>
      <c r="AE1065" s="2">
        <v>6</v>
      </c>
      <c r="AF1065" s="2" t="s">
        <v>85</v>
      </c>
      <c r="AG1065" s="2" t="s">
        <v>53</v>
      </c>
      <c r="AH1065" s="2" t="s">
        <v>87</v>
      </c>
      <c r="AI1065" s="2" t="s">
        <v>1225</v>
      </c>
      <c r="AK1065" s="2" t="s">
        <v>111</v>
      </c>
      <c r="AL1065" s="2" t="s">
        <v>61</v>
      </c>
      <c r="AR1065" s="2" t="s">
        <v>185</v>
      </c>
      <c r="AS1065" s="2" t="s">
        <v>413</v>
      </c>
      <c r="AT1065" s="2" t="s">
        <v>53</v>
      </c>
      <c r="AV1065" s="2">
        <v>6</v>
      </c>
      <c r="AW1065" s="2">
        <v>6</v>
      </c>
      <c r="AX1065" s="2" t="s">
        <v>91</v>
      </c>
      <c r="AY1065" s="2" t="s">
        <v>82</v>
      </c>
      <c r="BA1065" s="2">
        <v>5</v>
      </c>
      <c r="BB1065" s="2">
        <v>4</v>
      </c>
      <c r="BC1065" s="2">
        <v>3</v>
      </c>
      <c r="BD1065" s="2">
        <v>4</v>
      </c>
      <c r="BE1065" s="2">
        <v>5</v>
      </c>
      <c r="BF1065" s="2" t="s">
        <v>68</v>
      </c>
    </row>
    <row r="1066" spans="1:60" ht="13" x14ac:dyDescent="0.15">
      <c r="A1066">
        <v>1065</v>
      </c>
      <c r="B1066" s="3">
        <v>44006.435585416664</v>
      </c>
      <c r="C1066" s="2">
        <v>40</v>
      </c>
      <c r="D1066" s="2" t="s">
        <v>103</v>
      </c>
      <c r="E1066" s="2" t="s">
        <v>50</v>
      </c>
      <c r="F1066" s="2" t="s">
        <v>80</v>
      </c>
      <c r="G1066" s="2" t="s">
        <v>81</v>
      </c>
      <c r="J1066" s="2" t="s">
        <v>54</v>
      </c>
      <c r="K1066" s="2">
        <v>2</v>
      </c>
      <c r="L1066" s="2" t="s">
        <v>66</v>
      </c>
      <c r="M1066" s="2" t="s">
        <v>83</v>
      </c>
      <c r="Z1066" s="2" t="s">
        <v>138</v>
      </c>
      <c r="AA1066" s="2">
        <v>8</v>
      </c>
      <c r="AB1066" s="2">
        <v>6</v>
      </c>
      <c r="AC1066" s="2">
        <v>6</v>
      </c>
      <c r="AD1066" s="2">
        <v>8</v>
      </c>
      <c r="AE1066" s="2">
        <v>8</v>
      </c>
      <c r="AF1066" s="2" t="s">
        <v>85</v>
      </c>
      <c r="AG1066" s="2" t="s">
        <v>53</v>
      </c>
      <c r="AH1066" s="2" t="s">
        <v>132</v>
      </c>
      <c r="AI1066" s="2" t="s">
        <v>128</v>
      </c>
      <c r="AK1066" s="2" t="s">
        <v>60</v>
      </c>
      <c r="AL1066" s="2" t="s">
        <v>75</v>
      </c>
      <c r="AM1066" s="2" t="s">
        <v>195</v>
      </c>
      <c r="AN1066" s="2" t="s">
        <v>90</v>
      </c>
      <c r="AO1066" s="2">
        <v>9</v>
      </c>
      <c r="AP1066" s="2" t="s">
        <v>86</v>
      </c>
      <c r="AV1066" s="2">
        <v>9</v>
      </c>
      <c r="AW1066" s="2">
        <v>7</v>
      </c>
      <c r="AX1066" s="2" t="s">
        <v>65</v>
      </c>
      <c r="AY1066" s="2" t="s">
        <v>66</v>
      </c>
      <c r="AZ1066" s="2" t="s">
        <v>1226</v>
      </c>
      <c r="BA1066" s="2">
        <v>4</v>
      </c>
      <c r="BB1066" s="2">
        <v>9</v>
      </c>
      <c r="BC1066" s="2">
        <v>9</v>
      </c>
      <c r="BD1066" s="2">
        <v>4</v>
      </c>
      <c r="BE1066" s="2">
        <v>9</v>
      </c>
      <c r="BF1066" s="2" t="s">
        <v>86</v>
      </c>
      <c r="BG1066" s="2" t="s">
        <v>1227</v>
      </c>
    </row>
    <row r="1067" spans="1:60" ht="13" x14ac:dyDescent="0.15">
      <c r="A1067">
        <v>1066</v>
      </c>
      <c r="B1067" s="3">
        <v>44006.458263263892</v>
      </c>
      <c r="C1067" s="2">
        <v>69</v>
      </c>
      <c r="D1067" s="2" t="s">
        <v>103</v>
      </c>
      <c r="E1067" s="2" t="s">
        <v>50</v>
      </c>
      <c r="F1067" s="2" t="s">
        <v>80</v>
      </c>
      <c r="G1067" s="2" t="s">
        <v>81</v>
      </c>
      <c r="J1067" s="2" t="s">
        <v>73</v>
      </c>
      <c r="AK1067" s="2" t="s">
        <v>89</v>
      </c>
      <c r="AL1067" s="2" t="s">
        <v>61</v>
      </c>
      <c r="AR1067" s="2" t="s">
        <v>1228</v>
      </c>
      <c r="AS1067" s="2" t="s">
        <v>125</v>
      </c>
      <c r="AT1067" s="2" t="s">
        <v>53</v>
      </c>
      <c r="AV1067" s="2">
        <v>8</v>
      </c>
      <c r="AW1067" s="2">
        <v>8</v>
      </c>
      <c r="AX1067" s="2" t="s">
        <v>65</v>
      </c>
      <c r="AY1067" s="2" t="s">
        <v>116</v>
      </c>
      <c r="BA1067" s="2">
        <v>8</v>
      </c>
      <c r="BB1067" s="2">
        <v>8</v>
      </c>
      <c r="BC1067" s="2">
        <v>7</v>
      </c>
      <c r="BD1067" s="2">
        <v>7</v>
      </c>
      <c r="BE1067" s="2">
        <v>8</v>
      </c>
      <c r="BF1067" s="2" t="s">
        <v>68</v>
      </c>
    </row>
    <row r="1068" spans="1:60" ht="13" x14ac:dyDescent="0.15">
      <c r="A1068">
        <v>1067</v>
      </c>
      <c r="B1068" s="3">
        <v>44006.471394803244</v>
      </c>
      <c r="C1068" s="2">
        <v>25</v>
      </c>
      <c r="D1068" s="2" t="s">
        <v>49</v>
      </c>
      <c r="E1068" s="2" t="s">
        <v>50</v>
      </c>
      <c r="F1068" s="2" t="s">
        <v>80</v>
      </c>
      <c r="G1068" s="2" t="s">
        <v>52</v>
      </c>
      <c r="H1068" s="2">
        <v>5</v>
      </c>
      <c r="I1068" s="2" t="s">
        <v>53</v>
      </c>
      <c r="J1068" s="2" t="s">
        <v>54</v>
      </c>
      <c r="K1068" s="2">
        <v>5</v>
      </c>
      <c r="L1068" s="2" t="s">
        <v>55</v>
      </c>
      <c r="M1068" s="2" t="s">
        <v>83</v>
      </c>
      <c r="Z1068" s="2" t="s">
        <v>263</v>
      </c>
      <c r="AA1068" s="2">
        <v>5</v>
      </c>
      <c r="AB1068" s="2">
        <v>4</v>
      </c>
      <c r="AC1068" s="2">
        <v>7</v>
      </c>
      <c r="AD1068" s="2">
        <v>7</v>
      </c>
      <c r="AE1068" s="2">
        <v>6</v>
      </c>
      <c r="AF1068" s="2" t="s">
        <v>121</v>
      </c>
      <c r="AG1068" s="2" t="s">
        <v>53</v>
      </c>
      <c r="AH1068" s="2" t="s">
        <v>147</v>
      </c>
      <c r="AI1068" s="2" t="s">
        <v>170</v>
      </c>
      <c r="AK1068" s="2" t="s">
        <v>60</v>
      </c>
      <c r="AL1068" s="2" t="s">
        <v>75</v>
      </c>
      <c r="AM1068" s="2" t="s">
        <v>76</v>
      </c>
      <c r="AN1068" s="2" t="s">
        <v>90</v>
      </c>
      <c r="AO1068" s="2">
        <v>5</v>
      </c>
      <c r="AP1068" s="2" t="s">
        <v>72</v>
      </c>
      <c r="AQ1068" s="2" t="s">
        <v>1229</v>
      </c>
      <c r="AV1068" s="2">
        <v>6</v>
      </c>
      <c r="AW1068" s="2">
        <v>3</v>
      </c>
      <c r="AX1068" s="2" t="s">
        <v>91</v>
      </c>
      <c r="AY1068" s="2" t="s">
        <v>66</v>
      </c>
      <c r="BA1068" s="2">
        <v>9</v>
      </c>
      <c r="BB1068" s="2">
        <v>9</v>
      </c>
      <c r="BC1068" s="2">
        <v>7</v>
      </c>
      <c r="BD1068" s="2">
        <v>8</v>
      </c>
      <c r="BE1068" s="2">
        <v>9</v>
      </c>
      <c r="BF1068" s="2" t="s">
        <v>86</v>
      </c>
      <c r="BH1068" s="2" t="s">
        <v>118</v>
      </c>
    </row>
    <row r="1069" spans="1:60" ht="13" x14ac:dyDescent="0.15">
      <c r="A1069">
        <v>1068</v>
      </c>
      <c r="B1069" s="3">
        <v>44006.473998136571</v>
      </c>
      <c r="C1069" s="2">
        <v>53</v>
      </c>
      <c r="D1069" s="2" t="s">
        <v>103</v>
      </c>
      <c r="E1069" s="2" t="s">
        <v>50</v>
      </c>
      <c r="F1069" s="2" t="s">
        <v>80</v>
      </c>
      <c r="G1069" s="2" t="s">
        <v>81</v>
      </c>
      <c r="J1069" s="2" t="s">
        <v>73</v>
      </c>
      <c r="AK1069" s="2" t="s">
        <v>60</v>
      </c>
      <c r="AL1069" s="2" t="s">
        <v>61</v>
      </c>
      <c r="AR1069" s="2" t="s">
        <v>1230</v>
      </c>
      <c r="AS1069" s="2" t="s">
        <v>125</v>
      </c>
      <c r="AT1069" s="2" t="s">
        <v>53</v>
      </c>
      <c r="AU1069" s="2" t="s">
        <v>1231</v>
      </c>
      <c r="AV1069" s="2">
        <v>6</v>
      </c>
      <c r="AW1069" s="2">
        <v>6</v>
      </c>
      <c r="AX1069" s="2" t="s">
        <v>91</v>
      </c>
      <c r="AY1069" s="2" t="s">
        <v>66</v>
      </c>
      <c r="AZ1069" s="2" t="s">
        <v>1232</v>
      </c>
      <c r="BA1069" s="2">
        <v>6</v>
      </c>
      <c r="BB1069" s="2">
        <v>6</v>
      </c>
      <c r="BC1069" s="2">
        <v>6</v>
      </c>
      <c r="BD1069" s="2">
        <v>6</v>
      </c>
      <c r="BE1069" s="2">
        <v>6</v>
      </c>
      <c r="BF1069" s="2" t="s">
        <v>68</v>
      </c>
      <c r="BG1069" s="2" t="s">
        <v>1233</v>
      </c>
    </row>
    <row r="1070" spans="1:60" ht="13" x14ac:dyDescent="0.15">
      <c r="A1070">
        <v>1069</v>
      </c>
      <c r="B1070" s="3">
        <v>44006.475819675921</v>
      </c>
      <c r="C1070" s="2">
        <v>26</v>
      </c>
      <c r="D1070" s="2" t="s">
        <v>93</v>
      </c>
      <c r="E1070" s="2" t="s">
        <v>50</v>
      </c>
      <c r="F1070" s="2" t="s">
        <v>80</v>
      </c>
      <c r="G1070" s="2" t="s">
        <v>52</v>
      </c>
      <c r="H1070" s="2">
        <v>5</v>
      </c>
      <c r="I1070" s="2" t="s">
        <v>53</v>
      </c>
      <c r="J1070" s="2" t="s">
        <v>73</v>
      </c>
      <c r="AK1070" s="2" t="s">
        <v>98</v>
      </c>
      <c r="AL1070" s="2" t="s">
        <v>61</v>
      </c>
      <c r="AR1070" s="2" t="s">
        <v>124</v>
      </c>
      <c r="AS1070" s="2" t="s">
        <v>125</v>
      </c>
      <c r="AT1070" s="2" t="s">
        <v>72</v>
      </c>
      <c r="AV1070" s="2">
        <v>7</v>
      </c>
      <c r="AW1070" s="2">
        <v>6</v>
      </c>
      <c r="AX1070" s="2" t="s">
        <v>65</v>
      </c>
      <c r="AY1070" s="2" t="s">
        <v>106</v>
      </c>
      <c r="BA1070" s="2">
        <v>6</v>
      </c>
      <c r="BB1070" s="2">
        <v>8</v>
      </c>
      <c r="BC1070" s="2">
        <v>7</v>
      </c>
      <c r="BD1070" s="2">
        <v>7</v>
      </c>
      <c r="BE1070" s="2">
        <v>7</v>
      </c>
      <c r="BF1070" s="2" t="s">
        <v>86</v>
      </c>
      <c r="BH1070" s="2" t="s">
        <v>102</v>
      </c>
    </row>
    <row r="1071" spans="1:60" ht="13" x14ac:dyDescent="0.15">
      <c r="A1071">
        <v>1070</v>
      </c>
      <c r="B1071" s="3">
        <v>44006.48268458333</v>
      </c>
      <c r="C1071" s="2">
        <v>44</v>
      </c>
      <c r="D1071" s="2" t="s">
        <v>49</v>
      </c>
      <c r="E1071" s="2" t="s">
        <v>50</v>
      </c>
      <c r="F1071" s="2" t="s">
        <v>80</v>
      </c>
      <c r="G1071" s="2" t="s">
        <v>81</v>
      </c>
      <c r="J1071" s="2" t="s">
        <v>54</v>
      </c>
      <c r="K1071" s="2">
        <v>5</v>
      </c>
      <c r="L1071" s="2" t="s">
        <v>55</v>
      </c>
      <c r="M1071" s="2" t="s">
        <v>83</v>
      </c>
      <c r="Z1071" s="2" t="s">
        <v>138</v>
      </c>
      <c r="AA1071" s="2">
        <v>6</v>
      </c>
      <c r="AB1071" s="2">
        <v>6</v>
      </c>
      <c r="AC1071" s="2">
        <v>6</v>
      </c>
      <c r="AD1071" s="2">
        <v>8</v>
      </c>
      <c r="AE1071" s="2">
        <v>5</v>
      </c>
      <c r="AF1071" s="2" t="s">
        <v>139</v>
      </c>
      <c r="AG1071" s="2" t="s">
        <v>53</v>
      </c>
      <c r="AH1071" s="2" t="s">
        <v>132</v>
      </c>
      <c r="AI1071" s="2" t="s">
        <v>143</v>
      </c>
      <c r="AK1071" s="2" t="s">
        <v>60</v>
      </c>
      <c r="AL1071" s="2" t="s">
        <v>75</v>
      </c>
      <c r="AM1071" s="2" t="s">
        <v>76</v>
      </c>
      <c r="AN1071" s="2" t="s">
        <v>77</v>
      </c>
      <c r="AO1071" s="2">
        <v>7</v>
      </c>
      <c r="AP1071" s="2" t="s">
        <v>86</v>
      </c>
      <c r="AV1071" s="2">
        <v>6</v>
      </c>
      <c r="AW1071" s="2">
        <v>6</v>
      </c>
      <c r="AX1071" s="2" t="s">
        <v>91</v>
      </c>
      <c r="AY1071" s="2" t="s">
        <v>55</v>
      </c>
      <c r="BA1071" s="2">
        <v>7</v>
      </c>
      <c r="BB1071" s="2">
        <v>7</v>
      </c>
      <c r="BC1071" s="2">
        <v>6</v>
      </c>
      <c r="BD1071" s="2">
        <v>6</v>
      </c>
      <c r="BE1071" s="2">
        <v>6</v>
      </c>
      <c r="BF1071" s="2" t="s">
        <v>86</v>
      </c>
    </row>
    <row r="1072" spans="1:60" ht="13" x14ac:dyDescent="0.15">
      <c r="A1072">
        <v>1071</v>
      </c>
      <c r="B1072" s="3">
        <v>44006.501307013888</v>
      </c>
      <c r="C1072" s="2">
        <v>36</v>
      </c>
      <c r="D1072" s="2" t="s">
        <v>114</v>
      </c>
      <c r="E1072" s="2" t="s">
        <v>50</v>
      </c>
      <c r="F1072" s="2" t="s">
        <v>80</v>
      </c>
      <c r="G1072" s="2" t="s">
        <v>81</v>
      </c>
      <c r="J1072" s="2" t="s">
        <v>73</v>
      </c>
      <c r="AK1072" s="2" t="s">
        <v>111</v>
      </c>
      <c r="AL1072" s="2" t="s">
        <v>75</v>
      </c>
      <c r="AM1072" s="2" t="s">
        <v>76</v>
      </c>
      <c r="AN1072" s="2" t="s">
        <v>90</v>
      </c>
      <c r="AO1072" s="2">
        <v>3</v>
      </c>
      <c r="AP1072" s="2" t="s">
        <v>86</v>
      </c>
      <c r="AQ1072" s="2" t="s">
        <v>1234</v>
      </c>
      <c r="AV1072" s="2">
        <v>7</v>
      </c>
      <c r="AW1072" s="2">
        <v>7</v>
      </c>
      <c r="AX1072" s="2" t="s">
        <v>91</v>
      </c>
      <c r="AY1072" s="2" t="s">
        <v>66</v>
      </c>
      <c r="BA1072" s="2">
        <v>5</v>
      </c>
      <c r="BB1072" s="2">
        <v>5</v>
      </c>
      <c r="BC1072" s="2">
        <v>3</v>
      </c>
      <c r="BD1072" s="2">
        <v>3</v>
      </c>
      <c r="BE1072" s="2">
        <v>3</v>
      </c>
      <c r="BF1072" s="2" t="s">
        <v>68</v>
      </c>
    </row>
    <row r="1073" spans="1:60" ht="13" x14ac:dyDescent="0.15">
      <c r="A1073">
        <v>1072</v>
      </c>
      <c r="B1073" s="3">
        <v>44006.50947704861</v>
      </c>
      <c r="C1073" s="2">
        <v>35</v>
      </c>
      <c r="D1073" s="2" t="s">
        <v>70</v>
      </c>
      <c r="E1073" s="2" t="s">
        <v>188</v>
      </c>
      <c r="F1073" s="2" t="s">
        <v>80</v>
      </c>
      <c r="G1073" s="2" t="s">
        <v>81</v>
      </c>
      <c r="J1073" s="2" t="s">
        <v>73</v>
      </c>
      <c r="AK1073" s="2" t="s">
        <v>60</v>
      </c>
      <c r="AL1073" s="2" t="s">
        <v>61</v>
      </c>
      <c r="AR1073" s="2" t="s">
        <v>62</v>
      </c>
      <c r="AS1073" s="2" t="s">
        <v>171</v>
      </c>
      <c r="AT1073" s="2" t="s">
        <v>53</v>
      </c>
      <c r="AV1073" s="2">
        <v>4</v>
      </c>
      <c r="AW1073" s="2">
        <v>4</v>
      </c>
      <c r="AX1073" s="2" t="s">
        <v>91</v>
      </c>
      <c r="AY1073" s="2" t="s">
        <v>66</v>
      </c>
      <c r="BA1073" s="2">
        <v>4</v>
      </c>
      <c r="BB1073" s="2">
        <v>6</v>
      </c>
      <c r="BC1073" s="2">
        <v>6</v>
      </c>
      <c r="BD1073" s="2">
        <v>6</v>
      </c>
      <c r="BE1073" s="2">
        <v>5</v>
      </c>
      <c r="BF1073" s="2" t="s">
        <v>86</v>
      </c>
    </row>
    <row r="1074" spans="1:60" ht="13" x14ac:dyDescent="0.15">
      <c r="A1074">
        <v>1073</v>
      </c>
      <c r="B1074" s="3">
        <v>44006.513478506946</v>
      </c>
      <c r="C1074" s="2">
        <v>22</v>
      </c>
      <c r="D1074" s="2" t="s">
        <v>114</v>
      </c>
      <c r="E1074" s="2" t="s">
        <v>50</v>
      </c>
      <c r="F1074" s="2" t="s">
        <v>51</v>
      </c>
      <c r="G1074" s="2" t="s">
        <v>52</v>
      </c>
      <c r="H1074" s="2">
        <v>3</v>
      </c>
      <c r="I1074" s="2" t="s">
        <v>72</v>
      </c>
      <c r="J1074" s="2" t="s">
        <v>54</v>
      </c>
      <c r="K1074" s="2">
        <v>2</v>
      </c>
      <c r="L1074" s="2" t="s">
        <v>55</v>
      </c>
      <c r="M1074" s="2" t="s">
        <v>83</v>
      </c>
      <c r="Z1074" s="2" t="s">
        <v>142</v>
      </c>
      <c r="AA1074" s="2">
        <v>6</v>
      </c>
      <c r="AB1074" s="2">
        <v>7</v>
      </c>
      <c r="AC1074" s="2">
        <v>3</v>
      </c>
      <c r="AD1074" s="2">
        <v>6</v>
      </c>
      <c r="AE1074" s="2">
        <v>7</v>
      </c>
      <c r="AF1074" s="2" t="s">
        <v>85</v>
      </c>
      <c r="AG1074" s="2" t="s">
        <v>53</v>
      </c>
      <c r="AH1074" s="2" t="s">
        <v>132</v>
      </c>
      <c r="AI1074" s="2" t="s">
        <v>148</v>
      </c>
      <c r="AK1074" s="2" t="s">
        <v>98</v>
      </c>
      <c r="AL1074" s="2" t="s">
        <v>75</v>
      </c>
      <c r="AM1074" s="2" t="s">
        <v>104</v>
      </c>
      <c r="AN1074" s="2" t="s">
        <v>90</v>
      </c>
      <c r="AO1074" s="2">
        <v>6</v>
      </c>
      <c r="AP1074" s="2" t="s">
        <v>53</v>
      </c>
      <c r="AV1074" s="2">
        <v>5</v>
      </c>
      <c r="AW1074" s="2">
        <v>5</v>
      </c>
      <c r="AX1074" s="2" t="s">
        <v>91</v>
      </c>
      <c r="AY1074" s="2" t="s">
        <v>66</v>
      </c>
      <c r="BA1074" s="2">
        <v>9</v>
      </c>
      <c r="BB1074" s="2">
        <v>7</v>
      </c>
      <c r="BC1074" s="2">
        <v>7</v>
      </c>
      <c r="BD1074" s="2">
        <v>7</v>
      </c>
      <c r="BE1074" s="2">
        <v>7</v>
      </c>
      <c r="BF1074" s="2" t="s">
        <v>86</v>
      </c>
      <c r="BH1074" s="2" t="s">
        <v>102</v>
      </c>
    </row>
    <row r="1075" spans="1:60" ht="13" x14ac:dyDescent="0.15">
      <c r="A1075">
        <v>1074</v>
      </c>
      <c r="B1075" s="3">
        <v>44006.524190416661</v>
      </c>
      <c r="C1075" s="2">
        <v>66</v>
      </c>
      <c r="D1075" s="2" t="s">
        <v>103</v>
      </c>
      <c r="E1075" s="2" t="s">
        <v>50</v>
      </c>
      <c r="F1075" s="2" t="s">
        <v>80</v>
      </c>
      <c r="G1075" s="2" t="s">
        <v>81</v>
      </c>
      <c r="J1075" s="2" t="s">
        <v>73</v>
      </c>
      <c r="AK1075" s="2" t="s">
        <v>89</v>
      </c>
      <c r="AL1075" s="2" t="s">
        <v>61</v>
      </c>
      <c r="AR1075" s="2" t="s">
        <v>1235</v>
      </c>
      <c r="AS1075" s="2" t="s">
        <v>171</v>
      </c>
      <c r="AT1075" s="2" t="s">
        <v>53</v>
      </c>
      <c r="AU1075" s="2" t="s">
        <v>1236</v>
      </c>
      <c r="AV1075" s="2">
        <v>3</v>
      </c>
      <c r="AW1075" s="2">
        <v>3</v>
      </c>
      <c r="AX1075" s="2" t="s">
        <v>91</v>
      </c>
      <c r="AY1075" s="2" t="s">
        <v>92</v>
      </c>
      <c r="BA1075" s="2">
        <v>1</v>
      </c>
      <c r="BB1075" s="2">
        <v>1</v>
      </c>
      <c r="BC1075" s="2">
        <v>2</v>
      </c>
      <c r="BD1075" s="2">
        <v>1</v>
      </c>
      <c r="BE1075" s="2">
        <v>5</v>
      </c>
      <c r="BF1075" s="2" t="s">
        <v>86</v>
      </c>
      <c r="BG1075" s="2" t="s">
        <v>1237</v>
      </c>
    </row>
    <row r="1076" spans="1:60" ht="13" x14ac:dyDescent="0.15">
      <c r="A1076">
        <v>1075</v>
      </c>
      <c r="B1076" s="3">
        <v>44006.620599641203</v>
      </c>
      <c r="C1076" s="2">
        <v>25</v>
      </c>
      <c r="D1076" s="2" t="s">
        <v>114</v>
      </c>
      <c r="E1076" s="2" t="s">
        <v>50</v>
      </c>
      <c r="F1076" s="2" t="s">
        <v>80</v>
      </c>
      <c r="G1076" s="2" t="s">
        <v>52</v>
      </c>
      <c r="H1076" s="2">
        <v>5</v>
      </c>
      <c r="I1076" s="2" t="s">
        <v>53</v>
      </c>
      <c r="J1076" s="2" t="s">
        <v>54</v>
      </c>
      <c r="K1076" s="2">
        <v>3</v>
      </c>
      <c r="L1076" s="2" t="s">
        <v>1238</v>
      </c>
      <c r="M1076" s="2" t="s">
        <v>83</v>
      </c>
      <c r="Z1076" s="2" t="s">
        <v>127</v>
      </c>
      <c r="AA1076" s="2">
        <v>4</v>
      </c>
      <c r="AB1076" s="2">
        <v>7</v>
      </c>
      <c r="AC1076" s="2">
        <v>6</v>
      </c>
      <c r="AD1076" s="2">
        <v>9</v>
      </c>
      <c r="AE1076" s="2">
        <v>7</v>
      </c>
      <c r="AF1076" s="2" t="s">
        <v>85</v>
      </c>
      <c r="AG1076" s="2" t="s">
        <v>53</v>
      </c>
      <c r="AH1076" s="2" t="s">
        <v>95</v>
      </c>
      <c r="AI1076" s="2" t="s">
        <v>148</v>
      </c>
      <c r="AJ1076" s="2" t="s">
        <v>1239</v>
      </c>
      <c r="AK1076" s="2" t="s">
        <v>98</v>
      </c>
      <c r="AL1076" s="2" t="s">
        <v>61</v>
      </c>
      <c r="AR1076" s="2" t="s">
        <v>1240</v>
      </c>
      <c r="AS1076" s="2" t="s">
        <v>125</v>
      </c>
      <c r="AT1076" s="2" t="s">
        <v>72</v>
      </c>
      <c r="AU1076" s="2" t="s">
        <v>1241</v>
      </c>
      <c r="AV1076" s="2">
        <v>6</v>
      </c>
      <c r="AW1076" s="2">
        <v>4</v>
      </c>
      <c r="AX1076" s="2" t="s">
        <v>91</v>
      </c>
      <c r="AY1076" s="2" t="s">
        <v>106</v>
      </c>
      <c r="AZ1076" s="2" t="s">
        <v>1242</v>
      </c>
      <c r="BA1076" s="2">
        <v>2</v>
      </c>
      <c r="BB1076" s="2">
        <v>3</v>
      </c>
      <c r="BC1076" s="2">
        <v>1</v>
      </c>
      <c r="BD1076" s="2">
        <v>2</v>
      </c>
      <c r="BE1076" s="2">
        <v>8</v>
      </c>
      <c r="BF1076" s="2" t="s">
        <v>68</v>
      </c>
      <c r="BG1076" s="2" t="s">
        <v>1243</v>
      </c>
      <c r="BH1076" s="2" t="s">
        <v>230</v>
      </c>
    </row>
    <row r="1077" spans="1:60" ht="13" x14ac:dyDescent="0.15">
      <c r="A1077">
        <v>1076</v>
      </c>
      <c r="B1077" s="3">
        <v>44006.626415787032</v>
      </c>
      <c r="C1077" s="2">
        <v>57</v>
      </c>
      <c r="D1077" s="2" t="s">
        <v>70</v>
      </c>
      <c r="E1077" s="2" t="s">
        <v>50</v>
      </c>
      <c r="F1077" s="2" t="s">
        <v>80</v>
      </c>
      <c r="G1077" s="2" t="s">
        <v>81</v>
      </c>
      <c r="J1077" s="2" t="s">
        <v>54</v>
      </c>
      <c r="K1077" s="2">
        <v>1</v>
      </c>
      <c r="L1077" s="2" t="s">
        <v>55</v>
      </c>
      <c r="M1077" s="2" t="s">
        <v>83</v>
      </c>
      <c r="Z1077" s="2" t="s">
        <v>153</v>
      </c>
      <c r="AA1077" s="2">
        <v>5</v>
      </c>
      <c r="AB1077" s="2">
        <v>5</v>
      </c>
      <c r="AC1077" s="2">
        <v>5</v>
      </c>
      <c r="AD1077" s="2">
        <v>7</v>
      </c>
      <c r="AE1077" s="2">
        <v>6</v>
      </c>
      <c r="AF1077" s="2" t="s">
        <v>85</v>
      </c>
      <c r="AG1077" s="2" t="s">
        <v>86</v>
      </c>
      <c r="AH1077" s="2" t="s">
        <v>132</v>
      </c>
      <c r="AI1077" s="2" t="s">
        <v>240</v>
      </c>
      <c r="AK1077" s="2" t="s">
        <v>89</v>
      </c>
      <c r="AL1077" s="2" t="s">
        <v>75</v>
      </c>
      <c r="AM1077" s="2" t="s">
        <v>239</v>
      </c>
      <c r="AN1077" s="2" t="s">
        <v>90</v>
      </c>
      <c r="AO1077" s="2">
        <v>4</v>
      </c>
      <c r="AP1077" s="2" t="s">
        <v>86</v>
      </c>
      <c r="AV1077" s="2">
        <v>6</v>
      </c>
      <c r="AW1077" s="2">
        <v>6</v>
      </c>
      <c r="AX1077" s="2" t="s">
        <v>91</v>
      </c>
      <c r="AY1077" s="2" t="s">
        <v>92</v>
      </c>
      <c r="BA1077" s="2">
        <v>4</v>
      </c>
      <c r="BB1077" s="2">
        <v>5</v>
      </c>
      <c r="BC1077" s="2">
        <v>4</v>
      </c>
      <c r="BD1077" s="2">
        <v>4</v>
      </c>
      <c r="BE1077" s="2">
        <v>5</v>
      </c>
      <c r="BF1077" s="2" t="s">
        <v>86</v>
      </c>
    </row>
    <row r="1078" spans="1:60" ht="13" x14ac:dyDescent="0.15">
      <c r="A1078">
        <v>1077</v>
      </c>
      <c r="B1078" s="3">
        <v>44006.643907465274</v>
      </c>
      <c r="C1078" s="2">
        <v>38</v>
      </c>
      <c r="D1078" s="2" t="s">
        <v>103</v>
      </c>
      <c r="E1078" s="2" t="s">
        <v>71</v>
      </c>
      <c r="F1078" s="2" t="s">
        <v>80</v>
      </c>
      <c r="G1078" s="2" t="s">
        <v>81</v>
      </c>
      <c r="J1078" s="2" t="s">
        <v>54</v>
      </c>
      <c r="K1078" s="2">
        <v>3</v>
      </c>
      <c r="L1078" s="2" t="s">
        <v>92</v>
      </c>
      <c r="M1078" s="2" t="s">
        <v>83</v>
      </c>
      <c r="Z1078" s="2" t="s">
        <v>169</v>
      </c>
      <c r="AA1078" s="2">
        <v>4</v>
      </c>
      <c r="AB1078" s="2">
        <v>6</v>
      </c>
      <c r="AC1078" s="2">
        <v>6</v>
      </c>
      <c r="AD1078" s="2">
        <v>8</v>
      </c>
      <c r="AE1078" s="2">
        <v>6</v>
      </c>
      <c r="AF1078" s="2" t="s">
        <v>85</v>
      </c>
      <c r="AG1078" s="2" t="s">
        <v>53</v>
      </c>
      <c r="AH1078" s="2" t="s">
        <v>95</v>
      </c>
      <c r="AI1078" s="2" t="s">
        <v>240</v>
      </c>
      <c r="AK1078" s="2" t="s">
        <v>74</v>
      </c>
      <c r="AL1078" s="2" t="s">
        <v>75</v>
      </c>
      <c r="AM1078" s="2" t="s">
        <v>76</v>
      </c>
      <c r="AN1078" s="2" t="s">
        <v>90</v>
      </c>
      <c r="AO1078" s="2">
        <v>6</v>
      </c>
      <c r="AP1078" s="2" t="s">
        <v>72</v>
      </c>
      <c r="AV1078" s="2">
        <v>7</v>
      </c>
      <c r="AW1078" s="2">
        <v>4</v>
      </c>
      <c r="AX1078" s="2" t="s">
        <v>91</v>
      </c>
      <c r="AY1078" s="2" t="s">
        <v>55</v>
      </c>
      <c r="BA1078" s="2">
        <v>6</v>
      </c>
      <c r="BB1078" s="2">
        <v>7</v>
      </c>
      <c r="BC1078" s="2">
        <v>4</v>
      </c>
      <c r="BD1078" s="2">
        <v>4</v>
      </c>
      <c r="BE1078" s="2">
        <v>5</v>
      </c>
      <c r="BF1078" s="2" t="s">
        <v>86</v>
      </c>
    </row>
    <row r="1079" spans="1:60" ht="13" x14ac:dyDescent="0.15">
      <c r="A1079">
        <v>1078</v>
      </c>
      <c r="B1079" s="3">
        <v>44006.669275567125</v>
      </c>
      <c r="C1079" s="2">
        <v>38</v>
      </c>
      <c r="D1079" s="2" t="s">
        <v>114</v>
      </c>
      <c r="E1079" s="2" t="s">
        <v>50</v>
      </c>
      <c r="F1079" s="2" t="s">
        <v>80</v>
      </c>
      <c r="G1079" s="2" t="s">
        <v>81</v>
      </c>
      <c r="J1079" s="2" t="s">
        <v>54</v>
      </c>
      <c r="K1079" s="2">
        <v>3</v>
      </c>
      <c r="L1079" s="2" t="s">
        <v>55</v>
      </c>
      <c r="M1079" s="2" t="s">
        <v>83</v>
      </c>
      <c r="Z1079" s="2" t="s">
        <v>153</v>
      </c>
      <c r="AA1079" s="2">
        <v>5</v>
      </c>
      <c r="AB1079" s="2">
        <v>4</v>
      </c>
      <c r="AC1079" s="2">
        <v>4</v>
      </c>
      <c r="AD1079" s="2">
        <v>5</v>
      </c>
      <c r="AE1079" s="2">
        <v>7</v>
      </c>
      <c r="AF1079" s="2" t="s">
        <v>85</v>
      </c>
      <c r="AG1079" s="2" t="s">
        <v>53</v>
      </c>
      <c r="AH1079" s="2" t="s">
        <v>132</v>
      </c>
      <c r="AI1079" s="2" t="s">
        <v>781</v>
      </c>
      <c r="AJ1079" s="2" t="s">
        <v>1244</v>
      </c>
      <c r="AK1079" s="2" t="s">
        <v>89</v>
      </c>
      <c r="AL1079" s="2" t="s">
        <v>75</v>
      </c>
      <c r="AM1079" s="2" t="s">
        <v>76</v>
      </c>
      <c r="AN1079" s="2" t="s">
        <v>90</v>
      </c>
      <c r="AO1079" s="2">
        <v>5</v>
      </c>
      <c r="AP1079" s="2" t="s">
        <v>53</v>
      </c>
      <c r="AQ1079" s="2" t="s">
        <v>1245</v>
      </c>
      <c r="AV1079" s="2">
        <v>7</v>
      </c>
      <c r="AW1079" s="2">
        <v>4</v>
      </c>
      <c r="AX1079" s="2" t="s">
        <v>91</v>
      </c>
      <c r="AY1079" s="2" t="s">
        <v>66</v>
      </c>
      <c r="AZ1079" s="2" t="s">
        <v>1246</v>
      </c>
      <c r="BA1079" s="2">
        <v>5</v>
      </c>
      <c r="BB1079" s="2">
        <v>6</v>
      </c>
      <c r="BC1079" s="2">
        <v>5</v>
      </c>
      <c r="BD1079" s="2">
        <v>6</v>
      </c>
      <c r="BE1079" s="2">
        <v>5</v>
      </c>
      <c r="BF1079" s="2" t="s">
        <v>68</v>
      </c>
      <c r="BG1079" s="2" t="s">
        <v>1247</v>
      </c>
    </row>
    <row r="1080" spans="1:60" ht="13" x14ac:dyDescent="0.15">
      <c r="A1080">
        <v>1079</v>
      </c>
      <c r="B1080" s="3">
        <v>44006.768505150467</v>
      </c>
      <c r="C1080" s="2">
        <v>30</v>
      </c>
      <c r="D1080" s="2" t="s">
        <v>70</v>
      </c>
      <c r="E1080" s="2" t="s">
        <v>50</v>
      </c>
      <c r="F1080" s="2" t="s">
        <v>80</v>
      </c>
      <c r="G1080" s="2" t="s">
        <v>81</v>
      </c>
      <c r="J1080" s="2" t="s">
        <v>73</v>
      </c>
      <c r="AK1080" s="2" t="s">
        <v>74</v>
      </c>
      <c r="AL1080" s="2" t="s">
        <v>75</v>
      </c>
      <c r="AM1080" s="2" t="s">
        <v>213</v>
      </c>
      <c r="AN1080" s="2" t="s">
        <v>90</v>
      </c>
      <c r="AO1080" s="2">
        <v>8</v>
      </c>
      <c r="AP1080" s="2" t="s">
        <v>72</v>
      </c>
      <c r="AV1080" s="2">
        <v>8</v>
      </c>
      <c r="AW1080" s="2">
        <v>4</v>
      </c>
      <c r="AX1080" s="2" t="s">
        <v>91</v>
      </c>
      <c r="AY1080" s="2" t="s">
        <v>66</v>
      </c>
      <c r="BA1080" s="2">
        <v>5</v>
      </c>
      <c r="BB1080" s="2">
        <v>7</v>
      </c>
      <c r="BC1080" s="2">
        <v>5</v>
      </c>
      <c r="BD1080" s="2">
        <v>4</v>
      </c>
      <c r="BE1080" s="2">
        <v>5</v>
      </c>
      <c r="BF1080" s="2" t="s">
        <v>68</v>
      </c>
    </row>
    <row r="1081" spans="1:60" ht="13" x14ac:dyDescent="0.15">
      <c r="A1081">
        <v>1080</v>
      </c>
      <c r="B1081" s="3">
        <v>44006.846857569442</v>
      </c>
      <c r="C1081" s="2">
        <v>53</v>
      </c>
      <c r="D1081" s="2" t="s">
        <v>93</v>
      </c>
      <c r="E1081" s="2" t="s">
        <v>50</v>
      </c>
      <c r="F1081" s="2" t="s">
        <v>51</v>
      </c>
      <c r="G1081" s="2" t="s">
        <v>81</v>
      </c>
      <c r="J1081" s="2" t="s">
        <v>54</v>
      </c>
      <c r="K1081" s="2">
        <v>3</v>
      </c>
      <c r="L1081" s="2" t="s">
        <v>82</v>
      </c>
      <c r="M1081" s="2" t="s">
        <v>83</v>
      </c>
      <c r="Z1081" s="2" t="s">
        <v>263</v>
      </c>
      <c r="AA1081" s="2">
        <v>6</v>
      </c>
      <c r="AB1081" s="2">
        <v>7</v>
      </c>
      <c r="AC1081" s="2">
        <v>7</v>
      </c>
      <c r="AD1081" s="2">
        <v>7</v>
      </c>
      <c r="AE1081" s="2">
        <v>6</v>
      </c>
      <c r="AF1081" s="2" t="s">
        <v>121</v>
      </c>
      <c r="AG1081" s="2" t="s">
        <v>86</v>
      </c>
      <c r="AH1081" s="2" t="s">
        <v>132</v>
      </c>
      <c r="AI1081" s="2" t="s">
        <v>429</v>
      </c>
      <c r="AK1081" s="2" t="s">
        <v>111</v>
      </c>
      <c r="AL1081" s="2" t="s">
        <v>75</v>
      </c>
      <c r="AM1081" s="2" t="s">
        <v>76</v>
      </c>
      <c r="AN1081" s="2" t="s">
        <v>90</v>
      </c>
      <c r="AO1081" s="2">
        <v>6</v>
      </c>
      <c r="AP1081" s="2" t="s">
        <v>53</v>
      </c>
      <c r="AV1081" s="2">
        <v>6</v>
      </c>
      <c r="AW1081" s="2">
        <v>4</v>
      </c>
      <c r="AX1081" s="2" t="s">
        <v>91</v>
      </c>
      <c r="AY1081" s="2" t="s">
        <v>82</v>
      </c>
      <c r="BA1081" s="2">
        <v>8</v>
      </c>
      <c r="BB1081" s="2">
        <v>6</v>
      </c>
      <c r="BC1081" s="2">
        <v>6</v>
      </c>
      <c r="BD1081" s="2">
        <v>6</v>
      </c>
      <c r="BE1081" s="2">
        <v>6</v>
      </c>
      <c r="BF1081" s="2" t="s">
        <v>68</v>
      </c>
    </row>
    <row r="1082" spans="1:60" ht="13" x14ac:dyDescent="0.15">
      <c r="A1082">
        <v>1081</v>
      </c>
      <c r="B1082" s="3">
        <v>44006.850000138889</v>
      </c>
      <c r="C1082" s="2">
        <v>36</v>
      </c>
      <c r="D1082" s="2" t="s">
        <v>70</v>
      </c>
      <c r="E1082" s="2" t="s">
        <v>50</v>
      </c>
      <c r="F1082" s="2" t="s">
        <v>80</v>
      </c>
      <c r="G1082" s="2" t="s">
        <v>81</v>
      </c>
      <c r="J1082" s="2" t="s">
        <v>54</v>
      </c>
      <c r="K1082" s="2">
        <v>1</v>
      </c>
      <c r="L1082" s="2" t="s">
        <v>82</v>
      </c>
      <c r="M1082" s="2" t="s">
        <v>83</v>
      </c>
      <c r="Z1082" s="2" t="s">
        <v>1248</v>
      </c>
      <c r="AA1082" s="2">
        <v>6</v>
      </c>
      <c r="AB1082" s="2">
        <v>6</v>
      </c>
      <c r="AC1082" s="2">
        <v>1</v>
      </c>
      <c r="AD1082" s="2">
        <v>3</v>
      </c>
      <c r="AE1082" s="2">
        <v>6</v>
      </c>
      <c r="AF1082" s="2" t="s">
        <v>85</v>
      </c>
      <c r="AG1082" s="2" t="s">
        <v>53</v>
      </c>
      <c r="AH1082" s="2" t="s">
        <v>95</v>
      </c>
      <c r="AI1082" s="2" t="s">
        <v>432</v>
      </c>
      <c r="AK1082" s="2" t="s">
        <v>123</v>
      </c>
      <c r="AL1082" s="2" t="s">
        <v>75</v>
      </c>
      <c r="AM1082" s="2" t="s">
        <v>136</v>
      </c>
      <c r="AN1082" s="2" t="s">
        <v>90</v>
      </c>
      <c r="AO1082" s="2">
        <v>1</v>
      </c>
      <c r="AP1082" s="2" t="s">
        <v>86</v>
      </c>
      <c r="AV1082" s="2">
        <v>3</v>
      </c>
      <c r="AW1082" s="2">
        <v>3</v>
      </c>
      <c r="AX1082" s="2" t="s">
        <v>100</v>
      </c>
      <c r="AY1082" s="2" t="s">
        <v>66</v>
      </c>
      <c r="BA1082" s="2">
        <v>3</v>
      </c>
      <c r="BB1082" s="2">
        <v>7</v>
      </c>
      <c r="BC1082" s="2">
        <v>3</v>
      </c>
      <c r="BD1082" s="2">
        <v>6</v>
      </c>
      <c r="BE1082" s="2">
        <v>6</v>
      </c>
      <c r="BF1082" s="2" t="s">
        <v>86</v>
      </c>
    </row>
    <row r="1083" spans="1:60" ht="13" x14ac:dyDescent="0.15">
      <c r="A1083">
        <v>1082</v>
      </c>
      <c r="B1083" s="3">
        <v>44006.901157256943</v>
      </c>
      <c r="C1083" s="2">
        <v>21</v>
      </c>
      <c r="D1083" s="2" t="s">
        <v>114</v>
      </c>
      <c r="E1083" s="2" t="s">
        <v>50</v>
      </c>
      <c r="F1083" s="2" t="s">
        <v>51</v>
      </c>
      <c r="G1083" s="2" t="s">
        <v>52</v>
      </c>
      <c r="H1083" s="2">
        <v>3</v>
      </c>
      <c r="I1083" s="2" t="s">
        <v>72</v>
      </c>
      <c r="J1083" s="2" t="s">
        <v>54</v>
      </c>
      <c r="K1083" s="2">
        <v>1</v>
      </c>
      <c r="L1083" s="2" t="s">
        <v>92</v>
      </c>
      <c r="M1083" s="2" t="s">
        <v>83</v>
      </c>
      <c r="Z1083" s="2" t="s">
        <v>263</v>
      </c>
      <c r="AA1083" s="2">
        <v>3</v>
      </c>
      <c r="AB1083" s="2">
        <v>5</v>
      </c>
      <c r="AC1083" s="2">
        <v>4</v>
      </c>
      <c r="AD1083" s="2">
        <v>6</v>
      </c>
      <c r="AE1083" s="2">
        <v>6</v>
      </c>
      <c r="AF1083" s="2" t="s">
        <v>85</v>
      </c>
      <c r="AG1083" s="2" t="s">
        <v>53</v>
      </c>
      <c r="AH1083" s="2" t="s">
        <v>140</v>
      </c>
      <c r="AI1083" s="2" t="s">
        <v>240</v>
      </c>
      <c r="AK1083" s="2" t="s">
        <v>98</v>
      </c>
      <c r="AL1083" s="2" t="s">
        <v>75</v>
      </c>
      <c r="AM1083" s="2" t="s">
        <v>141</v>
      </c>
      <c r="AN1083" s="2" t="s">
        <v>112</v>
      </c>
      <c r="AO1083" s="2">
        <v>5</v>
      </c>
      <c r="AP1083" s="2" t="s">
        <v>53</v>
      </c>
      <c r="AV1083" s="2">
        <v>5</v>
      </c>
      <c r="AW1083" s="2">
        <v>1</v>
      </c>
      <c r="AX1083" s="2" t="s">
        <v>65</v>
      </c>
      <c r="AY1083" s="2" t="s">
        <v>66</v>
      </c>
      <c r="BA1083" s="2">
        <v>8</v>
      </c>
      <c r="BB1083" s="2">
        <v>8</v>
      </c>
      <c r="BC1083" s="2">
        <v>6</v>
      </c>
      <c r="BD1083" s="2">
        <v>4</v>
      </c>
      <c r="BE1083" s="2">
        <v>6</v>
      </c>
      <c r="BF1083" s="2" t="s">
        <v>86</v>
      </c>
      <c r="BH1083" s="2" t="s">
        <v>118</v>
      </c>
    </row>
    <row r="1084" spans="1:60" ht="13" x14ac:dyDescent="0.15">
      <c r="A1084">
        <v>1083</v>
      </c>
      <c r="B1084" s="3">
        <v>44006.926354328709</v>
      </c>
      <c r="C1084" s="2">
        <v>24</v>
      </c>
      <c r="D1084" s="2" t="s">
        <v>103</v>
      </c>
      <c r="E1084" s="2" t="s">
        <v>50</v>
      </c>
      <c r="F1084" s="2" t="s">
        <v>80</v>
      </c>
      <c r="G1084" s="2" t="s">
        <v>52</v>
      </c>
      <c r="H1084" s="2">
        <v>3</v>
      </c>
      <c r="I1084" s="2" t="s">
        <v>72</v>
      </c>
      <c r="J1084" s="2" t="s">
        <v>54</v>
      </c>
      <c r="K1084" s="2">
        <v>1</v>
      </c>
      <c r="L1084" s="2" t="s">
        <v>55</v>
      </c>
      <c r="M1084" s="2" t="s">
        <v>56</v>
      </c>
      <c r="N1084" s="2" t="s">
        <v>130</v>
      </c>
      <c r="O1084" s="2">
        <v>7</v>
      </c>
      <c r="P1084" s="2">
        <v>5</v>
      </c>
      <c r="Q1084" s="2">
        <v>3</v>
      </c>
      <c r="R1084" s="2">
        <v>4</v>
      </c>
      <c r="S1084" s="2">
        <v>8</v>
      </c>
      <c r="T1084" s="2" t="s">
        <v>161</v>
      </c>
      <c r="U1084" s="2" t="s">
        <v>1249</v>
      </c>
      <c r="AK1084" s="2" t="s">
        <v>74</v>
      </c>
      <c r="AL1084" s="2" t="s">
        <v>75</v>
      </c>
      <c r="AM1084" s="2" t="s">
        <v>104</v>
      </c>
      <c r="AN1084" s="2" t="s">
        <v>77</v>
      </c>
      <c r="AO1084" s="2">
        <v>6</v>
      </c>
      <c r="AP1084" s="2" t="s">
        <v>53</v>
      </c>
      <c r="AQ1084" s="2" t="s">
        <v>1250</v>
      </c>
      <c r="AV1084" s="2">
        <v>7</v>
      </c>
      <c r="AW1084" s="2">
        <v>5</v>
      </c>
      <c r="AX1084" s="2" t="s">
        <v>65</v>
      </c>
      <c r="AY1084" s="2" t="s">
        <v>92</v>
      </c>
      <c r="BA1084" s="2">
        <v>4</v>
      </c>
      <c r="BB1084" s="2">
        <v>8</v>
      </c>
      <c r="BC1084" s="2">
        <v>4</v>
      </c>
      <c r="BD1084" s="2">
        <v>7</v>
      </c>
      <c r="BE1084" s="2">
        <v>9</v>
      </c>
      <c r="BF1084" s="2" t="s">
        <v>68</v>
      </c>
      <c r="BG1084" s="2" t="s">
        <v>1251</v>
      </c>
      <c r="BH1084" s="2" t="s">
        <v>126</v>
      </c>
    </row>
    <row r="1085" spans="1:60" ht="13" x14ac:dyDescent="0.15">
      <c r="A1085">
        <v>1084</v>
      </c>
      <c r="B1085" s="3">
        <v>44007.377973553244</v>
      </c>
      <c r="C1085" s="2">
        <v>42</v>
      </c>
      <c r="D1085" s="2" t="s">
        <v>49</v>
      </c>
      <c r="E1085" s="2" t="s">
        <v>452</v>
      </c>
      <c r="F1085" s="2" t="s">
        <v>80</v>
      </c>
      <c r="G1085" s="2" t="s">
        <v>81</v>
      </c>
      <c r="J1085" s="2" t="s">
        <v>54</v>
      </c>
      <c r="K1085" s="2">
        <v>5</v>
      </c>
      <c r="L1085" s="2" t="s">
        <v>92</v>
      </c>
      <c r="M1085" s="2" t="s">
        <v>200</v>
      </c>
      <c r="V1085" s="2" t="s">
        <v>1252</v>
      </c>
      <c r="W1085" s="2" t="s">
        <v>53</v>
      </c>
      <c r="X1085" s="2" t="s">
        <v>148</v>
      </c>
      <c r="Y1085" s="2" t="s">
        <v>1253</v>
      </c>
      <c r="AK1085" s="2" t="s">
        <v>74</v>
      </c>
      <c r="AL1085" s="2" t="s">
        <v>61</v>
      </c>
      <c r="AR1085" s="2" t="s">
        <v>321</v>
      </c>
      <c r="AS1085" s="2" t="s">
        <v>413</v>
      </c>
      <c r="AT1085" s="2" t="s">
        <v>53</v>
      </c>
      <c r="AV1085" s="2">
        <v>3</v>
      </c>
      <c r="AW1085" s="2">
        <v>3</v>
      </c>
      <c r="AX1085" s="2" t="s">
        <v>91</v>
      </c>
      <c r="AY1085" s="2" t="s">
        <v>92</v>
      </c>
      <c r="BA1085" s="2">
        <v>5</v>
      </c>
      <c r="BB1085" s="2">
        <v>5</v>
      </c>
      <c r="BC1085" s="2">
        <v>5</v>
      </c>
      <c r="BD1085" s="2">
        <v>6</v>
      </c>
      <c r="BE1085" s="2">
        <v>7</v>
      </c>
      <c r="BF1085" s="2" t="s">
        <v>68</v>
      </c>
    </row>
    <row r="1086" spans="1:60" ht="13" x14ac:dyDescent="0.15">
      <c r="A1086">
        <v>1085</v>
      </c>
      <c r="B1086" s="3">
        <v>44007.681749618059</v>
      </c>
      <c r="C1086" s="2">
        <v>57</v>
      </c>
      <c r="D1086" s="2" t="s">
        <v>93</v>
      </c>
      <c r="E1086" s="2" t="s">
        <v>50</v>
      </c>
      <c r="F1086" s="2" t="s">
        <v>80</v>
      </c>
      <c r="G1086" s="2" t="s">
        <v>81</v>
      </c>
      <c r="J1086" s="2" t="s">
        <v>54</v>
      </c>
      <c r="K1086" s="2">
        <v>1</v>
      </c>
      <c r="L1086" s="2" t="s">
        <v>66</v>
      </c>
      <c r="M1086" s="2" t="s">
        <v>83</v>
      </c>
      <c r="Z1086" s="2" t="s">
        <v>263</v>
      </c>
      <c r="AA1086" s="2">
        <v>6</v>
      </c>
      <c r="AB1086" s="2">
        <v>6</v>
      </c>
      <c r="AC1086" s="2">
        <v>6</v>
      </c>
      <c r="AD1086" s="2">
        <v>8</v>
      </c>
      <c r="AE1086" s="2">
        <v>8</v>
      </c>
      <c r="AF1086" s="2" t="s">
        <v>85</v>
      </c>
      <c r="AG1086" s="2" t="s">
        <v>86</v>
      </c>
      <c r="AH1086" s="2" t="s">
        <v>132</v>
      </c>
      <c r="AI1086" s="2" t="s">
        <v>781</v>
      </c>
      <c r="AK1086" s="2" t="s">
        <v>60</v>
      </c>
      <c r="AL1086" s="2" t="s">
        <v>61</v>
      </c>
      <c r="AR1086" s="2" t="s">
        <v>185</v>
      </c>
      <c r="AS1086" s="2" t="s">
        <v>125</v>
      </c>
      <c r="AT1086" s="2" t="s">
        <v>53</v>
      </c>
      <c r="AV1086" s="2">
        <v>6</v>
      </c>
      <c r="AW1086" s="2">
        <v>6</v>
      </c>
      <c r="AX1086" s="2" t="s">
        <v>91</v>
      </c>
      <c r="AY1086" s="2" t="s">
        <v>55</v>
      </c>
      <c r="BA1086" s="2">
        <v>6</v>
      </c>
      <c r="BB1086" s="2">
        <v>5</v>
      </c>
      <c r="BC1086" s="2">
        <v>6</v>
      </c>
      <c r="BD1086" s="2">
        <v>5</v>
      </c>
      <c r="BE1086" s="2">
        <v>6</v>
      </c>
      <c r="BF1086" s="2" t="s">
        <v>86</v>
      </c>
    </row>
    <row r="1087" spans="1:60" ht="13" x14ac:dyDescent="0.15">
      <c r="A1087">
        <v>1086</v>
      </c>
      <c r="B1087" s="3">
        <v>44007.792621550921</v>
      </c>
      <c r="C1087" s="2">
        <v>34</v>
      </c>
      <c r="D1087" s="2" t="s">
        <v>70</v>
      </c>
      <c r="E1087" s="2" t="s">
        <v>50</v>
      </c>
      <c r="F1087" s="2" t="s">
        <v>51</v>
      </c>
      <c r="G1087" s="2" t="s">
        <v>81</v>
      </c>
      <c r="J1087" s="2" t="s">
        <v>73</v>
      </c>
      <c r="AK1087" s="2" t="s">
        <v>98</v>
      </c>
      <c r="AL1087" s="2" t="s">
        <v>75</v>
      </c>
      <c r="AM1087" s="2" t="s">
        <v>104</v>
      </c>
      <c r="AN1087" s="2" t="s">
        <v>90</v>
      </c>
      <c r="AO1087" s="2">
        <v>8</v>
      </c>
      <c r="AP1087" s="2" t="s">
        <v>53</v>
      </c>
      <c r="AV1087" s="2">
        <v>9</v>
      </c>
      <c r="AW1087" s="2">
        <v>8</v>
      </c>
      <c r="AX1087" s="2" t="s">
        <v>100</v>
      </c>
      <c r="AY1087" s="2" t="s">
        <v>66</v>
      </c>
      <c r="BA1087" s="2">
        <v>3</v>
      </c>
      <c r="BB1087" s="2">
        <v>9</v>
      </c>
      <c r="BC1087" s="2">
        <v>10</v>
      </c>
      <c r="BD1087" s="2">
        <v>4</v>
      </c>
      <c r="BE1087" s="2">
        <v>4</v>
      </c>
      <c r="BF1087" s="2" t="s">
        <v>68</v>
      </c>
    </row>
    <row r="1088" spans="1:60" ht="13" x14ac:dyDescent="0.15">
      <c r="A1088">
        <v>1087</v>
      </c>
      <c r="B1088" s="3">
        <v>44008.412799178244</v>
      </c>
      <c r="C1088" s="2">
        <v>43</v>
      </c>
      <c r="D1088" s="2" t="s">
        <v>70</v>
      </c>
      <c r="E1088" s="2" t="s">
        <v>79</v>
      </c>
      <c r="F1088" s="2" t="s">
        <v>80</v>
      </c>
      <c r="G1088" s="2" t="s">
        <v>81</v>
      </c>
      <c r="J1088" s="2" t="s">
        <v>73</v>
      </c>
      <c r="AK1088" s="2" t="s">
        <v>74</v>
      </c>
      <c r="AL1088" s="2" t="s">
        <v>75</v>
      </c>
      <c r="AM1088" s="2" t="s">
        <v>136</v>
      </c>
      <c r="AN1088" s="2" t="s">
        <v>90</v>
      </c>
      <c r="AO1088" s="2">
        <v>3</v>
      </c>
      <c r="AP1088" s="2" t="s">
        <v>86</v>
      </c>
      <c r="AV1088" s="2">
        <v>4</v>
      </c>
      <c r="AW1088" s="2">
        <v>5</v>
      </c>
      <c r="AX1088" s="2" t="s">
        <v>100</v>
      </c>
      <c r="AY1088" s="2" t="s">
        <v>55</v>
      </c>
      <c r="BA1088" s="2">
        <v>3</v>
      </c>
      <c r="BB1088" s="2">
        <v>4</v>
      </c>
      <c r="BC1088" s="2">
        <v>4</v>
      </c>
      <c r="BD1088" s="2">
        <v>3</v>
      </c>
      <c r="BE1088" s="2">
        <v>2</v>
      </c>
      <c r="BF1088" s="2" t="s">
        <v>68</v>
      </c>
    </row>
    <row r="1089" spans="1:60" ht="13" x14ac:dyDescent="0.15">
      <c r="A1089">
        <v>1088</v>
      </c>
      <c r="B1089" s="3">
        <v>44008.840412291669</v>
      </c>
      <c r="C1089" s="2">
        <v>46</v>
      </c>
      <c r="D1089" s="2" t="s">
        <v>93</v>
      </c>
      <c r="E1089" s="2" t="s">
        <v>50</v>
      </c>
      <c r="F1089" s="2" t="s">
        <v>51</v>
      </c>
      <c r="G1089" s="2" t="s">
        <v>775</v>
      </c>
      <c r="J1089" s="2" t="s">
        <v>73</v>
      </c>
      <c r="AK1089" s="2" t="s">
        <v>60</v>
      </c>
      <c r="AL1089" s="2" t="s">
        <v>61</v>
      </c>
      <c r="AR1089" s="2" t="s">
        <v>62</v>
      </c>
      <c r="AS1089" s="2" t="s">
        <v>125</v>
      </c>
      <c r="AT1089" s="2" t="s">
        <v>53</v>
      </c>
      <c r="AU1089" s="2" t="s">
        <v>1254</v>
      </c>
      <c r="AV1089" s="2">
        <v>4</v>
      </c>
      <c r="AW1089" s="2">
        <v>4</v>
      </c>
      <c r="AX1089" s="2" t="s">
        <v>65</v>
      </c>
      <c r="AY1089" s="2" t="s">
        <v>66</v>
      </c>
      <c r="AZ1089" s="2" t="s">
        <v>1255</v>
      </c>
      <c r="BA1089" s="2">
        <v>8</v>
      </c>
      <c r="BB1089" s="2">
        <v>8</v>
      </c>
      <c r="BC1089" s="2">
        <v>5</v>
      </c>
      <c r="BD1089" s="2">
        <v>4</v>
      </c>
      <c r="BE1089" s="2">
        <v>1</v>
      </c>
      <c r="BF1089" s="2" t="s">
        <v>68</v>
      </c>
      <c r="BG1089" s="2" t="s">
        <v>1256</v>
      </c>
    </row>
    <row r="1090" spans="1:60" ht="13" x14ac:dyDescent="0.15">
      <c r="A1090">
        <v>1089</v>
      </c>
      <c r="B1090" s="3">
        <v>44009.229898518519</v>
      </c>
      <c r="C1090" s="2">
        <v>35</v>
      </c>
      <c r="D1090" s="2" t="s">
        <v>70</v>
      </c>
      <c r="E1090" s="2" t="s">
        <v>50</v>
      </c>
      <c r="F1090" s="2" t="s">
        <v>51</v>
      </c>
      <c r="G1090" s="2" t="s">
        <v>81</v>
      </c>
      <c r="J1090" s="2" t="s">
        <v>73</v>
      </c>
      <c r="AK1090" s="2" t="s">
        <v>74</v>
      </c>
      <c r="AL1090" s="2" t="s">
        <v>75</v>
      </c>
      <c r="AM1090" s="2" t="s">
        <v>104</v>
      </c>
      <c r="AN1090" s="2" t="s">
        <v>90</v>
      </c>
      <c r="AO1090" s="2">
        <v>6</v>
      </c>
      <c r="AP1090" s="2" t="s">
        <v>72</v>
      </c>
      <c r="AV1090" s="2">
        <v>7</v>
      </c>
      <c r="AW1090" s="2">
        <v>6</v>
      </c>
      <c r="AX1090" s="2" t="s">
        <v>100</v>
      </c>
      <c r="AY1090" s="2" t="s">
        <v>55</v>
      </c>
      <c r="BA1090" s="2">
        <v>4</v>
      </c>
      <c r="BB1090" s="2">
        <v>5</v>
      </c>
      <c r="BC1090" s="2">
        <v>4</v>
      </c>
      <c r="BD1090" s="2">
        <v>3</v>
      </c>
      <c r="BE1090" s="2">
        <v>6</v>
      </c>
      <c r="BF1090" s="2" t="s">
        <v>86</v>
      </c>
    </row>
    <row r="1091" spans="1:60" ht="13" x14ac:dyDescent="0.15">
      <c r="A1091">
        <v>1090</v>
      </c>
      <c r="B1091" s="3">
        <v>44009.48089136574</v>
      </c>
      <c r="C1091" s="2">
        <v>31</v>
      </c>
      <c r="D1091" s="2" t="s">
        <v>70</v>
      </c>
      <c r="E1091" s="2" t="s">
        <v>50</v>
      </c>
      <c r="F1091" s="2" t="s">
        <v>80</v>
      </c>
      <c r="G1091" s="2" t="s">
        <v>81</v>
      </c>
      <c r="J1091" s="2" t="s">
        <v>73</v>
      </c>
      <c r="AK1091" s="2" t="s">
        <v>111</v>
      </c>
      <c r="AL1091" s="2" t="s">
        <v>61</v>
      </c>
      <c r="AR1091" s="2" t="s">
        <v>1257</v>
      </c>
      <c r="AS1091" s="2" t="s">
        <v>171</v>
      </c>
      <c r="AT1091" s="2" t="s">
        <v>53</v>
      </c>
      <c r="AV1091" s="2">
        <v>8</v>
      </c>
      <c r="AW1091" s="2">
        <v>6</v>
      </c>
      <c r="AX1091" s="2" t="s">
        <v>65</v>
      </c>
      <c r="AY1091" s="2" t="s">
        <v>66</v>
      </c>
      <c r="BA1091" s="2">
        <v>2</v>
      </c>
      <c r="BB1091" s="2">
        <v>2</v>
      </c>
      <c r="BC1091" s="2">
        <v>1</v>
      </c>
      <c r="BD1091" s="2">
        <v>2</v>
      </c>
      <c r="BE1091" s="2">
        <v>1</v>
      </c>
      <c r="BF1091" s="2" t="s">
        <v>68</v>
      </c>
    </row>
    <row r="1092" spans="1:60" ht="13" x14ac:dyDescent="0.15">
      <c r="A1092">
        <v>1091</v>
      </c>
      <c r="B1092" s="3">
        <v>44010.467434039354</v>
      </c>
      <c r="C1092" s="2">
        <v>30</v>
      </c>
      <c r="D1092" s="2" t="s">
        <v>70</v>
      </c>
      <c r="E1092" s="2" t="s">
        <v>50</v>
      </c>
      <c r="F1092" s="2" t="s">
        <v>80</v>
      </c>
      <c r="G1092" s="2" t="s">
        <v>52</v>
      </c>
      <c r="H1092" s="2">
        <v>5</v>
      </c>
      <c r="I1092" s="2" t="s">
        <v>53</v>
      </c>
      <c r="J1092" s="2" t="s">
        <v>73</v>
      </c>
      <c r="AK1092" s="2" t="s">
        <v>98</v>
      </c>
      <c r="AL1092" s="2" t="s">
        <v>61</v>
      </c>
      <c r="AR1092" s="2" t="s">
        <v>62</v>
      </c>
      <c r="AS1092" s="2" t="s">
        <v>171</v>
      </c>
      <c r="AT1092" s="2" t="s">
        <v>53</v>
      </c>
      <c r="AU1092" s="2" t="s">
        <v>1258</v>
      </c>
      <c r="AV1092" s="2">
        <v>4</v>
      </c>
      <c r="AW1092" s="2">
        <v>4</v>
      </c>
      <c r="AX1092" s="2" t="s">
        <v>91</v>
      </c>
      <c r="AY1092" s="2" t="s">
        <v>66</v>
      </c>
      <c r="AZ1092" s="2" t="s">
        <v>1259</v>
      </c>
      <c r="BA1092" s="2">
        <v>5</v>
      </c>
      <c r="BB1092" s="2">
        <v>5</v>
      </c>
      <c r="BC1092" s="2">
        <v>5</v>
      </c>
      <c r="BD1092" s="2">
        <v>5</v>
      </c>
      <c r="BE1092" s="2">
        <v>3</v>
      </c>
      <c r="BF1092" s="2" t="s">
        <v>68</v>
      </c>
      <c r="BH1092" s="2" t="s">
        <v>126</v>
      </c>
    </row>
    <row r="1093" spans="1:60" ht="13" x14ac:dyDescent="0.15">
      <c r="A1093">
        <v>1092</v>
      </c>
      <c r="B1093" s="3">
        <v>44011.671555856483</v>
      </c>
      <c r="C1093" s="2">
        <v>23</v>
      </c>
      <c r="D1093" s="2" t="s">
        <v>70</v>
      </c>
      <c r="E1093" s="2" t="s">
        <v>50</v>
      </c>
      <c r="F1093" s="2" t="s">
        <v>51</v>
      </c>
      <c r="G1093" s="2" t="s">
        <v>52</v>
      </c>
      <c r="H1093" s="2">
        <v>5</v>
      </c>
      <c r="I1093" s="2" t="s">
        <v>53</v>
      </c>
      <c r="J1093" s="2" t="s">
        <v>73</v>
      </c>
      <c r="AK1093" s="2" t="s">
        <v>89</v>
      </c>
      <c r="AL1093" s="2" t="s">
        <v>75</v>
      </c>
      <c r="AM1093" s="2" t="s">
        <v>76</v>
      </c>
      <c r="AN1093" s="2" t="s">
        <v>90</v>
      </c>
      <c r="AO1093" s="2">
        <v>4</v>
      </c>
      <c r="AP1093" s="2" t="s">
        <v>53</v>
      </c>
      <c r="AV1093" s="2">
        <v>8</v>
      </c>
      <c r="AW1093" s="2">
        <v>6</v>
      </c>
      <c r="AX1093" s="2" t="s">
        <v>91</v>
      </c>
      <c r="AY1093" s="2" t="s">
        <v>92</v>
      </c>
      <c r="BA1093" s="2">
        <v>7</v>
      </c>
      <c r="BB1093" s="2">
        <v>6</v>
      </c>
      <c r="BC1093" s="2">
        <v>5</v>
      </c>
      <c r="BD1093" s="2">
        <v>4</v>
      </c>
      <c r="BE1093" s="2">
        <v>5</v>
      </c>
      <c r="BF1093" s="2" t="s">
        <v>68</v>
      </c>
      <c r="BH1093" s="2" t="s">
        <v>145</v>
      </c>
    </row>
    <row r="1094" spans="1:60" ht="13" x14ac:dyDescent="0.15">
      <c r="A1094">
        <v>1093</v>
      </c>
      <c r="B1094" s="3">
        <v>44017.585363657403</v>
      </c>
      <c r="C1094" s="2">
        <v>21</v>
      </c>
      <c r="D1094" s="2" t="s">
        <v>114</v>
      </c>
      <c r="E1094" s="2" t="s">
        <v>50</v>
      </c>
      <c r="F1094" s="2" t="s">
        <v>80</v>
      </c>
      <c r="G1094" s="2" t="s">
        <v>52</v>
      </c>
      <c r="H1094" s="2">
        <v>1</v>
      </c>
      <c r="I1094" s="2" t="s">
        <v>72</v>
      </c>
      <c r="J1094" s="2" t="s">
        <v>54</v>
      </c>
      <c r="K1094" s="2">
        <v>3</v>
      </c>
      <c r="L1094" s="2" t="s">
        <v>55</v>
      </c>
      <c r="M1094" s="2" t="s">
        <v>200</v>
      </c>
      <c r="V1094" s="2" t="s">
        <v>915</v>
      </c>
      <c r="W1094" s="2" t="s">
        <v>53</v>
      </c>
      <c r="X1094" s="2" t="s">
        <v>128</v>
      </c>
      <c r="Y1094" s="2" t="s">
        <v>1260</v>
      </c>
      <c r="AK1094" s="2" t="s">
        <v>123</v>
      </c>
      <c r="AL1094" s="2" t="s">
        <v>75</v>
      </c>
      <c r="AM1094" s="2" t="s">
        <v>239</v>
      </c>
      <c r="AN1094" s="2" t="s">
        <v>77</v>
      </c>
      <c r="AO1094" s="2">
        <v>3</v>
      </c>
      <c r="AP1094" s="2" t="s">
        <v>53</v>
      </c>
      <c r="AQ1094" s="2" t="s">
        <v>1261</v>
      </c>
      <c r="AV1094" s="2">
        <v>6</v>
      </c>
      <c r="AW1094" s="2">
        <v>3</v>
      </c>
      <c r="AX1094" s="2" t="s">
        <v>65</v>
      </c>
      <c r="AY1094" s="2" t="s">
        <v>66</v>
      </c>
      <c r="BA1094" s="2">
        <v>1</v>
      </c>
      <c r="BB1094" s="2">
        <v>1</v>
      </c>
      <c r="BC1094" s="2">
        <v>1</v>
      </c>
      <c r="BD1094" s="2">
        <v>1</v>
      </c>
      <c r="BE1094" s="2">
        <v>3</v>
      </c>
      <c r="BF1094" s="2" t="s">
        <v>68</v>
      </c>
      <c r="BG1094" s="2" t="s">
        <v>1262</v>
      </c>
      <c r="BH1094" s="2" t="s">
        <v>230</v>
      </c>
    </row>
    <row r="1095" spans="1:60" ht="13" x14ac:dyDescent="0.15">
      <c r="A1095">
        <v>1094</v>
      </c>
      <c r="B1095" s="3">
        <v>44017.864904479167</v>
      </c>
      <c r="C1095" s="2">
        <v>21</v>
      </c>
      <c r="D1095" s="2" t="s">
        <v>103</v>
      </c>
      <c r="E1095" s="2" t="s">
        <v>50</v>
      </c>
      <c r="F1095" s="2" t="s">
        <v>80</v>
      </c>
      <c r="G1095" s="2" t="s">
        <v>52</v>
      </c>
      <c r="H1095" s="2">
        <v>1</v>
      </c>
      <c r="I1095" s="2" t="s">
        <v>72</v>
      </c>
      <c r="J1095" s="2" t="s">
        <v>54</v>
      </c>
      <c r="K1095" s="2">
        <v>3</v>
      </c>
      <c r="L1095" s="2" t="s">
        <v>55</v>
      </c>
      <c r="M1095" s="2" t="s">
        <v>56</v>
      </c>
      <c r="N1095" s="2" t="s">
        <v>141</v>
      </c>
      <c r="O1095" s="2">
        <v>7</v>
      </c>
      <c r="P1095" s="2">
        <v>7</v>
      </c>
      <c r="Q1095" s="2">
        <v>5</v>
      </c>
      <c r="R1095" s="2">
        <v>7</v>
      </c>
      <c r="S1095" s="2">
        <v>5</v>
      </c>
      <c r="T1095" s="2" t="s">
        <v>161</v>
      </c>
      <c r="AK1095" s="2" t="s">
        <v>60</v>
      </c>
      <c r="AL1095" s="2" t="s">
        <v>75</v>
      </c>
      <c r="AM1095" s="2" t="s">
        <v>104</v>
      </c>
      <c r="AN1095" s="2" t="s">
        <v>90</v>
      </c>
      <c r="AO1095" s="2">
        <v>7</v>
      </c>
      <c r="AP1095" s="2" t="s">
        <v>86</v>
      </c>
      <c r="AV1095" s="2">
        <v>7</v>
      </c>
      <c r="AW1095" s="2">
        <v>7</v>
      </c>
      <c r="AX1095" s="2" t="s">
        <v>91</v>
      </c>
      <c r="AY1095" s="2" t="s">
        <v>55</v>
      </c>
      <c r="BA1095" s="2">
        <v>8</v>
      </c>
      <c r="BB1095" s="2">
        <v>7</v>
      </c>
      <c r="BC1095" s="2">
        <v>4</v>
      </c>
      <c r="BD1095" s="2">
        <v>4</v>
      </c>
      <c r="BE1095" s="2">
        <v>4</v>
      </c>
      <c r="BF1095" s="2" t="s">
        <v>68</v>
      </c>
      <c r="BH1095" s="2" t="s">
        <v>118</v>
      </c>
    </row>
    <row r="1096" spans="1:60" ht="13" x14ac:dyDescent="0.15">
      <c r="A1096">
        <v>1095</v>
      </c>
      <c r="B1096" s="3">
        <v>44017.866388819442</v>
      </c>
      <c r="C1096" s="2">
        <v>21</v>
      </c>
      <c r="D1096" s="2" t="s">
        <v>103</v>
      </c>
      <c r="E1096" s="2" t="s">
        <v>50</v>
      </c>
      <c r="F1096" s="2" t="s">
        <v>80</v>
      </c>
      <c r="G1096" s="2" t="s">
        <v>52</v>
      </c>
      <c r="H1096" s="2">
        <v>2</v>
      </c>
      <c r="I1096" s="2" t="s">
        <v>72</v>
      </c>
      <c r="J1096" s="2" t="s">
        <v>73</v>
      </c>
      <c r="AK1096" s="2" t="s">
        <v>74</v>
      </c>
      <c r="AL1096" s="2" t="s">
        <v>61</v>
      </c>
      <c r="AR1096" s="2" t="s">
        <v>124</v>
      </c>
      <c r="AS1096" s="2" t="s">
        <v>125</v>
      </c>
      <c r="AT1096" s="2" t="s">
        <v>53</v>
      </c>
      <c r="AV1096" s="2">
        <v>7</v>
      </c>
      <c r="AW1096" s="2">
        <v>7</v>
      </c>
      <c r="AX1096" s="2" t="s">
        <v>91</v>
      </c>
      <c r="AY1096" s="2" t="s">
        <v>55</v>
      </c>
      <c r="BA1096" s="2">
        <v>5</v>
      </c>
      <c r="BB1096" s="2">
        <v>5</v>
      </c>
      <c r="BC1096" s="2">
        <v>5</v>
      </c>
      <c r="BD1096" s="2">
        <v>6</v>
      </c>
      <c r="BE1096" s="2">
        <v>8</v>
      </c>
      <c r="BF1096" s="2" t="s">
        <v>68</v>
      </c>
      <c r="BH1096" s="2" t="s">
        <v>126</v>
      </c>
    </row>
    <row r="1097" spans="1:60" ht="13" x14ac:dyDescent="0.15">
      <c r="A1097">
        <v>1096</v>
      </c>
      <c r="B1097" s="3">
        <v>44017.867201273148</v>
      </c>
      <c r="C1097" s="2">
        <v>20</v>
      </c>
      <c r="D1097" s="2" t="s">
        <v>114</v>
      </c>
      <c r="E1097" s="2" t="s">
        <v>71</v>
      </c>
      <c r="F1097" s="2" t="s">
        <v>80</v>
      </c>
      <c r="G1097" s="2" t="s">
        <v>52</v>
      </c>
      <c r="H1097" s="2">
        <v>1</v>
      </c>
      <c r="I1097" s="2" t="s">
        <v>72</v>
      </c>
      <c r="J1097" s="2" t="s">
        <v>54</v>
      </c>
      <c r="K1097" s="2">
        <v>3</v>
      </c>
      <c r="L1097" s="2" t="s">
        <v>92</v>
      </c>
      <c r="M1097" s="2" t="s">
        <v>83</v>
      </c>
      <c r="Z1097" s="2" t="s">
        <v>138</v>
      </c>
      <c r="AA1097" s="2">
        <v>6</v>
      </c>
      <c r="AB1097" s="2">
        <v>7</v>
      </c>
      <c r="AC1097" s="2">
        <v>6</v>
      </c>
      <c r="AD1097" s="2">
        <v>8</v>
      </c>
      <c r="AE1097" s="2">
        <v>8</v>
      </c>
      <c r="AF1097" s="2" t="s">
        <v>85</v>
      </c>
      <c r="AG1097" s="2" t="s">
        <v>86</v>
      </c>
      <c r="AH1097" s="2" t="s">
        <v>147</v>
      </c>
      <c r="AI1097" s="2" t="s">
        <v>128</v>
      </c>
      <c r="AK1097" s="2" t="s">
        <v>60</v>
      </c>
      <c r="AL1097" s="2" t="s">
        <v>75</v>
      </c>
      <c r="AM1097" s="2" t="s">
        <v>76</v>
      </c>
      <c r="AN1097" s="2" t="s">
        <v>90</v>
      </c>
      <c r="AO1097" s="2">
        <v>7</v>
      </c>
      <c r="AP1097" s="2" t="s">
        <v>86</v>
      </c>
      <c r="AV1097" s="2">
        <v>7</v>
      </c>
      <c r="AW1097" s="2">
        <v>4</v>
      </c>
      <c r="AX1097" s="2" t="s">
        <v>91</v>
      </c>
      <c r="AY1097" s="2" t="s">
        <v>66</v>
      </c>
      <c r="BA1097" s="2">
        <v>9</v>
      </c>
      <c r="BB1097" s="2">
        <v>8</v>
      </c>
      <c r="BC1097" s="2">
        <v>6</v>
      </c>
      <c r="BD1097" s="2">
        <v>5</v>
      </c>
      <c r="BE1097" s="2">
        <v>5</v>
      </c>
      <c r="BF1097" s="2" t="s">
        <v>86</v>
      </c>
      <c r="BH1097" s="2" t="s">
        <v>230</v>
      </c>
    </row>
    <row r="1098" spans="1:60" ht="13" x14ac:dyDescent="0.15">
      <c r="A1098">
        <v>1097</v>
      </c>
      <c r="B1098" s="3">
        <v>44017.868293136577</v>
      </c>
      <c r="C1098" s="2">
        <v>24</v>
      </c>
      <c r="D1098" s="2" t="s">
        <v>103</v>
      </c>
      <c r="E1098" s="2" t="s">
        <v>50</v>
      </c>
      <c r="F1098" s="2" t="s">
        <v>80</v>
      </c>
      <c r="G1098" s="2" t="s">
        <v>52</v>
      </c>
      <c r="H1098" s="2">
        <v>3</v>
      </c>
      <c r="I1098" s="2" t="s">
        <v>72</v>
      </c>
      <c r="J1098" s="2" t="s">
        <v>54</v>
      </c>
      <c r="K1098" s="2">
        <v>2</v>
      </c>
      <c r="L1098" s="2" t="s">
        <v>116</v>
      </c>
      <c r="M1098" s="2" t="s">
        <v>83</v>
      </c>
      <c r="Z1098" s="2" t="s">
        <v>191</v>
      </c>
      <c r="AA1098" s="2">
        <v>7</v>
      </c>
      <c r="AB1098" s="2">
        <v>9</v>
      </c>
      <c r="AC1098" s="2">
        <v>7</v>
      </c>
      <c r="AD1098" s="2">
        <v>10</v>
      </c>
      <c r="AE1098" s="2">
        <v>9</v>
      </c>
      <c r="AF1098" s="2" t="s">
        <v>109</v>
      </c>
      <c r="AG1098" s="2" t="s">
        <v>53</v>
      </c>
      <c r="AH1098" s="2" t="s">
        <v>95</v>
      </c>
      <c r="AI1098" s="2" t="s">
        <v>336</v>
      </c>
      <c r="AK1098" s="2" t="s">
        <v>89</v>
      </c>
      <c r="AL1098" s="2" t="s">
        <v>75</v>
      </c>
      <c r="AM1098" s="2" t="s">
        <v>99</v>
      </c>
      <c r="AN1098" s="2" t="s">
        <v>90</v>
      </c>
      <c r="AO1098" s="2">
        <v>8</v>
      </c>
      <c r="AP1098" s="2" t="s">
        <v>53</v>
      </c>
      <c r="AV1098" s="2">
        <v>10</v>
      </c>
      <c r="AW1098" s="2">
        <v>6</v>
      </c>
      <c r="AX1098" s="2" t="s">
        <v>65</v>
      </c>
      <c r="AY1098" s="2" t="s">
        <v>92</v>
      </c>
      <c r="BA1098" s="2">
        <v>4</v>
      </c>
      <c r="BB1098" s="2">
        <v>5</v>
      </c>
      <c r="BC1098" s="2">
        <v>5</v>
      </c>
      <c r="BD1098" s="2">
        <v>5</v>
      </c>
      <c r="BE1098" s="2">
        <v>5</v>
      </c>
      <c r="BF1098" s="2" t="s">
        <v>68</v>
      </c>
      <c r="BH1098" s="2" t="s">
        <v>230</v>
      </c>
    </row>
    <row r="1099" spans="1:60" ht="13" x14ac:dyDescent="0.15">
      <c r="A1099">
        <v>1098</v>
      </c>
      <c r="B1099" s="3">
        <v>44017.868945520837</v>
      </c>
      <c r="C1099" s="2">
        <v>20</v>
      </c>
      <c r="D1099" s="2" t="s">
        <v>114</v>
      </c>
      <c r="E1099" s="2" t="s">
        <v>50</v>
      </c>
      <c r="F1099" s="2" t="s">
        <v>80</v>
      </c>
      <c r="G1099" s="2" t="s">
        <v>52</v>
      </c>
      <c r="H1099" s="2">
        <v>1</v>
      </c>
      <c r="I1099" s="2" t="s">
        <v>72</v>
      </c>
      <c r="J1099" s="2" t="s">
        <v>54</v>
      </c>
      <c r="K1099" s="2">
        <v>3</v>
      </c>
      <c r="L1099" s="2" t="s">
        <v>82</v>
      </c>
      <c r="M1099" s="2" t="s">
        <v>83</v>
      </c>
      <c r="Z1099" s="2" t="s">
        <v>263</v>
      </c>
      <c r="AA1099" s="2">
        <v>4</v>
      </c>
      <c r="AB1099" s="2">
        <v>5</v>
      </c>
      <c r="AC1099" s="2">
        <v>5</v>
      </c>
      <c r="AD1099" s="2">
        <v>5</v>
      </c>
      <c r="AE1099" s="2">
        <v>7</v>
      </c>
      <c r="AF1099" s="2" t="s">
        <v>109</v>
      </c>
      <c r="AG1099" s="2" t="s">
        <v>53</v>
      </c>
      <c r="AH1099" s="2" t="s">
        <v>132</v>
      </c>
      <c r="AI1099" s="2" t="s">
        <v>1225</v>
      </c>
      <c r="AK1099" s="2" t="s">
        <v>111</v>
      </c>
      <c r="AL1099" s="2" t="s">
        <v>61</v>
      </c>
      <c r="AR1099" s="2" t="s">
        <v>62</v>
      </c>
      <c r="AS1099" s="2" t="s">
        <v>171</v>
      </c>
      <c r="AT1099" s="2" t="s">
        <v>53</v>
      </c>
      <c r="AV1099" s="2">
        <v>5</v>
      </c>
      <c r="AW1099" s="2">
        <v>5</v>
      </c>
      <c r="AX1099" s="2" t="s">
        <v>100</v>
      </c>
      <c r="AY1099" s="2" t="s">
        <v>66</v>
      </c>
      <c r="BA1099" s="2">
        <v>5</v>
      </c>
      <c r="BB1099" s="2">
        <v>6</v>
      </c>
      <c r="BC1099" s="2">
        <v>6</v>
      </c>
      <c r="BD1099" s="2">
        <v>5</v>
      </c>
      <c r="BE1099" s="2">
        <v>5</v>
      </c>
      <c r="BF1099" s="2" t="s">
        <v>68</v>
      </c>
      <c r="BH1099" s="2" t="s">
        <v>126</v>
      </c>
    </row>
    <row r="1100" spans="1:60" ht="13" x14ac:dyDescent="0.15">
      <c r="A1100">
        <v>1099</v>
      </c>
      <c r="B1100" s="3">
        <v>44017.869306967594</v>
      </c>
      <c r="C1100" s="2">
        <v>21</v>
      </c>
      <c r="D1100" s="2" t="s">
        <v>114</v>
      </c>
      <c r="E1100" s="2" t="s">
        <v>50</v>
      </c>
      <c r="F1100" s="2" t="s">
        <v>51</v>
      </c>
      <c r="G1100" s="2" t="s">
        <v>52</v>
      </c>
      <c r="H1100" s="2">
        <v>2</v>
      </c>
      <c r="I1100" s="2" t="s">
        <v>72</v>
      </c>
      <c r="J1100" s="2" t="s">
        <v>54</v>
      </c>
      <c r="K1100" s="2">
        <v>3</v>
      </c>
      <c r="L1100" s="2" t="s">
        <v>92</v>
      </c>
      <c r="M1100" s="2" t="s">
        <v>83</v>
      </c>
      <c r="Z1100" s="2" t="s">
        <v>138</v>
      </c>
      <c r="AA1100" s="2">
        <v>7</v>
      </c>
      <c r="AB1100" s="2">
        <v>7</v>
      </c>
      <c r="AC1100" s="2">
        <v>7</v>
      </c>
      <c r="AD1100" s="2">
        <v>7</v>
      </c>
      <c r="AE1100" s="2">
        <v>8</v>
      </c>
      <c r="AF1100" s="2" t="s">
        <v>121</v>
      </c>
      <c r="AG1100" s="2" t="s">
        <v>53</v>
      </c>
      <c r="AH1100" s="2" t="s">
        <v>87</v>
      </c>
      <c r="AI1100" s="2" t="s">
        <v>128</v>
      </c>
      <c r="AK1100" s="2" t="s">
        <v>60</v>
      </c>
      <c r="AL1100" s="2" t="s">
        <v>75</v>
      </c>
      <c r="AM1100" s="2" t="s">
        <v>76</v>
      </c>
      <c r="AN1100" s="2" t="s">
        <v>77</v>
      </c>
      <c r="AO1100" s="2">
        <v>7</v>
      </c>
      <c r="AP1100" s="2" t="s">
        <v>53</v>
      </c>
      <c r="AV1100" s="2">
        <v>8</v>
      </c>
      <c r="AW1100" s="2">
        <v>5</v>
      </c>
      <c r="AX1100" s="2" t="s">
        <v>65</v>
      </c>
      <c r="AY1100" s="2" t="s">
        <v>66</v>
      </c>
      <c r="BA1100" s="2">
        <v>8</v>
      </c>
      <c r="BB1100" s="2">
        <v>7</v>
      </c>
      <c r="BC1100" s="2">
        <v>5</v>
      </c>
      <c r="BD1100" s="2">
        <v>6</v>
      </c>
      <c r="BE1100" s="2">
        <v>8</v>
      </c>
      <c r="BF1100" s="2" t="s">
        <v>68</v>
      </c>
      <c r="BH1100" s="2" t="s">
        <v>193</v>
      </c>
    </row>
    <row r="1101" spans="1:60" ht="13" x14ac:dyDescent="0.15">
      <c r="A1101">
        <v>1100</v>
      </c>
      <c r="B1101" s="3">
        <v>44017.869457835652</v>
      </c>
      <c r="C1101" s="2">
        <v>21</v>
      </c>
      <c r="D1101" s="2" t="s">
        <v>103</v>
      </c>
      <c r="E1101" s="2" t="s">
        <v>50</v>
      </c>
      <c r="F1101" s="2" t="s">
        <v>80</v>
      </c>
      <c r="G1101" s="2" t="s">
        <v>52</v>
      </c>
      <c r="H1101" s="2">
        <v>1</v>
      </c>
      <c r="I1101" s="2" t="s">
        <v>72</v>
      </c>
      <c r="J1101" s="2" t="s">
        <v>73</v>
      </c>
      <c r="AK1101" s="2" t="s">
        <v>111</v>
      </c>
      <c r="AL1101" s="2" t="s">
        <v>75</v>
      </c>
      <c r="AM1101" s="2" t="s">
        <v>136</v>
      </c>
      <c r="AN1101" s="2" t="s">
        <v>112</v>
      </c>
      <c r="AO1101" s="2">
        <v>5</v>
      </c>
      <c r="AP1101" s="2" t="s">
        <v>53</v>
      </c>
      <c r="AQ1101" s="2" t="s">
        <v>1263</v>
      </c>
      <c r="AV1101" s="2">
        <v>6</v>
      </c>
      <c r="AW1101" s="2">
        <v>4</v>
      </c>
      <c r="AX1101" s="2" t="s">
        <v>91</v>
      </c>
      <c r="AY1101" s="2" t="s">
        <v>92</v>
      </c>
      <c r="BA1101" s="2">
        <v>7</v>
      </c>
      <c r="BB1101" s="2">
        <v>5</v>
      </c>
      <c r="BC1101" s="2">
        <v>6</v>
      </c>
      <c r="BD1101" s="2">
        <v>4</v>
      </c>
      <c r="BE1101" s="2">
        <v>6</v>
      </c>
      <c r="BF1101" s="2" t="s">
        <v>68</v>
      </c>
      <c r="BG1101" s="2" t="s">
        <v>1264</v>
      </c>
      <c r="BH1101" s="2" t="s">
        <v>193</v>
      </c>
    </row>
    <row r="1102" spans="1:60" ht="13" x14ac:dyDescent="0.15">
      <c r="A1102">
        <v>1101</v>
      </c>
      <c r="B1102" s="3">
        <v>44017.871430856481</v>
      </c>
      <c r="C1102" s="2">
        <v>20</v>
      </c>
      <c r="D1102" s="2" t="s">
        <v>93</v>
      </c>
      <c r="E1102" s="2" t="s">
        <v>50</v>
      </c>
      <c r="F1102" s="2" t="s">
        <v>80</v>
      </c>
      <c r="G1102" s="2" t="s">
        <v>52</v>
      </c>
      <c r="H1102" s="2">
        <v>1</v>
      </c>
      <c r="I1102" s="2" t="s">
        <v>72</v>
      </c>
      <c r="J1102" s="2" t="s">
        <v>54</v>
      </c>
      <c r="K1102" s="2">
        <v>4</v>
      </c>
      <c r="L1102" s="2" t="s">
        <v>82</v>
      </c>
      <c r="M1102" s="2" t="s">
        <v>83</v>
      </c>
      <c r="Z1102" s="2" t="s">
        <v>176</v>
      </c>
      <c r="AA1102" s="2">
        <v>6</v>
      </c>
      <c r="AB1102" s="2">
        <v>7</v>
      </c>
      <c r="AC1102" s="2">
        <v>8</v>
      </c>
      <c r="AD1102" s="2">
        <v>7</v>
      </c>
      <c r="AE1102" s="2">
        <v>8</v>
      </c>
      <c r="AF1102" s="2" t="s">
        <v>121</v>
      </c>
      <c r="AG1102" s="2" t="s">
        <v>53</v>
      </c>
      <c r="AH1102" s="2" t="s">
        <v>87</v>
      </c>
      <c r="AI1102" s="2" t="s">
        <v>240</v>
      </c>
      <c r="AK1102" s="2" t="s">
        <v>89</v>
      </c>
      <c r="AL1102" s="2" t="s">
        <v>75</v>
      </c>
      <c r="AM1102" s="2" t="s">
        <v>141</v>
      </c>
      <c r="AN1102" s="2" t="s">
        <v>90</v>
      </c>
      <c r="AO1102" s="2">
        <v>5</v>
      </c>
      <c r="AP1102" s="2" t="s">
        <v>53</v>
      </c>
      <c r="AV1102" s="2">
        <v>8</v>
      </c>
      <c r="AW1102" s="2">
        <v>8</v>
      </c>
      <c r="AX1102" s="2" t="s">
        <v>65</v>
      </c>
      <c r="AY1102" s="2" t="s">
        <v>116</v>
      </c>
      <c r="BA1102" s="2">
        <v>8</v>
      </c>
      <c r="BB1102" s="2">
        <v>6</v>
      </c>
      <c r="BC1102" s="2">
        <v>5</v>
      </c>
      <c r="BD1102" s="2">
        <v>5</v>
      </c>
      <c r="BE1102" s="2">
        <v>7</v>
      </c>
      <c r="BF1102" s="2" t="s">
        <v>68</v>
      </c>
      <c r="BH1102" s="2" t="s">
        <v>118</v>
      </c>
    </row>
    <row r="1103" spans="1:60" ht="13" x14ac:dyDescent="0.15">
      <c r="A1103">
        <v>1102</v>
      </c>
      <c r="B1103" s="3">
        <v>44017.871479525464</v>
      </c>
      <c r="C1103" s="2">
        <v>20</v>
      </c>
      <c r="D1103" s="2" t="s">
        <v>114</v>
      </c>
      <c r="E1103" s="2" t="s">
        <v>50</v>
      </c>
      <c r="F1103" s="2" t="s">
        <v>80</v>
      </c>
      <c r="G1103" s="2" t="s">
        <v>52</v>
      </c>
      <c r="H1103" s="2">
        <v>1</v>
      </c>
      <c r="I1103" s="2" t="s">
        <v>72</v>
      </c>
      <c r="J1103" s="2" t="s">
        <v>54</v>
      </c>
      <c r="K1103" s="2">
        <v>3</v>
      </c>
      <c r="L1103" s="2" t="s">
        <v>92</v>
      </c>
      <c r="M1103" s="2" t="s">
        <v>83</v>
      </c>
      <c r="Z1103" s="2" t="s">
        <v>138</v>
      </c>
      <c r="AA1103" s="2">
        <v>9</v>
      </c>
      <c r="AB1103" s="2">
        <v>9</v>
      </c>
      <c r="AC1103" s="2">
        <v>9</v>
      </c>
      <c r="AD1103" s="2">
        <v>9</v>
      </c>
      <c r="AE1103" s="2">
        <v>9</v>
      </c>
      <c r="AF1103" s="2" t="s">
        <v>85</v>
      </c>
      <c r="AG1103" s="2" t="s">
        <v>86</v>
      </c>
      <c r="AH1103" s="2" t="s">
        <v>140</v>
      </c>
      <c r="AI1103" s="2" t="s">
        <v>128</v>
      </c>
      <c r="AK1103" s="2" t="s">
        <v>74</v>
      </c>
      <c r="AL1103" s="2" t="s">
        <v>75</v>
      </c>
      <c r="AM1103" s="2" t="s">
        <v>76</v>
      </c>
      <c r="AN1103" s="2" t="s">
        <v>90</v>
      </c>
      <c r="AO1103" s="2">
        <v>10</v>
      </c>
      <c r="AP1103" s="2" t="s">
        <v>86</v>
      </c>
      <c r="AV1103" s="2">
        <v>10</v>
      </c>
      <c r="AW1103" s="2">
        <v>10</v>
      </c>
      <c r="AX1103" s="2" t="s">
        <v>65</v>
      </c>
      <c r="AY1103" s="2" t="s">
        <v>55</v>
      </c>
      <c r="BA1103" s="2">
        <v>10</v>
      </c>
      <c r="BB1103" s="2">
        <v>9</v>
      </c>
      <c r="BC1103" s="2">
        <v>9</v>
      </c>
      <c r="BD1103" s="2">
        <v>7</v>
      </c>
      <c r="BE1103" s="2">
        <v>9</v>
      </c>
      <c r="BF1103" s="2" t="s">
        <v>86</v>
      </c>
      <c r="BH1103" s="2" t="s">
        <v>126</v>
      </c>
    </row>
    <row r="1104" spans="1:60" ht="13" x14ac:dyDescent="0.15">
      <c r="A1104">
        <v>1103</v>
      </c>
      <c r="B1104" s="3">
        <v>44017.872465914348</v>
      </c>
      <c r="C1104" s="2">
        <v>20</v>
      </c>
      <c r="D1104" s="2" t="s">
        <v>93</v>
      </c>
      <c r="E1104" s="2" t="s">
        <v>50</v>
      </c>
      <c r="F1104" s="2" t="s">
        <v>80</v>
      </c>
      <c r="G1104" s="2" t="s">
        <v>52</v>
      </c>
      <c r="H1104" s="2">
        <v>1</v>
      </c>
      <c r="I1104" s="2" t="s">
        <v>72</v>
      </c>
      <c r="J1104" s="2" t="s">
        <v>54</v>
      </c>
      <c r="K1104" s="2">
        <v>2</v>
      </c>
      <c r="L1104" s="2" t="s">
        <v>116</v>
      </c>
      <c r="M1104" s="2" t="s">
        <v>83</v>
      </c>
      <c r="Z1104" s="2" t="s">
        <v>120</v>
      </c>
      <c r="AA1104" s="2">
        <v>6</v>
      </c>
      <c r="AB1104" s="2">
        <v>6</v>
      </c>
      <c r="AC1104" s="2">
        <v>5</v>
      </c>
      <c r="AD1104" s="2">
        <v>6</v>
      </c>
      <c r="AE1104" s="2">
        <v>6</v>
      </c>
      <c r="AF1104" s="2" t="s">
        <v>109</v>
      </c>
      <c r="AG1104" s="2" t="s">
        <v>53</v>
      </c>
      <c r="AH1104" s="2" t="s">
        <v>87</v>
      </c>
      <c r="AI1104" s="2" t="s">
        <v>233</v>
      </c>
      <c r="AK1104" s="2" t="s">
        <v>60</v>
      </c>
      <c r="AL1104" s="2" t="s">
        <v>61</v>
      </c>
      <c r="AR1104" s="2" t="s">
        <v>1265</v>
      </c>
      <c r="AS1104" s="2" t="s">
        <v>125</v>
      </c>
      <c r="AT1104" s="2" t="s">
        <v>53</v>
      </c>
      <c r="AV1104" s="2">
        <v>7</v>
      </c>
      <c r="AW1104" s="2">
        <v>5</v>
      </c>
      <c r="AX1104" s="2" t="s">
        <v>91</v>
      </c>
      <c r="AY1104" s="2" t="s">
        <v>55</v>
      </c>
      <c r="BA1104" s="2">
        <v>8</v>
      </c>
      <c r="BB1104" s="2">
        <v>4</v>
      </c>
      <c r="BC1104" s="2">
        <v>4</v>
      </c>
      <c r="BD1104" s="2">
        <v>5</v>
      </c>
      <c r="BE1104" s="2">
        <v>8</v>
      </c>
      <c r="BF1104" s="2" t="s">
        <v>68</v>
      </c>
      <c r="BH1104" s="2" t="s">
        <v>102</v>
      </c>
    </row>
    <row r="1105" spans="1:60" ht="13" x14ac:dyDescent="0.15">
      <c r="A1105">
        <v>1104</v>
      </c>
      <c r="B1105" s="3">
        <v>44024.133135821758</v>
      </c>
      <c r="C1105" s="2">
        <v>26</v>
      </c>
      <c r="D1105" s="2" t="s">
        <v>114</v>
      </c>
      <c r="E1105" s="2" t="s">
        <v>50</v>
      </c>
      <c r="F1105" s="2" t="s">
        <v>51</v>
      </c>
      <c r="G1105" s="2" t="s">
        <v>52</v>
      </c>
      <c r="H1105" s="2">
        <v>5</v>
      </c>
      <c r="I1105" s="2" t="s">
        <v>53</v>
      </c>
      <c r="J1105" s="2" t="s">
        <v>54</v>
      </c>
      <c r="K1105" s="2">
        <v>3</v>
      </c>
      <c r="L1105" s="2" t="s">
        <v>116</v>
      </c>
      <c r="M1105" s="2" t="s">
        <v>83</v>
      </c>
      <c r="Z1105" s="2" t="s">
        <v>788</v>
      </c>
      <c r="AA1105" s="2">
        <v>5</v>
      </c>
      <c r="AB1105" s="2">
        <v>5</v>
      </c>
      <c r="AC1105" s="2">
        <v>6</v>
      </c>
      <c r="AD1105" s="2">
        <v>6</v>
      </c>
      <c r="AE1105" s="2">
        <v>6</v>
      </c>
      <c r="AF1105" s="2" t="s">
        <v>85</v>
      </c>
      <c r="AG1105" s="2" t="s">
        <v>53</v>
      </c>
      <c r="AH1105" s="2" t="s">
        <v>95</v>
      </c>
      <c r="AI1105" s="2" t="s">
        <v>240</v>
      </c>
      <c r="AK1105" s="2" t="s">
        <v>89</v>
      </c>
      <c r="AL1105" s="2" t="s">
        <v>75</v>
      </c>
      <c r="AM1105" s="2" t="s">
        <v>104</v>
      </c>
      <c r="AN1105" s="2" t="s">
        <v>90</v>
      </c>
      <c r="AO1105" s="2">
        <v>5</v>
      </c>
      <c r="AP1105" s="2" t="s">
        <v>86</v>
      </c>
      <c r="AQ1105" s="2" t="s">
        <v>1266</v>
      </c>
      <c r="AV1105" s="2">
        <v>4</v>
      </c>
      <c r="AW1105" s="2">
        <v>4</v>
      </c>
      <c r="AX1105" s="2" t="s">
        <v>65</v>
      </c>
      <c r="AY1105" s="2" t="s">
        <v>55</v>
      </c>
      <c r="BA1105" s="2">
        <v>6</v>
      </c>
      <c r="BB1105" s="2">
        <v>4</v>
      </c>
      <c r="BC1105" s="2">
        <v>2</v>
      </c>
      <c r="BD1105" s="2">
        <v>4</v>
      </c>
      <c r="BE1105" s="2">
        <v>6</v>
      </c>
      <c r="BF1105" s="2" t="s">
        <v>68</v>
      </c>
      <c r="BH1105" s="2" t="s">
        <v>230</v>
      </c>
    </row>
    <row r="1106" spans="1:60" ht="13" x14ac:dyDescent="0.15">
      <c r="A1106">
        <v>1105</v>
      </c>
      <c r="B1106" s="3">
        <v>44026.021553738421</v>
      </c>
      <c r="C1106" s="2">
        <v>26</v>
      </c>
      <c r="D1106" s="2" t="s">
        <v>103</v>
      </c>
      <c r="E1106" s="2" t="s">
        <v>50</v>
      </c>
      <c r="F1106" s="2" t="s">
        <v>80</v>
      </c>
      <c r="G1106" s="2" t="s">
        <v>52</v>
      </c>
      <c r="H1106" s="2">
        <v>5</v>
      </c>
      <c r="I1106" s="2" t="s">
        <v>53</v>
      </c>
      <c r="J1106" s="2" t="s">
        <v>54</v>
      </c>
      <c r="K1106" s="2">
        <v>2</v>
      </c>
      <c r="L1106" s="2" t="s">
        <v>116</v>
      </c>
      <c r="M1106" s="2" t="s">
        <v>83</v>
      </c>
      <c r="Z1106" s="2" t="s">
        <v>84</v>
      </c>
      <c r="AA1106" s="2">
        <v>6</v>
      </c>
      <c r="AB1106" s="2">
        <v>6</v>
      </c>
      <c r="AC1106" s="2">
        <v>5</v>
      </c>
      <c r="AD1106" s="2">
        <v>6</v>
      </c>
      <c r="AE1106" s="2">
        <v>6</v>
      </c>
      <c r="AF1106" s="2" t="s">
        <v>121</v>
      </c>
      <c r="AG1106" s="2" t="s">
        <v>53</v>
      </c>
      <c r="AH1106" s="2" t="s">
        <v>132</v>
      </c>
      <c r="AI1106" s="2" t="s">
        <v>698</v>
      </c>
      <c r="AK1106" s="2" t="s">
        <v>74</v>
      </c>
      <c r="AL1106" s="2" t="s">
        <v>75</v>
      </c>
      <c r="AM1106" s="2" t="s">
        <v>164</v>
      </c>
      <c r="AN1106" s="2" t="s">
        <v>90</v>
      </c>
      <c r="AO1106" s="2">
        <v>4</v>
      </c>
      <c r="AP1106" s="2" t="s">
        <v>53</v>
      </c>
      <c r="AV1106" s="2">
        <v>5</v>
      </c>
      <c r="AW1106" s="2">
        <v>3</v>
      </c>
      <c r="AX1106" s="2" t="s">
        <v>65</v>
      </c>
      <c r="AY1106" s="2" t="s">
        <v>92</v>
      </c>
      <c r="BA1106" s="2">
        <v>6</v>
      </c>
      <c r="BB1106" s="2">
        <v>7</v>
      </c>
      <c r="BC1106" s="2">
        <v>5</v>
      </c>
      <c r="BD1106" s="2">
        <v>4</v>
      </c>
      <c r="BE1106" s="2">
        <v>6</v>
      </c>
      <c r="BF1106" s="2" t="s">
        <v>68</v>
      </c>
      <c r="BH1106" s="2" t="s">
        <v>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6051-DAAC-2245-9DF1-B04CD0B7C106}">
  <dimension ref="A1:AG55"/>
  <sheetViews>
    <sheetView tabSelected="1" topLeftCell="P1" workbookViewId="0">
      <selection activeCell="AB19" sqref="AB19"/>
    </sheetView>
  </sheetViews>
  <sheetFormatPr baseColWidth="10" defaultRowHeight="13" x14ac:dyDescent="0.15"/>
  <cols>
    <col min="1" max="1" width="67.1640625" bestFit="1" customWidth="1"/>
    <col min="2" max="2" width="21.5" bestFit="1" customWidth="1"/>
    <col min="3" max="3" width="8.6640625" bestFit="1" customWidth="1"/>
    <col min="4" max="4" width="8.1640625" bestFit="1" customWidth="1"/>
    <col min="5" max="5" width="10.6640625" bestFit="1" customWidth="1"/>
    <col min="6" max="6" width="13.5" bestFit="1" customWidth="1"/>
    <col min="7" max="7" width="18" bestFit="1" customWidth="1"/>
    <col min="8" max="8" width="11.83203125" bestFit="1" customWidth="1"/>
    <col min="9" max="9" width="20" bestFit="1" customWidth="1"/>
    <col min="10" max="10" width="11.83203125" bestFit="1" customWidth="1"/>
  </cols>
  <sheetData>
    <row r="1" spans="1:31" x14ac:dyDescent="0.15">
      <c r="A1" s="6" t="s">
        <v>4</v>
      </c>
      <c r="B1" t="s">
        <v>80</v>
      </c>
    </row>
    <row r="2" spans="1:31" x14ac:dyDescent="0.15">
      <c r="A2" s="6" t="s">
        <v>23</v>
      </c>
      <c r="B2" t="s">
        <v>1290</v>
      </c>
      <c r="AA2" s="8" t="s">
        <v>1295</v>
      </c>
    </row>
    <row r="3" spans="1:31" x14ac:dyDescent="0.15">
      <c r="X3" s="18" t="s">
        <v>1289</v>
      </c>
      <c r="Y3" s="18" t="s">
        <v>1275</v>
      </c>
      <c r="Z3" s="14"/>
      <c r="AA3" s="14"/>
      <c r="AB3" s="14"/>
      <c r="AC3" s="14"/>
      <c r="AD3" s="14"/>
      <c r="AE3" s="14"/>
    </row>
    <row r="4" spans="1:31" x14ac:dyDescent="0.15">
      <c r="A4" s="6" t="s">
        <v>1289</v>
      </c>
      <c r="B4" s="6" t="s">
        <v>1275</v>
      </c>
      <c r="X4" s="14"/>
      <c r="Y4" s="14" t="s">
        <v>83</v>
      </c>
      <c r="Z4" s="14"/>
      <c r="AA4" s="14"/>
      <c r="AB4" s="14"/>
      <c r="AC4" s="14"/>
      <c r="AD4" s="16" t="s">
        <v>1294</v>
      </c>
      <c r="AE4" s="14" t="s">
        <v>1268</v>
      </c>
    </row>
    <row r="5" spans="1:31" x14ac:dyDescent="0.15">
      <c r="B5" t="s">
        <v>83</v>
      </c>
      <c r="G5" t="s">
        <v>1294</v>
      </c>
      <c r="H5" t="s">
        <v>1268</v>
      </c>
      <c r="X5" s="19" t="s">
        <v>1269</v>
      </c>
      <c r="Y5" s="13" t="s">
        <v>147</v>
      </c>
      <c r="Z5" s="13" t="s">
        <v>132</v>
      </c>
      <c r="AA5" s="13" t="s">
        <v>87</v>
      </c>
      <c r="AB5" s="13" t="s">
        <v>95</v>
      </c>
      <c r="AC5" s="13" t="s">
        <v>140</v>
      </c>
      <c r="AD5" s="17"/>
      <c r="AE5" s="13"/>
    </row>
    <row r="6" spans="1:31" x14ac:dyDescent="0.15">
      <c r="A6" s="6" t="s">
        <v>1269</v>
      </c>
      <c r="B6" t="s">
        <v>147</v>
      </c>
      <c r="C6" t="s">
        <v>132</v>
      </c>
      <c r="D6" t="s">
        <v>87</v>
      </c>
      <c r="E6" t="s">
        <v>95</v>
      </c>
      <c r="F6" t="s">
        <v>140</v>
      </c>
      <c r="X6" s="7">
        <v>1</v>
      </c>
      <c r="Y6" s="5">
        <v>8</v>
      </c>
      <c r="Z6" s="5">
        <v>13</v>
      </c>
      <c r="AA6" s="5">
        <v>8</v>
      </c>
      <c r="AB6" s="5">
        <v>10</v>
      </c>
      <c r="AC6" s="5">
        <v>6</v>
      </c>
      <c r="AD6" s="20">
        <v>45</v>
      </c>
      <c r="AE6" s="5">
        <v>45</v>
      </c>
    </row>
    <row r="7" spans="1:31" x14ac:dyDescent="0.15">
      <c r="A7" s="7">
        <v>1</v>
      </c>
      <c r="B7" s="5">
        <v>5</v>
      </c>
      <c r="C7" s="5">
        <v>7</v>
      </c>
      <c r="D7" s="5">
        <v>3</v>
      </c>
      <c r="E7" s="5">
        <v>6</v>
      </c>
      <c r="F7" s="5">
        <v>5</v>
      </c>
      <c r="G7" s="5">
        <v>26</v>
      </c>
      <c r="H7" s="5">
        <v>26</v>
      </c>
      <c r="X7" s="7">
        <v>2</v>
      </c>
      <c r="Y7" s="5">
        <v>52</v>
      </c>
      <c r="Z7" s="5">
        <v>70</v>
      </c>
      <c r="AA7" s="5">
        <v>44</v>
      </c>
      <c r="AB7" s="5">
        <v>54</v>
      </c>
      <c r="AC7" s="5">
        <v>12</v>
      </c>
      <c r="AD7" s="20">
        <v>232</v>
      </c>
      <c r="AE7" s="5">
        <v>232</v>
      </c>
    </row>
    <row r="8" spans="1:31" x14ac:dyDescent="0.15">
      <c r="A8" s="7">
        <v>2</v>
      </c>
      <c r="B8" s="5">
        <v>38</v>
      </c>
      <c r="C8" s="5">
        <v>48</v>
      </c>
      <c r="D8" s="5">
        <v>30</v>
      </c>
      <c r="E8" s="5">
        <v>42</v>
      </c>
      <c r="F8" s="5">
        <v>6</v>
      </c>
      <c r="G8" s="5">
        <v>164</v>
      </c>
      <c r="H8" s="5">
        <v>164</v>
      </c>
      <c r="X8" s="7">
        <v>3</v>
      </c>
      <c r="Y8" s="5">
        <v>57</v>
      </c>
      <c r="Z8" s="5">
        <v>84</v>
      </c>
      <c r="AA8" s="5">
        <v>81</v>
      </c>
      <c r="AB8" s="5">
        <v>60</v>
      </c>
      <c r="AC8" s="5">
        <v>33</v>
      </c>
      <c r="AD8" s="20">
        <v>315</v>
      </c>
      <c r="AE8" s="5">
        <v>315</v>
      </c>
    </row>
    <row r="9" spans="1:31" x14ac:dyDescent="0.15">
      <c r="A9" s="7">
        <v>3</v>
      </c>
      <c r="B9" s="5">
        <v>48</v>
      </c>
      <c r="C9" s="5">
        <v>66</v>
      </c>
      <c r="D9" s="5">
        <v>60</v>
      </c>
      <c r="E9" s="5">
        <v>51</v>
      </c>
      <c r="F9" s="5">
        <v>24</v>
      </c>
      <c r="G9" s="5">
        <v>249</v>
      </c>
      <c r="H9" s="5">
        <v>249</v>
      </c>
      <c r="X9" s="7">
        <v>4</v>
      </c>
      <c r="Y9" s="5">
        <v>32</v>
      </c>
      <c r="Z9" s="5">
        <v>64</v>
      </c>
      <c r="AA9" s="5">
        <v>24</v>
      </c>
      <c r="AB9" s="5">
        <v>24</v>
      </c>
      <c r="AC9" s="5">
        <v>16</v>
      </c>
      <c r="AD9" s="20">
        <v>160</v>
      </c>
      <c r="AE9" s="5">
        <v>160</v>
      </c>
    </row>
    <row r="10" spans="1:31" x14ac:dyDescent="0.15">
      <c r="A10" s="7">
        <v>4</v>
      </c>
      <c r="B10" s="5">
        <v>20</v>
      </c>
      <c r="C10" s="5">
        <v>52</v>
      </c>
      <c r="D10" s="5">
        <v>20</v>
      </c>
      <c r="E10" s="5">
        <v>20</v>
      </c>
      <c r="F10" s="5">
        <v>16</v>
      </c>
      <c r="G10" s="5">
        <v>128</v>
      </c>
      <c r="H10" s="5">
        <v>128</v>
      </c>
      <c r="X10" s="7">
        <v>5</v>
      </c>
      <c r="Y10" s="5">
        <v>20</v>
      </c>
      <c r="Z10" s="5">
        <v>45</v>
      </c>
      <c r="AA10" s="5">
        <v>15</v>
      </c>
      <c r="AB10" s="5">
        <v>15</v>
      </c>
      <c r="AC10" s="5">
        <v>15</v>
      </c>
      <c r="AD10" s="20">
        <v>110</v>
      </c>
      <c r="AE10" s="5">
        <v>110</v>
      </c>
    </row>
    <row r="11" spans="1:31" x14ac:dyDescent="0.15">
      <c r="A11" s="7">
        <v>5</v>
      </c>
      <c r="B11" s="5">
        <v>20</v>
      </c>
      <c r="C11" s="5">
        <v>45</v>
      </c>
      <c r="D11" s="5">
        <v>15</v>
      </c>
      <c r="E11" s="5">
        <v>15</v>
      </c>
      <c r="F11" s="5">
        <v>5</v>
      </c>
      <c r="G11" s="5">
        <v>100</v>
      </c>
      <c r="H11" s="5">
        <v>100</v>
      </c>
      <c r="X11" s="21" t="s">
        <v>1268</v>
      </c>
      <c r="Y11" s="11">
        <v>169</v>
      </c>
      <c r="Z11" s="11">
        <v>276</v>
      </c>
      <c r="AA11" s="11">
        <v>172</v>
      </c>
      <c r="AB11" s="11">
        <v>163</v>
      </c>
      <c r="AC11" s="11">
        <v>82</v>
      </c>
      <c r="AD11" s="11">
        <v>862</v>
      </c>
      <c r="AE11" s="11">
        <v>862</v>
      </c>
    </row>
    <row r="12" spans="1:31" x14ac:dyDescent="0.15">
      <c r="A12" s="7" t="s">
        <v>1268</v>
      </c>
      <c r="B12" s="5">
        <v>131</v>
      </c>
      <c r="C12" s="5">
        <v>218</v>
      </c>
      <c r="D12" s="5">
        <v>128</v>
      </c>
      <c r="E12" s="5">
        <v>134</v>
      </c>
      <c r="F12" s="5">
        <v>56</v>
      </c>
      <c r="G12" s="5">
        <v>667</v>
      </c>
      <c r="H12" s="5">
        <v>667</v>
      </c>
    </row>
    <row r="13" spans="1:31" x14ac:dyDescent="0.15">
      <c r="B13" s="11">
        <v>169</v>
      </c>
      <c r="C13" s="11">
        <v>276</v>
      </c>
      <c r="D13" s="11">
        <v>172</v>
      </c>
      <c r="E13" s="11">
        <v>163</v>
      </c>
      <c r="F13" s="11">
        <v>82</v>
      </c>
      <c r="G13" s="11">
        <v>862</v>
      </c>
      <c r="Y13">
        <f>Y11*(1-0.3)</f>
        <v>118.3</v>
      </c>
      <c r="Z13">
        <f>Z11*(1-0.5)</f>
        <v>138</v>
      </c>
      <c r="AA13">
        <f>AA11*(1-0.7)</f>
        <v>51.600000000000009</v>
      </c>
      <c r="AB13">
        <f>AB11*(1-0.9)</f>
        <v>16.299999999999997</v>
      </c>
      <c r="AC13">
        <f>AC11*(1-0.1)</f>
        <v>73.8</v>
      </c>
      <c r="AD13" s="15">
        <f>SUM(Y13:AC13)</f>
        <v>398.00000000000006</v>
      </c>
    </row>
    <row r="14" spans="1:31" x14ac:dyDescent="0.15">
      <c r="E14" s="5"/>
    </row>
    <row r="15" spans="1:31" x14ac:dyDescent="0.15">
      <c r="B15" s="5"/>
      <c r="E15" s="5"/>
      <c r="Y15">
        <f>Y11*(0.77* (1-0.2) + 0.23*(1-0.3))</f>
        <v>131.31300000000002</v>
      </c>
    </row>
    <row r="16" spans="1:31" x14ac:dyDescent="0.15">
      <c r="B16" s="5"/>
      <c r="E16" s="5"/>
    </row>
    <row r="17" spans="2:33" x14ac:dyDescent="0.15">
      <c r="B17" s="5"/>
      <c r="E17" s="5"/>
      <c r="G17">
        <f>GETPIVOTDATA("¿Cuantas veces a la semana almorzás dentro de tu horario de cursada?",$A$4,"¿Usas el comedor de FIUBA?","A veces lo uso")/G13</f>
        <v>0.77378190255220414</v>
      </c>
      <c r="Y17">
        <f>Y15-Y13</f>
        <v>13.013000000000019</v>
      </c>
    </row>
    <row r="18" spans="2:33" x14ac:dyDescent="0.15">
      <c r="B18" s="5"/>
      <c r="E18" s="11"/>
    </row>
    <row r="19" spans="2:33" x14ac:dyDescent="0.15">
      <c r="B19" s="5"/>
      <c r="Y19">
        <f>Y11 * 0.77 * 0.2</f>
        <v>26.026</v>
      </c>
      <c r="Z19">
        <f t="shared" ref="Z19:AC19" si="0">Z11 * 0.77 * 0.2</f>
        <v>42.504000000000005</v>
      </c>
      <c r="AA19">
        <f t="shared" si="0"/>
        <v>26.488</v>
      </c>
      <c r="AB19">
        <f t="shared" si="0"/>
        <v>25.102000000000004</v>
      </c>
      <c r="AC19">
        <f t="shared" si="0"/>
        <v>12.628</v>
      </c>
      <c r="AE19">
        <f>SUM(Y19:AC19)</f>
        <v>132.74799999999999</v>
      </c>
    </row>
    <row r="21" spans="2:33" x14ac:dyDescent="0.15">
      <c r="AE21">
        <f>AE19/5</f>
        <v>26.549599999999998</v>
      </c>
    </row>
    <row r="27" spans="2:33" x14ac:dyDescent="0.15">
      <c r="X27" s="18" t="s">
        <v>1289</v>
      </c>
      <c r="Y27" s="18" t="s">
        <v>1275</v>
      </c>
      <c r="Z27" s="14"/>
      <c r="AA27" s="14"/>
    </row>
    <row r="28" spans="2:33" x14ac:dyDescent="0.15">
      <c r="X28" s="14"/>
      <c r="Y28" s="14" t="s">
        <v>56</v>
      </c>
      <c r="Z28" s="16" t="s">
        <v>1296</v>
      </c>
      <c r="AA28" s="14" t="s">
        <v>1268</v>
      </c>
    </row>
    <row r="29" spans="2:33" x14ac:dyDescent="0.15">
      <c r="X29" s="19" t="s">
        <v>1269</v>
      </c>
      <c r="Y29" s="13" t="s">
        <v>1288</v>
      </c>
      <c r="Z29" s="17"/>
      <c r="AA29" s="13"/>
    </row>
    <row r="30" spans="2:33" x14ac:dyDescent="0.15">
      <c r="J30" s="5">
        <v>141</v>
      </c>
      <c r="K30" s="7" t="s">
        <v>66</v>
      </c>
      <c r="L30" s="9">
        <f>J30/$J$36</f>
        <v>0.31263858093126384</v>
      </c>
      <c r="X30" s="7">
        <v>1</v>
      </c>
      <c r="Y30" s="5">
        <v>11</v>
      </c>
      <c r="Z30" s="20">
        <v>11</v>
      </c>
      <c r="AA30" s="5">
        <v>11</v>
      </c>
      <c r="AD30" s="22">
        <v>463</v>
      </c>
      <c r="AG30">
        <v>300</v>
      </c>
    </row>
    <row r="31" spans="2:33" x14ac:dyDescent="0.15">
      <c r="J31" s="5">
        <v>163</v>
      </c>
      <c r="K31" s="7" t="s">
        <v>55</v>
      </c>
      <c r="L31" s="9">
        <f>J31/$J$36</f>
        <v>0.36141906873614188</v>
      </c>
      <c r="X31" s="7">
        <v>2</v>
      </c>
      <c r="Y31" s="5">
        <v>100</v>
      </c>
      <c r="Z31" s="20">
        <v>100</v>
      </c>
      <c r="AA31" s="5">
        <v>100</v>
      </c>
    </row>
    <row r="32" spans="2:33" x14ac:dyDescent="0.15">
      <c r="J32" s="5">
        <v>97</v>
      </c>
      <c r="K32" s="7" t="s">
        <v>92</v>
      </c>
      <c r="L32" s="9">
        <f>J32/$J$36</f>
        <v>0.21507760532150777</v>
      </c>
      <c r="X32" s="7">
        <v>3</v>
      </c>
      <c r="Y32" s="5">
        <v>174</v>
      </c>
      <c r="Z32" s="20">
        <v>174</v>
      </c>
      <c r="AA32" s="5">
        <v>174</v>
      </c>
      <c r="AD32" s="23">
        <f>AD13+AD30</f>
        <v>861</v>
      </c>
      <c r="AF32">
        <f>AE19/AD32</f>
        <v>0.15417886178861787</v>
      </c>
      <c r="AG32">
        <f>AG30*AF32</f>
        <v>46.253658536585363</v>
      </c>
    </row>
    <row r="33" spans="1:31" x14ac:dyDescent="0.15">
      <c r="G33">
        <v>1200</v>
      </c>
      <c r="H33">
        <v>9000</v>
      </c>
      <c r="J33" s="5">
        <v>16</v>
      </c>
      <c r="K33" s="7" t="s">
        <v>116</v>
      </c>
      <c r="L33" s="9">
        <f>J33/$J$36</f>
        <v>3.5476718403547672E-2</v>
      </c>
      <c r="X33" s="7">
        <v>4</v>
      </c>
      <c r="Y33" s="5">
        <v>108</v>
      </c>
      <c r="Z33" s="20">
        <v>108</v>
      </c>
      <c r="AA33" s="5">
        <v>108</v>
      </c>
    </row>
    <row r="34" spans="1:31" x14ac:dyDescent="0.15">
      <c r="J34" s="5">
        <v>9</v>
      </c>
      <c r="K34" s="7" t="s">
        <v>82</v>
      </c>
      <c r="L34" s="9">
        <f>J34/$J$36</f>
        <v>1.9955654101995565E-2</v>
      </c>
      <c r="X34" s="7">
        <v>5</v>
      </c>
      <c r="Y34" s="5">
        <v>70</v>
      </c>
      <c r="Z34" s="20">
        <v>70</v>
      </c>
      <c r="AA34" s="5">
        <v>70</v>
      </c>
      <c r="AC34" s="8" t="s">
        <v>1297</v>
      </c>
      <c r="AD34">
        <f>AD32*5000/657</f>
        <v>6552.511415525114</v>
      </c>
      <c r="AE34">
        <f>AD34/5</f>
        <v>1310.5022831050228</v>
      </c>
    </row>
    <row r="35" spans="1:31" x14ac:dyDescent="0.15">
      <c r="J35" s="5">
        <v>2</v>
      </c>
      <c r="K35" s="7" t="s">
        <v>134</v>
      </c>
      <c r="L35" s="9">
        <f>J35/$J$36</f>
        <v>4.434589800443459E-3</v>
      </c>
      <c r="X35" s="21" t="s">
        <v>1268</v>
      </c>
      <c r="Y35" s="11">
        <v>463</v>
      </c>
      <c r="Z35" s="11">
        <v>463</v>
      </c>
      <c r="AA35" s="11">
        <v>463</v>
      </c>
    </row>
    <row r="36" spans="1:31" x14ac:dyDescent="0.15">
      <c r="J36" s="11">
        <v>451</v>
      </c>
    </row>
    <row r="40" spans="1:31" x14ac:dyDescent="0.15">
      <c r="B40" s="5">
        <v>83</v>
      </c>
      <c r="C40" s="5">
        <v>8</v>
      </c>
      <c r="D40" s="5">
        <v>18</v>
      </c>
      <c r="E40" s="5">
        <v>109</v>
      </c>
    </row>
    <row r="41" spans="1:31" x14ac:dyDescent="0.15">
      <c r="B41" s="5">
        <v>300</v>
      </c>
      <c r="C41" s="5">
        <v>34</v>
      </c>
      <c r="D41" s="5">
        <v>118</v>
      </c>
      <c r="E41" s="5">
        <v>452</v>
      </c>
    </row>
    <row r="42" spans="1:31" x14ac:dyDescent="0.15">
      <c r="B42" s="5">
        <v>402</v>
      </c>
      <c r="C42" s="5">
        <v>30</v>
      </c>
      <c r="D42" s="5">
        <v>210</v>
      </c>
      <c r="E42" s="5">
        <v>642</v>
      </c>
    </row>
    <row r="43" spans="1:31" x14ac:dyDescent="0.15">
      <c r="B43" s="5">
        <v>184</v>
      </c>
      <c r="C43" s="5">
        <v>20</v>
      </c>
      <c r="D43" s="5">
        <v>128</v>
      </c>
      <c r="E43" s="5">
        <v>332</v>
      </c>
    </row>
    <row r="44" spans="1:31" x14ac:dyDescent="0.15">
      <c r="B44" s="5">
        <v>135</v>
      </c>
      <c r="C44" s="5">
        <v>50</v>
      </c>
      <c r="D44" s="5">
        <v>75</v>
      </c>
      <c r="E44" s="5">
        <v>260</v>
      </c>
    </row>
    <row r="45" spans="1:31" x14ac:dyDescent="0.15">
      <c r="B45" s="5"/>
      <c r="C45" s="5"/>
      <c r="D45" s="5"/>
      <c r="E45" s="5"/>
    </row>
    <row r="46" spans="1:31" x14ac:dyDescent="0.15">
      <c r="B46" s="8" t="s">
        <v>1291</v>
      </c>
      <c r="C46" s="8" t="s">
        <v>1292</v>
      </c>
      <c r="D46" s="8" t="s">
        <v>1293</v>
      </c>
    </row>
    <row r="48" spans="1:31" x14ac:dyDescent="0.15">
      <c r="A48">
        <v>1</v>
      </c>
      <c r="B48">
        <f>B40/1</f>
        <v>83</v>
      </c>
      <c r="C48">
        <f>C40/1</f>
        <v>8</v>
      </c>
      <c r="D48">
        <f>D40/1</f>
        <v>18</v>
      </c>
      <c r="E48">
        <f>E40/1</f>
        <v>109</v>
      </c>
    </row>
    <row r="49" spans="1:5" x14ac:dyDescent="0.15">
      <c r="A49">
        <v>2</v>
      </c>
      <c r="B49">
        <f>B41/2</f>
        <v>150</v>
      </c>
      <c r="C49">
        <f>C41/2</f>
        <v>17</v>
      </c>
      <c r="D49">
        <f>D41/2</f>
        <v>59</v>
      </c>
      <c r="E49">
        <f>E41/2</f>
        <v>226</v>
      </c>
    </row>
    <row r="50" spans="1:5" x14ac:dyDescent="0.15">
      <c r="A50">
        <v>3</v>
      </c>
      <c r="B50">
        <f>B42/3</f>
        <v>134</v>
      </c>
      <c r="C50">
        <f>C42/3</f>
        <v>10</v>
      </c>
      <c r="D50">
        <f>D42/3</f>
        <v>70</v>
      </c>
      <c r="E50">
        <f>E42/3</f>
        <v>214</v>
      </c>
    </row>
    <row r="51" spans="1:5" x14ac:dyDescent="0.15">
      <c r="A51">
        <v>4</v>
      </c>
      <c r="B51">
        <f>B43/4</f>
        <v>46</v>
      </c>
      <c r="C51">
        <f>C43/4</f>
        <v>5</v>
      </c>
      <c r="D51">
        <f>D43/4</f>
        <v>32</v>
      </c>
      <c r="E51">
        <f>E43/4</f>
        <v>83</v>
      </c>
    </row>
    <row r="52" spans="1:5" x14ac:dyDescent="0.15">
      <c r="A52">
        <v>5</v>
      </c>
      <c r="B52">
        <f>B44/5</f>
        <v>27</v>
      </c>
      <c r="C52">
        <f>C44/5</f>
        <v>10</v>
      </c>
      <c r="D52">
        <f>D44/5</f>
        <v>15</v>
      </c>
      <c r="E52">
        <f>E44/5</f>
        <v>52</v>
      </c>
    </row>
    <row r="53" spans="1:5" x14ac:dyDescent="0.15">
      <c r="B53" s="15">
        <f>SUM(B48:B52)</f>
        <v>440</v>
      </c>
      <c r="C53" s="15">
        <f t="shared" ref="C53:E53" si="1">SUM(C48:C52)</f>
        <v>50</v>
      </c>
      <c r="D53" s="15">
        <f t="shared" si="1"/>
        <v>194</v>
      </c>
      <c r="E53" s="15">
        <f t="shared" si="1"/>
        <v>684</v>
      </c>
    </row>
    <row r="55" spans="1:5" x14ac:dyDescent="0.15">
      <c r="C55">
        <f>C48+C49*2+C50*3+C51*4+C52*5</f>
        <v>142</v>
      </c>
      <c r="D55">
        <f>D48+D49*2+D50*3+D51*4+D52*5</f>
        <v>549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84D3E-B322-DA4D-87F6-B78F09F63A03}">
  <dimension ref="C2:Q47"/>
  <sheetViews>
    <sheetView topLeftCell="A23" zoomScale="110" zoomScaleNormal="110" workbookViewId="0">
      <selection activeCell="E9" sqref="E9"/>
    </sheetView>
  </sheetViews>
  <sheetFormatPr baseColWidth="10" defaultRowHeight="13" x14ac:dyDescent="0.15"/>
  <cols>
    <col min="1" max="1" width="34.83203125" bestFit="1" customWidth="1"/>
    <col min="2" max="2" width="21.5" bestFit="1" customWidth="1"/>
    <col min="3" max="3" width="11.33203125" bestFit="1" customWidth="1"/>
    <col min="4" max="4" width="11.83203125" bestFit="1" customWidth="1"/>
    <col min="5" max="5" width="10.1640625" bestFit="1" customWidth="1"/>
    <col min="6" max="6" width="12.83203125" bestFit="1" customWidth="1"/>
    <col min="7" max="7" width="10.1640625" bestFit="1" customWidth="1"/>
    <col min="8" max="8" width="9.1640625" bestFit="1" customWidth="1"/>
    <col min="9" max="9" width="11.5" bestFit="1" customWidth="1"/>
    <col min="10" max="10" width="10.1640625" bestFit="1" customWidth="1"/>
    <col min="11" max="11" width="14" bestFit="1" customWidth="1"/>
    <col min="12" max="12" width="13.1640625" bestFit="1" customWidth="1"/>
    <col min="13" max="13" width="10.1640625" bestFit="1" customWidth="1"/>
    <col min="14" max="14" width="12.83203125" bestFit="1" customWidth="1"/>
    <col min="15" max="15" width="10.1640625" bestFit="1" customWidth="1"/>
    <col min="16" max="16" width="12.83203125" bestFit="1" customWidth="1"/>
    <col min="17" max="17" width="10.1640625" bestFit="1" customWidth="1"/>
    <col min="18" max="18" width="9.1640625" bestFit="1" customWidth="1"/>
    <col min="19" max="19" width="11.5" bestFit="1" customWidth="1"/>
    <col min="20" max="20" width="18.33203125" bestFit="1" customWidth="1"/>
    <col min="21" max="21" width="26.33203125" bestFit="1" customWidth="1"/>
    <col min="22" max="22" width="13" bestFit="1" customWidth="1"/>
    <col min="23" max="23" width="12.33203125" bestFit="1" customWidth="1"/>
    <col min="24" max="24" width="10.1640625" bestFit="1" customWidth="1"/>
    <col min="25" max="25" width="15.6640625" bestFit="1" customWidth="1"/>
    <col min="26" max="26" width="11.83203125" bestFit="1" customWidth="1"/>
  </cols>
  <sheetData>
    <row r="2" spans="6:17" x14ac:dyDescent="0.15">
      <c r="P2" t="s">
        <v>1270</v>
      </c>
      <c r="Q2" t="s">
        <v>1274</v>
      </c>
    </row>
    <row r="3" spans="6:17" x14ac:dyDescent="0.15">
      <c r="O3" s="5">
        <v>34</v>
      </c>
      <c r="P3" s="7" t="s">
        <v>66</v>
      </c>
      <c r="Q3" s="9">
        <f>O3/$O$11</f>
        <v>6.4638783269961975E-2</v>
      </c>
    </row>
    <row r="4" spans="6:17" x14ac:dyDescent="0.15">
      <c r="O4" s="5">
        <v>164</v>
      </c>
      <c r="P4" s="7" t="s">
        <v>55</v>
      </c>
      <c r="Q4" s="9">
        <f t="shared" ref="Q4:Q9" si="0">O4/$O$11</f>
        <v>0.31178707224334601</v>
      </c>
    </row>
    <row r="5" spans="6:17" x14ac:dyDescent="0.15">
      <c r="F5" s="7" t="s">
        <v>66</v>
      </c>
      <c r="G5" s="5">
        <v>45</v>
      </c>
      <c r="O5" s="5">
        <v>164</v>
      </c>
      <c r="P5" s="7" t="s">
        <v>92</v>
      </c>
      <c r="Q5" s="9">
        <f t="shared" si="0"/>
        <v>0.31178707224334601</v>
      </c>
    </row>
    <row r="6" spans="6:17" x14ac:dyDescent="0.15">
      <c r="F6" s="7" t="s">
        <v>55</v>
      </c>
      <c r="G6" s="5">
        <v>213</v>
      </c>
      <c r="O6" s="5">
        <v>95</v>
      </c>
      <c r="P6" s="7" t="s">
        <v>116</v>
      </c>
      <c r="Q6" s="9">
        <f t="shared" si="0"/>
        <v>0.1806083650190114</v>
      </c>
    </row>
    <row r="7" spans="6:17" x14ac:dyDescent="0.15">
      <c r="F7" s="7" t="s">
        <v>92</v>
      </c>
      <c r="G7" s="5">
        <v>214</v>
      </c>
      <c r="O7" s="5">
        <v>35</v>
      </c>
      <c r="P7" s="7" t="s">
        <v>82</v>
      </c>
      <c r="Q7" s="9">
        <f t="shared" si="0"/>
        <v>6.6539923954372623E-2</v>
      </c>
    </row>
    <row r="8" spans="6:17" x14ac:dyDescent="0.15">
      <c r="F8" s="7" t="s">
        <v>116</v>
      </c>
      <c r="G8" s="5">
        <v>121</v>
      </c>
      <c r="O8" s="5">
        <v>19</v>
      </c>
      <c r="P8" s="7" t="s">
        <v>218</v>
      </c>
      <c r="Q8" s="9">
        <f t="shared" si="0"/>
        <v>3.6121673003802278E-2</v>
      </c>
    </row>
    <row r="9" spans="6:17" x14ac:dyDescent="0.15">
      <c r="F9" s="7" t="s">
        <v>82</v>
      </c>
      <c r="G9" s="5">
        <v>44</v>
      </c>
      <c r="O9" s="5">
        <v>4</v>
      </c>
      <c r="P9" s="7" t="s">
        <v>210</v>
      </c>
      <c r="Q9" s="9">
        <f t="shared" si="0"/>
        <v>7.6045627376425855E-3</v>
      </c>
    </row>
    <row r="10" spans="6:17" x14ac:dyDescent="0.15">
      <c r="F10" s="7" t="s">
        <v>218</v>
      </c>
      <c r="G10" s="5">
        <v>24</v>
      </c>
      <c r="O10" s="7"/>
    </row>
    <row r="11" spans="6:17" x14ac:dyDescent="0.15">
      <c r="F11" s="7" t="s">
        <v>210</v>
      </c>
      <c r="G11" s="5">
        <v>11</v>
      </c>
      <c r="O11" s="11">
        <v>526</v>
      </c>
      <c r="P11" s="7"/>
      <c r="Q11" s="9"/>
    </row>
    <row r="12" spans="6:17" x14ac:dyDescent="0.15">
      <c r="F12" s="7" t="s">
        <v>119</v>
      </c>
      <c r="G12" s="5">
        <v>7</v>
      </c>
    </row>
    <row r="13" spans="6:17" x14ac:dyDescent="0.15">
      <c r="P13" t="s">
        <v>1270</v>
      </c>
      <c r="Q13" t="s">
        <v>1274</v>
      </c>
    </row>
    <row r="14" spans="6:17" x14ac:dyDescent="0.15">
      <c r="F14" s="8" t="s">
        <v>1270</v>
      </c>
      <c r="G14" s="8" t="s">
        <v>1271</v>
      </c>
      <c r="O14" s="5">
        <v>11</v>
      </c>
      <c r="P14" s="7" t="s">
        <v>66</v>
      </c>
      <c r="Q14" s="9">
        <f>O14/$O$22</f>
        <v>6.9620253164556958E-2</v>
      </c>
    </row>
    <row r="15" spans="6:17" x14ac:dyDescent="0.15">
      <c r="F15" s="7" t="s">
        <v>66</v>
      </c>
      <c r="G15" s="9">
        <f>G5/684</f>
        <v>6.5789473684210523E-2</v>
      </c>
      <c r="O15" s="5">
        <v>49</v>
      </c>
      <c r="P15" s="7" t="s">
        <v>55</v>
      </c>
      <c r="Q15" s="9">
        <f t="shared" ref="Q15:Q20" si="1">O15/$O$22</f>
        <v>0.310126582278481</v>
      </c>
    </row>
    <row r="16" spans="6:17" x14ac:dyDescent="0.15">
      <c r="F16" s="7" t="s">
        <v>55</v>
      </c>
      <c r="G16" s="9">
        <f>G6/684</f>
        <v>0.31140350877192985</v>
      </c>
      <c r="O16" s="5">
        <v>50</v>
      </c>
      <c r="P16" s="7" t="s">
        <v>92</v>
      </c>
      <c r="Q16" s="9">
        <f t="shared" si="1"/>
        <v>0.31645569620253167</v>
      </c>
    </row>
    <row r="17" spans="3:17" x14ac:dyDescent="0.15">
      <c r="F17" s="7" t="s">
        <v>92</v>
      </c>
      <c r="G17" s="9">
        <f t="shared" ref="G17:G22" si="2">G7/684</f>
        <v>0.3128654970760234</v>
      </c>
      <c r="O17" s="5">
        <v>26</v>
      </c>
      <c r="P17" s="7" t="s">
        <v>116</v>
      </c>
      <c r="Q17" s="9">
        <f t="shared" si="1"/>
        <v>0.16455696202531644</v>
      </c>
    </row>
    <row r="18" spans="3:17" x14ac:dyDescent="0.15">
      <c r="F18" s="7" t="s">
        <v>116</v>
      </c>
      <c r="G18" s="9">
        <f t="shared" si="2"/>
        <v>0.17690058479532164</v>
      </c>
      <c r="O18" s="5">
        <v>9</v>
      </c>
      <c r="P18" s="7" t="s">
        <v>82</v>
      </c>
      <c r="Q18" s="9">
        <f t="shared" si="1"/>
        <v>5.6962025316455694E-2</v>
      </c>
    </row>
    <row r="19" spans="3:17" x14ac:dyDescent="0.15">
      <c r="F19" s="7" t="s">
        <v>82</v>
      </c>
      <c r="G19" s="9">
        <f t="shared" si="2"/>
        <v>6.4327485380116955E-2</v>
      </c>
      <c r="O19" s="5">
        <v>5</v>
      </c>
      <c r="P19" s="7" t="s">
        <v>218</v>
      </c>
      <c r="Q19" s="9">
        <f t="shared" si="1"/>
        <v>3.1645569620253167E-2</v>
      </c>
    </row>
    <row r="20" spans="3:17" x14ac:dyDescent="0.15">
      <c r="F20" s="7" t="s">
        <v>218</v>
      </c>
      <c r="G20" s="9">
        <f t="shared" si="2"/>
        <v>3.5087719298245612E-2</v>
      </c>
      <c r="O20" s="5">
        <v>7</v>
      </c>
      <c r="P20" s="7" t="s">
        <v>210</v>
      </c>
      <c r="Q20" s="9">
        <f t="shared" si="1"/>
        <v>4.4303797468354431E-2</v>
      </c>
    </row>
    <row r="21" spans="3:17" x14ac:dyDescent="0.15">
      <c r="F21" s="7" t="s">
        <v>210</v>
      </c>
      <c r="G21" s="9">
        <f t="shared" si="2"/>
        <v>1.6081871345029239E-2</v>
      </c>
    </row>
    <row r="22" spans="3:17" x14ac:dyDescent="0.15">
      <c r="F22" s="7" t="s">
        <v>119</v>
      </c>
      <c r="G22" s="9">
        <f t="shared" si="2"/>
        <v>1.023391812865497E-2</v>
      </c>
      <c r="O22" s="11">
        <v>158</v>
      </c>
    </row>
    <row r="23" spans="3:17" x14ac:dyDescent="0.15">
      <c r="P23" s="7" t="s">
        <v>1270</v>
      </c>
      <c r="Q23" t="s">
        <v>1274</v>
      </c>
    </row>
    <row r="24" spans="3:17" x14ac:dyDescent="0.15">
      <c r="O24" s="5">
        <v>105</v>
      </c>
      <c r="P24" s="7" t="s">
        <v>98</v>
      </c>
      <c r="Q24" s="9">
        <f>O24/$O$30</f>
        <v>0.16055045871559634</v>
      </c>
    </row>
    <row r="25" spans="3:17" x14ac:dyDescent="0.15">
      <c r="O25" s="5">
        <v>205</v>
      </c>
      <c r="P25" s="7" t="s">
        <v>60</v>
      </c>
      <c r="Q25" s="9">
        <f t="shared" ref="Q25:Q29" si="3">O25/$O$30</f>
        <v>0.31345565749235477</v>
      </c>
    </row>
    <row r="26" spans="3:17" x14ac:dyDescent="0.15">
      <c r="O26" s="5">
        <v>207</v>
      </c>
      <c r="P26" s="7" t="s">
        <v>74</v>
      </c>
      <c r="Q26" s="9">
        <f t="shared" si="3"/>
        <v>0.3165137614678899</v>
      </c>
    </row>
    <row r="27" spans="3:17" x14ac:dyDescent="0.15">
      <c r="C27" s="8" t="s">
        <v>1272</v>
      </c>
      <c r="F27" s="8" t="s">
        <v>1270</v>
      </c>
      <c r="G27" s="8" t="s">
        <v>1274</v>
      </c>
      <c r="O27" s="5">
        <v>93</v>
      </c>
      <c r="P27" s="7" t="s">
        <v>89</v>
      </c>
      <c r="Q27" s="9">
        <f t="shared" si="3"/>
        <v>0.14220183486238533</v>
      </c>
    </row>
    <row r="28" spans="3:17" x14ac:dyDescent="0.15">
      <c r="C28" s="5">
        <v>175</v>
      </c>
      <c r="F28" s="7" t="s">
        <v>98</v>
      </c>
      <c r="G28" s="9">
        <f t="shared" ref="G28:G33" si="4">C28/1105</f>
        <v>0.15837104072398189</v>
      </c>
      <c r="O28" s="5">
        <v>32</v>
      </c>
      <c r="P28" s="7" t="s">
        <v>111</v>
      </c>
      <c r="Q28" s="9">
        <f t="shared" si="3"/>
        <v>4.8929663608562692E-2</v>
      </c>
    </row>
    <row r="29" spans="3:17" x14ac:dyDescent="0.15">
      <c r="C29" s="5">
        <v>302</v>
      </c>
      <c r="F29" s="7" t="s">
        <v>60</v>
      </c>
      <c r="G29" s="9">
        <f t="shared" si="4"/>
        <v>0.27330316742081445</v>
      </c>
      <c r="O29" s="5">
        <v>12</v>
      </c>
      <c r="P29" s="7" t="s">
        <v>123</v>
      </c>
      <c r="Q29" s="9">
        <f t="shared" si="3"/>
        <v>1.834862385321101E-2</v>
      </c>
    </row>
    <row r="30" spans="3:17" x14ac:dyDescent="0.15">
      <c r="C30" s="5">
        <v>344</v>
      </c>
      <c r="F30" s="7" t="s">
        <v>74</v>
      </c>
      <c r="G30" s="9">
        <f t="shared" si="4"/>
        <v>0.31131221719457014</v>
      </c>
      <c r="O30" s="11">
        <v>654</v>
      </c>
    </row>
    <row r="31" spans="3:17" x14ac:dyDescent="0.15">
      <c r="C31" s="5">
        <v>171</v>
      </c>
      <c r="F31" s="7" t="s">
        <v>89</v>
      </c>
      <c r="G31" s="9">
        <f t="shared" si="4"/>
        <v>0.15475113122171946</v>
      </c>
      <c r="P31" s="7" t="s">
        <v>1270</v>
      </c>
      <c r="Q31" t="s">
        <v>1274</v>
      </c>
    </row>
    <row r="32" spans="3:17" x14ac:dyDescent="0.15">
      <c r="C32" s="5">
        <v>80</v>
      </c>
      <c r="F32" s="7" t="s">
        <v>111</v>
      </c>
      <c r="G32" s="9">
        <f t="shared" si="4"/>
        <v>7.2398190045248875E-2</v>
      </c>
      <c r="O32" s="5">
        <v>70</v>
      </c>
      <c r="P32" s="7" t="s">
        <v>98</v>
      </c>
      <c r="Q32" s="9">
        <f>O32/$O$38</f>
        <v>0.15521064301552107</v>
      </c>
    </row>
    <row r="33" spans="3:17" x14ac:dyDescent="0.15">
      <c r="C33" s="5">
        <v>33</v>
      </c>
      <c r="F33" s="10" t="s">
        <v>1273</v>
      </c>
      <c r="G33" s="9">
        <f t="shared" si="4"/>
        <v>2.986425339366516E-2</v>
      </c>
      <c r="O33" s="5">
        <v>97</v>
      </c>
      <c r="P33" s="7" t="s">
        <v>60</v>
      </c>
      <c r="Q33" s="9">
        <f t="shared" ref="Q33:Q37" si="5">O33/$O$38</f>
        <v>0.21507760532150777</v>
      </c>
    </row>
    <row r="34" spans="3:17" x14ac:dyDescent="0.15">
      <c r="O34" s="5">
        <v>137</v>
      </c>
      <c r="P34" s="7" t="s">
        <v>74</v>
      </c>
      <c r="Q34" s="9">
        <f t="shared" si="5"/>
        <v>0.30376940133037694</v>
      </c>
    </row>
    <row r="35" spans="3:17" x14ac:dyDescent="0.15">
      <c r="O35" s="5">
        <v>78</v>
      </c>
      <c r="P35" s="7" t="s">
        <v>89</v>
      </c>
      <c r="Q35" s="9">
        <f t="shared" si="5"/>
        <v>0.17294900221729489</v>
      </c>
    </row>
    <row r="36" spans="3:17" x14ac:dyDescent="0.15">
      <c r="O36" s="5">
        <v>48</v>
      </c>
      <c r="P36" s="7" t="s">
        <v>111</v>
      </c>
      <c r="Q36" s="9">
        <f t="shared" si="5"/>
        <v>0.10643015521064302</v>
      </c>
    </row>
    <row r="37" spans="3:17" x14ac:dyDescent="0.15">
      <c r="O37" s="5">
        <v>21</v>
      </c>
      <c r="P37" s="7" t="s">
        <v>123</v>
      </c>
      <c r="Q37" s="9">
        <f t="shared" si="5"/>
        <v>4.6563192904656318E-2</v>
      </c>
    </row>
    <row r="38" spans="3:17" x14ac:dyDescent="0.15">
      <c r="O38" s="11">
        <v>451</v>
      </c>
    </row>
    <row r="40" spans="3:17" x14ac:dyDescent="0.15">
      <c r="C40" s="8" t="s">
        <v>1272</v>
      </c>
      <c r="F40" s="8" t="s">
        <v>1270</v>
      </c>
      <c r="G40" s="8" t="s">
        <v>1274</v>
      </c>
    </row>
    <row r="41" spans="3:17" x14ac:dyDescent="0.15">
      <c r="C41" s="5">
        <v>67</v>
      </c>
      <c r="F41" s="7" t="s">
        <v>106</v>
      </c>
      <c r="G41" s="9">
        <f>C41/1105</f>
        <v>6.0633484162895927E-2</v>
      </c>
    </row>
    <row r="42" spans="3:17" x14ac:dyDescent="0.15">
      <c r="C42" s="5">
        <v>412</v>
      </c>
      <c r="F42" s="7" t="s">
        <v>66</v>
      </c>
      <c r="G42" s="9">
        <f t="shared" ref="G42:G46" si="6">C42/1105</f>
        <v>0.37285067873303168</v>
      </c>
    </row>
    <row r="43" spans="3:17" x14ac:dyDescent="0.15">
      <c r="C43" s="5">
        <v>375</v>
      </c>
      <c r="F43" s="7" t="s">
        <v>55</v>
      </c>
      <c r="G43" s="9">
        <f t="shared" si="6"/>
        <v>0.33936651583710409</v>
      </c>
    </row>
    <row r="44" spans="3:17" x14ac:dyDescent="0.15">
      <c r="C44" s="5">
        <v>192</v>
      </c>
      <c r="F44" s="7" t="s">
        <v>92</v>
      </c>
      <c r="G44" s="9">
        <f t="shared" si="6"/>
        <v>0.17375565610859728</v>
      </c>
    </row>
    <row r="45" spans="3:17" x14ac:dyDescent="0.15">
      <c r="C45" s="5">
        <v>42</v>
      </c>
      <c r="F45" s="7" t="s">
        <v>116</v>
      </c>
      <c r="G45" s="9">
        <f t="shared" si="6"/>
        <v>3.8009049773755653E-2</v>
      </c>
    </row>
    <row r="46" spans="3:17" x14ac:dyDescent="0.15">
      <c r="C46" s="5">
        <v>13</v>
      </c>
      <c r="F46" s="7" t="s">
        <v>82</v>
      </c>
      <c r="G46" s="9">
        <f t="shared" si="6"/>
        <v>1.1764705882352941E-2</v>
      </c>
    </row>
    <row r="47" spans="3:17" x14ac:dyDescent="0.15">
      <c r="C47" s="5">
        <v>4</v>
      </c>
      <c r="F47" s="7" t="s">
        <v>134</v>
      </c>
      <c r="G47" s="9">
        <f>C47/1105</f>
        <v>3.6199095022624436E-3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92DCF-D9E4-A645-8DEF-5990F8B29684}">
  <dimension ref="A1:BJ49"/>
  <sheetViews>
    <sheetView topLeftCell="AF1" workbookViewId="0">
      <selection activeCell="AO9" sqref="AO9"/>
    </sheetView>
  </sheetViews>
  <sheetFormatPr baseColWidth="10" defaultRowHeight="13" x14ac:dyDescent="0.15"/>
  <cols>
    <col min="2" max="2" width="16.1640625" customWidth="1"/>
    <col min="4" max="4" width="40.33203125" customWidth="1"/>
    <col min="5" max="5" width="35.33203125" customWidth="1"/>
    <col min="6" max="6" width="71.33203125" customWidth="1"/>
    <col min="7" max="7" width="35.83203125" customWidth="1"/>
    <col min="8" max="8" width="18.1640625" customWidth="1"/>
    <col min="9" max="9" width="13.1640625" customWidth="1"/>
    <col min="10" max="10" width="69.5" customWidth="1"/>
    <col min="11" max="11" width="62.33203125" customWidth="1"/>
    <col min="12" max="12" width="41.33203125" customWidth="1"/>
    <col min="13" max="13" width="27.33203125" customWidth="1"/>
    <col min="14" max="14" width="11.83203125" customWidth="1"/>
    <col min="15" max="15" width="41.33203125" customWidth="1"/>
    <col min="16" max="16" width="42.5" customWidth="1"/>
    <col min="17" max="17" width="42.6640625" customWidth="1"/>
    <col min="18" max="18" width="38.6640625" customWidth="1"/>
    <col min="19" max="19" width="54.5" customWidth="1"/>
    <col min="20" max="20" width="85.6640625" customWidth="1"/>
    <col min="21" max="21" width="65.6640625" customWidth="1"/>
    <col min="22" max="22" width="12.83203125" customWidth="1"/>
    <col min="23" max="23" width="66.1640625" customWidth="1"/>
    <col min="24" max="24" width="29.6640625" customWidth="1"/>
    <col min="25" max="25" width="66.6640625" customWidth="1"/>
    <col min="26" max="26" width="30" customWidth="1"/>
    <col min="27" max="27" width="42.33203125" customWidth="1"/>
    <col min="28" max="28" width="43.5" customWidth="1"/>
    <col min="29" max="29" width="43.6640625" customWidth="1"/>
    <col min="30" max="30" width="39.6640625" customWidth="1"/>
    <col min="31" max="31" width="55.5" customWidth="1"/>
    <col min="32" max="32" width="85.6640625" customWidth="1"/>
    <col min="33" max="33" width="54" customWidth="1"/>
    <col min="34" max="34" width="31.5" customWidth="1"/>
    <col min="35" max="35" width="52.83203125" customWidth="1"/>
    <col min="36" max="36" width="66.6640625" customWidth="1"/>
    <col min="37" max="37" width="28.5" customWidth="1"/>
    <col min="38" max="38" width="27.1640625" customWidth="1"/>
    <col min="39" max="39" width="33.5" customWidth="1"/>
    <col min="40" max="40" width="45.1640625" customWidth="1"/>
    <col min="41" max="41" width="47" customWidth="1"/>
    <col min="42" max="42" width="46" customWidth="1"/>
    <col min="43" max="43" width="54.1640625" customWidth="1"/>
    <col min="44" max="44" width="12.83203125" customWidth="1"/>
    <col min="45" max="45" width="40.33203125" customWidth="1"/>
    <col min="46" max="46" width="58.5" customWidth="1"/>
    <col min="47" max="47" width="55.1640625" customWidth="1"/>
    <col min="48" max="48" width="25.5" customWidth="1"/>
    <col min="49" max="49" width="48.1640625" customWidth="1"/>
    <col min="50" max="51" width="85.6640625" customWidth="1"/>
    <col min="52" max="52" width="85.33203125" customWidth="1"/>
    <col min="53" max="53" width="28.83203125" customWidth="1"/>
    <col min="54" max="54" width="26" customWidth="1"/>
    <col min="55" max="55" width="28.5" customWidth="1"/>
    <col min="56" max="56" width="39.33203125" customWidth="1"/>
    <col min="57" max="57" width="26.6640625" customWidth="1"/>
    <col min="58" max="58" width="81.6640625" customWidth="1"/>
    <col min="59" max="59" width="62" customWidth="1"/>
    <col min="60" max="60" width="85.6640625" customWidth="1"/>
    <col min="61" max="61" width="18.1640625" customWidth="1"/>
    <col min="62" max="62" width="14.1640625" customWidth="1"/>
  </cols>
  <sheetData>
    <row r="1" spans="1:62" x14ac:dyDescent="0.15">
      <c r="A1" t="s">
        <v>1267</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1276</v>
      </c>
      <c r="W1" t="s">
        <v>20</v>
      </c>
      <c r="X1" t="s">
        <v>21</v>
      </c>
      <c r="Y1" t="s">
        <v>1277</v>
      </c>
      <c r="Z1" t="s">
        <v>22</v>
      </c>
      <c r="AA1" t="s">
        <v>1278</v>
      </c>
      <c r="AB1" t="s">
        <v>1279</v>
      </c>
      <c r="AC1" t="s">
        <v>1280</v>
      </c>
      <c r="AD1" t="s">
        <v>1281</v>
      </c>
      <c r="AE1" t="s">
        <v>1282</v>
      </c>
      <c r="AF1" t="s">
        <v>1283</v>
      </c>
      <c r="AG1" t="s">
        <v>23</v>
      </c>
      <c r="AH1" t="s">
        <v>24</v>
      </c>
      <c r="AI1" t="s">
        <v>25</v>
      </c>
      <c r="AJ1" t="s">
        <v>1284</v>
      </c>
      <c r="AK1" t="s">
        <v>26</v>
      </c>
      <c r="AL1" t="s">
        <v>27</v>
      </c>
      <c r="AM1" t="s">
        <v>28</v>
      </c>
      <c r="AN1" t="s">
        <v>29</v>
      </c>
      <c r="AO1" t="s">
        <v>30</v>
      </c>
      <c r="AP1" t="s">
        <v>31</v>
      </c>
      <c r="AQ1" t="s">
        <v>32</v>
      </c>
      <c r="AR1" t="s">
        <v>1285</v>
      </c>
      <c r="AS1" t="s">
        <v>33</v>
      </c>
      <c r="AT1" t="s">
        <v>34</v>
      </c>
      <c r="AU1" t="s">
        <v>1286</v>
      </c>
      <c r="AV1" t="s">
        <v>35</v>
      </c>
      <c r="AW1" t="s">
        <v>36</v>
      </c>
      <c r="AX1" t="s">
        <v>37</v>
      </c>
      <c r="AY1" t="s">
        <v>38</v>
      </c>
      <c r="AZ1" t="s">
        <v>39</v>
      </c>
      <c r="BA1" t="s">
        <v>40</v>
      </c>
      <c r="BB1" t="s">
        <v>41</v>
      </c>
      <c r="BC1" t="s">
        <v>42</v>
      </c>
      <c r="BD1" t="s">
        <v>43</v>
      </c>
      <c r="BE1" t="s">
        <v>44</v>
      </c>
      <c r="BF1" t="s">
        <v>45</v>
      </c>
      <c r="BG1" t="s">
        <v>46</v>
      </c>
      <c r="BH1" t="s">
        <v>47</v>
      </c>
      <c r="BI1" t="s">
        <v>48</v>
      </c>
      <c r="BJ1" t="s">
        <v>1287</v>
      </c>
    </row>
    <row r="2" spans="1:62" x14ac:dyDescent="0.15">
      <c r="A2">
        <v>1080</v>
      </c>
      <c r="B2" s="12">
        <v>44006.846851851849</v>
      </c>
      <c r="C2">
        <v>53</v>
      </c>
      <c r="D2" t="s">
        <v>93</v>
      </c>
      <c r="E2" t="s">
        <v>50</v>
      </c>
      <c r="F2" t="s">
        <v>51</v>
      </c>
      <c r="G2" t="s">
        <v>81</v>
      </c>
      <c r="J2" t="s">
        <v>54</v>
      </c>
      <c r="K2">
        <v>3</v>
      </c>
      <c r="L2" t="s">
        <v>82</v>
      </c>
      <c r="M2" t="s">
        <v>83</v>
      </c>
      <c r="Z2" t="s">
        <v>263</v>
      </c>
      <c r="AA2">
        <v>6</v>
      </c>
      <c r="AB2">
        <v>7</v>
      </c>
      <c r="AC2">
        <v>7</v>
      </c>
      <c r="AD2">
        <v>7</v>
      </c>
      <c r="AE2">
        <v>6</v>
      </c>
      <c r="AF2" t="s">
        <v>121</v>
      </c>
      <c r="AG2" t="s">
        <v>86</v>
      </c>
      <c r="AH2" t="s">
        <v>132</v>
      </c>
      <c r="AI2" t="s">
        <v>429</v>
      </c>
      <c r="AK2" t="s">
        <v>111</v>
      </c>
      <c r="AL2" t="s">
        <v>75</v>
      </c>
      <c r="AM2" t="s">
        <v>76</v>
      </c>
      <c r="AN2" t="s">
        <v>90</v>
      </c>
      <c r="AO2">
        <v>6</v>
      </c>
      <c r="AP2" t="s">
        <v>53</v>
      </c>
      <c r="AV2">
        <v>6</v>
      </c>
      <c r="AW2">
        <v>4</v>
      </c>
      <c r="AX2" t="s">
        <v>91</v>
      </c>
      <c r="AY2" t="s">
        <v>82</v>
      </c>
      <c r="BA2">
        <v>8</v>
      </c>
      <c r="BB2">
        <v>6</v>
      </c>
      <c r="BC2">
        <v>6</v>
      </c>
      <c r="BD2">
        <v>6</v>
      </c>
      <c r="BE2">
        <v>6</v>
      </c>
      <c r="BF2" t="s">
        <v>68</v>
      </c>
    </row>
    <row r="3" spans="1:62" x14ac:dyDescent="0.15">
      <c r="A3">
        <v>1036</v>
      </c>
      <c r="B3" s="12">
        <v>44004.834664351853</v>
      </c>
      <c r="C3">
        <v>62</v>
      </c>
      <c r="D3" t="s">
        <v>70</v>
      </c>
      <c r="E3" t="s">
        <v>50</v>
      </c>
      <c r="F3" t="s">
        <v>51</v>
      </c>
      <c r="G3" t="s">
        <v>81</v>
      </c>
      <c r="J3" t="s">
        <v>54</v>
      </c>
      <c r="K3">
        <v>1</v>
      </c>
      <c r="L3" t="s">
        <v>55</v>
      </c>
      <c r="M3" t="s">
        <v>83</v>
      </c>
      <c r="Z3" t="s">
        <v>191</v>
      </c>
      <c r="AA3">
        <v>3</v>
      </c>
      <c r="AB3">
        <v>6</v>
      </c>
      <c r="AC3">
        <v>7</v>
      </c>
      <c r="AD3">
        <v>5</v>
      </c>
      <c r="AE3">
        <v>7</v>
      </c>
      <c r="AF3" t="s">
        <v>109</v>
      </c>
      <c r="AG3" t="s">
        <v>53</v>
      </c>
      <c r="AH3" t="s">
        <v>95</v>
      </c>
      <c r="AI3" t="s">
        <v>482</v>
      </c>
      <c r="AJ3" t="s">
        <v>1183</v>
      </c>
      <c r="AK3" t="s">
        <v>111</v>
      </c>
      <c r="AL3" t="s">
        <v>75</v>
      </c>
      <c r="AM3" t="s">
        <v>76</v>
      </c>
      <c r="AN3" t="s">
        <v>90</v>
      </c>
      <c r="AO3">
        <v>6</v>
      </c>
      <c r="AP3" t="s">
        <v>53</v>
      </c>
      <c r="AQ3" t="s">
        <v>1184</v>
      </c>
      <c r="AV3">
        <v>5</v>
      </c>
      <c r="AW3">
        <v>4</v>
      </c>
      <c r="AX3" t="s">
        <v>65</v>
      </c>
      <c r="AY3" t="s">
        <v>92</v>
      </c>
      <c r="AZ3" t="s">
        <v>359</v>
      </c>
      <c r="BA3">
        <v>2</v>
      </c>
      <c r="BB3">
        <v>2</v>
      </c>
      <c r="BC3">
        <v>5</v>
      </c>
      <c r="BD3">
        <v>4</v>
      </c>
      <c r="BE3">
        <v>2</v>
      </c>
      <c r="BF3" t="s">
        <v>68</v>
      </c>
      <c r="BG3" t="s">
        <v>1185</v>
      </c>
    </row>
    <row r="4" spans="1:62" x14ac:dyDescent="0.15">
      <c r="A4">
        <v>994</v>
      </c>
      <c r="B4" s="12">
        <v>44002.809039351851</v>
      </c>
      <c r="C4">
        <v>67</v>
      </c>
      <c r="D4" t="s">
        <v>103</v>
      </c>
      <c r="E4" t="s">
        <v>50</v>
      </c>
      <c r="F4" t="s">
        <v>51</v>
      </c>
      <c r="G4" t="s">
        <v>81</v>
      </c>
      <c r="J4" t="s">
        <v>73</v>
      </c>
      <c r="AK4" t="s">
        <v>111</v>
      </c>
      <c r="AL4" t="s">
        <v>75</v>
      </c>
      <c r="AM4" t="s">
        <v>76</v>
      </c>
      <c r="AN4" t="s">
        <v>90</v>
      </c>
      <c r="AO4">
        <v>4</v>
      </c>
      <c r="AP4" t="s">
        <v>53</v>
      </c>
      <c r="AV4">
        <v>6</v>
      </c>
      <c r="AW4">
        <v>6</v>
      </c>
      <c r="AX4" t="s">
        <v>91</v>
      </c>
      <c r="AY4" t="s">
        <v>82</v>
      </c>
      <c r="BA4">
        <v>6</v>
      </c>
      <c r="BB4">
        <v>6</v>
      </c>
      <c r="BC4">
        <v>5</v>
      </c>
      <c r="BD4">
        <v>7</v>
      </c>
      <c r="BE4">
        <v>7</v>
      </c>
      <c r="BF4" t="s">
        <v>68</v>
      </c>
    </row>
    <row r="5" spans="1:62" x14ac:dyDescent="0.15">
      <c r="A5">
        <v>993</v>
      </c>
      <c r="B5" s="12">
        <v>44002.79724537037</v>
      </c>
      <c r="C5">
        <v>25</v>
      </c>
      <c r="D5" t="s">
        <v>103</v>
      </c>
      <c r="E5" t="s">
        <v>50</v>
      </c>
      <c r="F5" t="s">
        <v>51</v>
      </c>
      <c r="G5" t="s">
        <v>52</v>
      </c>
      <c r="H5">
        <v>5</v>
      </c>
      <c r="I5" t="s">
        <v>53</v>
      </c>
      <c r="J5" t="s">
        <v>73</v>
      </c>
      <c r="AK5" t="s">
        <v>111</v>
      </c>
      <c r="AL5" t="s">
        <v>61</v>
      </c>
      <c r="AR5" t="s">
        <v>321</v>
      </c>
      <c r="AS5" t="s">
        <v>63</v>
      </c>
      <c r="AT5" t="s">
        <v>53</v>
      </c>
      <c r="AU5" t="s">
        <v>1140</v>
      </c>
      <c r="AV5">
        <v>4</v>
      </c>
      <c r="AW5">
        <v>4</v>
      </c>
      <c r="AX5" t="s">
        <v>91</v>
      </c>
      <c r="AY5" t="s">
        <v>92</v>
      </c>
      <c r="BA5">
        <v>2</v>
      </c>
      <c r="BB5">
        <v>2</v>
      </c>
      <c r="BC5">
        <v>2</v>
      </c>
      <c r="BD5">
        <v>2</v>
      </c>
      <c r="BE5">
        <v>2</v>
      </c>
      <c r="BF5" t="s">
        <v>68</v>
      </c>
      <c r="BH5" t="s">
        <v>230</v>
      </c>
    </row>
    <row r="6" spans="1:62" x14ac:dyDescent="0.15">
      <c r="A6">
        <v>987</v>
      </c>
      <c r="B6" s="12">
        <v>44002.573310185187</v>
      </c>
      <c r="C6">
        <v>37</v>
      </c>
      <c r="D6" t="s">
        <v>70</v>
      </c>
      <c r="E6" t="s">
        <v>50</v>
      </c>
      <c r="F6" t="s">
        <v>51</v>
      </c>
      <c r="G6" t="s">
        <v>52</v>
      </c>
      <c r="H6">
        <v>5</v>
      </c>
      <c r="I6" t="s">
        <v>53</v>
      </c>
      <c r="J6" t="s">
        <v>73</v>
      </c>
      <c r="AK6" t="s">
        <v>111</v>
      </c>
      <c r="AL6" t="s">
        <v>61</v>
      </c>
      <c r="AR6" t="s">
        <v>185</v>
      </c>
      <c r="AS6" t="s">
        <v>63</v>
      </c>
      <c r="AT6" t="s">
        <v>53</v>
      </c>
      <c r="AU6" t="s">
        <v>1136</v>
      </c>
      <c r="AV6">
        <v>6</v>
      </c>
      <c r="AW6">
        <v>6</v>
      </c>
      <c r="AX6" t="s">
        <v>65</v>
      </c>
      <c r="AY6" t="s">
        <v>55</v>
      </c>
      <c r="BA6">
        <v>6</v>
      </c>
      <c r="BB6">
        <v>6</v>
      </c>
      <c r="BC6">
        <v>6</v>
      </c>
      <c r="BD6">
        <v>6</v>
      </c>
      <c r="BE6">
        <v>6</v>
      </c>
      <c r="BF6" t="s">
        <v>68</v>
      </c>
      <c r="BH6" t="s">
        <v>167</v>
      </c>
    </row>
    <row r="7" spans="1:62" x14ac:dyDescent="0.15">
      <c r="A7">
        <v>984</v>
      </c>
      <c r="B7" s="12">
        <v>44002.567245370374</v>
      </c>
      <c r="C7">
        <v>45</v>
      </c>
      <c r="D7" t="s">
        <v>70</v>
      </c>
      <c r="E7" t="s">
        <v>50</v>
      </c>
      <c r="F7" t="s">
        <v>51</v>
      </c>
      <c r="G7" t="s">
        <v>81</v>
      </c>
      <c r="J7" t="s">
        <v>73</v>
      </c>
      <c r="AK7" t="s">
        <v>111</v>
      </c>
      <c r="AL7" t="s">
        <v>75</v>
      </c>
      <c r="AM7" t="s">
        <v>76</v>
      </c>
      <c r="AN7" t="s">
        <v>90</v>
      </c>
      <c r="AO7">
        <v>6</v>
      </c>
      <c r="AP7" t="s">
        <v>53</v>
      </c>
      <c r="AV7">
        <v>7</v>
      </c>
      <c r="AW7">
        <v>7</v>
      </c>
      <c r="AX7" t="s">
        <v>100</v>
      </c>
      <c r="AY7" t="s">
        <v>66</v>
      </c>
      <c r="BA7">
        <v>7</v>
      </c>
      <c r="BB7">
        <v>7</v>
      </c>
      <c r="BC7">
        <v>6</v>
      </c>
      <c r="BD7">
        <v>6</v>
      </c>
      <c r="BE7">
        <v>5</v>
      </c>
      <c r="BF7" t="s">
        <v>86</v>
      </c>
    </row>
    <row r="8" spans="1:62" x14ac:dyDescent="0.15">
      <c r="A8">
        <v>956</v>
      </c>
      <c r="B8" s="12">
        <v>44001.986180555556</v>
      </c>
      <c r="C8">
        <v>40</v>
      </c>
      <c r="D8" t="s">
        <v>70</v>
      </c>
      <c r="E8" t="s">
        <v>50</v>
      </c>
      <c r="F8" t="s">
        <v>51</v>
      </c>
      <c r="G8" t="s">
        <v>81</v>
      </c>
      <c r="J8" t="s">
        <v>73</v>
      </c>
      <c r="AK8" t="s">
        <v>111</v>
      </c>
      <c r="AL8" t="s">
        <v>61</v>
      </c>
      <c r="AR8" t="s">
        <v>1112</v>
      </c>
      <c r="AS8" t="s">
        <v>125</v>
      </c>
      <c r="AT8" t="s">
        <v>72</v>
      </c>
      <c r="AV8">
        <v>9</v>
      </c>
      <c r="AW8">
        <v>9</v>
      </c>
      <c r="AX8" t="s">
        <v>91</v>
      </c>
      <c r="AY8" t="s">
        <v>116</v>
      </c>
      <c r="BA8">
        <v>8</v>
      </c>
      <c r="BB8">
        <v>9</v>
      </c>
      <c r="BC8">
        <v>8</v>
      </c>
      <c r="BD8">
        <v>9</v>
      </c>
      <c r="BE8">
        <v>9</v>
      </c>
      <c r="BF8" t="s">
        <v>86</v>
      </c>
    </row>
    <row r="9" spans="1:62" x14ac:dyDescent="0.15">
      <c r="A9">
        <v>933</v>
      </c>
      <c r="B9" s="12">
        <v>44001.833252314813</v>
      </c>
      <c r="C9">
        <v>61</v>
      </c>
      <c r="D9" t="s">
        <v>70</v>
      </c>
      <c r="E9" t="s">
        <v>50</v>
      </c>
      <c r="F9" t="s">
        <v>51</v>
      </c>
      <c r="G9" t="s">
        <v>81</v>
      </c>
      <c r="J9" t="s">
        <v>73</v>
      </c>
      <c r="AK9" t="s">
        <v>111</v>
      </c>
      <c r="AL9" t="s">
        <v>61</v>
      </c>
      <c r="AR9" t="s">
        <v>185</v>
      </c>
      <c r="AS9" t="s">
        <v>63</v>
      </c>
      <c r="AT9" t="s">
        <v>53</v>
      </c>
      <c r="AV9">
        <v>6</v>
      </c>
      <c r="AW9">
        <v>6</v>
      </c>
      <c r="AX9" t="s">
        <v>91</v>
      </c>
      <c r="AY9" t="s">
        <v>55</v>
      </c>
      <c r="BA9">
        <v>5</v>
      </c>
      <c r="BB9">
        <v>5</v>
      </c>
      <c r="BC9">
        <v>5</v>
      </c>
      <c r="BD9">
        <v>5</v>
      </c>
      <c r="BE9">
        <v>6</v>
      </c>
      <c r="BF9" t="s">
        <v>68</v>
      </c>
    </row>
    <row r="10" spans="1:62" x14ac:dyDescent="0.15">
      <c r="A10">
        <v>907</v>
      </c>
      <c r="B10" s="12">
        <v>44001.773761574077</v>
      </c>
      <c r="C10">
        <v>22</v>
      </c>
      <c r="D10" t="s">
        <v>114</v>
      </c>
      <c r="E10" t="s">
        <v>50</v>
      </c>
      <c r="F10" t="s">
        <v>51</v>
      </c>
      <c r="G10" t="s">
        <v>52</v>
      </c>
      <c r="H10">
        <v>3</v>
      </c>
      <c r="I10" t="s">
        <v>72</v>
      </c>
      <c r="J10" t="s">
        <v>54</v>
      </c>
      <c r="K10">
        <v>2</v>
      </c>
      <c r="L10" t="s">
        <v>218</v>
      </c>
      <c r="M10" t="s">
        <v>56</v>
      </c>
      <c r="N10" t="s">
        <v>57</v>
      </c>
      <c r="O10">
        <v>7</v>
      </c>
      <c r="P10">
        <v>7</v>
      </c>
      <c r="Q10">
        <v>7</v>
      </c>
      <c r="R10">
        <v>8</v>
      </c>
      <c r="S10">
        <v>6</v>
      </c>
      <c r="T10" t="s">
        <v>161</v>
      </c>
      <c r="AK10" t="s">
        <v>111</v>
      </c>
      <c r="AL10" t="s">
        <v>75</v>
      </c>
      <c r="AM10" t="s">
        <v>76</v>
      </c>
      <c r="AN10" t="s">
        <v>90</v>
      </c>
      <c r="AO10">
        <v>5</v>
      </c>
      <c r="AP10" t="s">
        <v>53</v>
      </c>
      <c r="AV10">
        <v>6</v>
      </c>
      <c r="AW10">
        <v>5</v>
      </c>
      <c r="AX10" t="s">
        <v>65</v>
      </c>
      <c r="AY10" t="s">
        <v>116</v>
      </c>
      <c r="BA10">
        <v>7</v>
      </c>
      <c r="BB10">
        <v>6</v>
      </c>
      <c r="BC10">
        <v>5</v>
      </c>
      <c r="BD10">
        <v>5</v>
      </c>
      <c r="BE10">
        <v>6</v>
      </c>
      <c r="BF10" t="s">
        <v>86</v>
      </c>
      <c r="BH10" t="s">
        <v>102</v>
      </c>
    </row>
    <row r="11" spans="1:62" x14ac:dyDescent="0.15">
      <c r="A11">
        <v>854</v>
      </c>
      <c r="B11" s="12">
        <v>44001.705138888887</v>
      </c>
      <c r="C11">
        <v>50</v>
      </c>
      <c r="D11" t="s">
        <v>70</v>
      </c>
      <c r="E11" t="s">
        <v>50</v>
      </c>
      <c r="F11" t="s">
        <v>51</v>
      </c>
      <c r="G11" t="s">
        <v>81</v>
      </c>
      <c r="J11" t="s">
        <v>54</v>
      </c>
      <c r="K11">
        <v>1</v>
      </c>
      <c r="L11" t="s">
        <v>92</v>
      </c>
      <c r="M11" t="s">
        <v>83</v>
      </c>
      <c r="Z11" t="s">
        <v>191</v>
      </c>
      <c r="AA11">
        <v>6</v>
      </c>
      <c r="AB11">
        <v>6</v>
      </c>
      <c r="AC11">
        <v>6</v>
      </c>
      <c r="AD11">
        <v>6</v>
      </c>
      <c r="AE11">
        <v>6</v>
      </c>
      <c r="AF11" t="s">
        <v>109</v>
      </c>
      <c r="AG11" t="s">
        <v>53</v>
      </c>
      <c r="AH11" t="s">
        <v>87</v>
      </c>
      <c r="AI11" t="s">
        <v>336</v>
      </c>
      <c r="AK11" t="s">
        <v>111</v>
      </c>
      <c r="AL11" t="s">
        <v>75</v>
      </c>
      <c r="AM11" t="s">
        <v>136</v>
      </c>
      <c r="AN11" t="s">
        <v>90</v>
      </c>
      <c r="AO11">
        <v>1</v>
      </c>
      <c r="AP11" t="s">
        <v>53</v>
      </c>
      <c r="AV11">
        <v>5</v>
      </c>
      <c r="AW11">
        <v>6</v>
      </c>
      <c r="AX11" t="s">
        <v>100</v>
      </c>
      <c r="AY11" t="s">
        <v>66</v>
      </c>
      <c r="BA11">
        <v>2</v>
      </c>
      <c r="BB11">
        <v>4</v>
      </c>
      <c r="BC11">
        <v>4</v>
      </c>
      <c r="BD11">
        <v>5</v>
      </c>
      <c r="BE11">
        <v>2</v>
      </c>
      <c r="BF11" t="s">
        <v>68</v>
      </c>
    </row>
    <row r="12" spans="1:62" x14ac:dyDescent="0.15">
      <c r="A12">
        <v>792</v>
      </c>
      <c r="B12" s="12">
        <v>44001.641921296294</v>
      </c>
      <c r="C12">
        <v>21</v>
      </c>
      <c r="D12" t="s">
        <v>114</v>
      </c>
      <c r="E12" t="s">
        <v>50</v>
      </c>
      <c r="F12" t="s">
        <v>51</v>
      </c>
      <c r="G12" t="s">
        <v>52</v>
      </c>
      <c r="H12">
        <v>3</v>
      </c>
      <c r="I12" t="s">
        <v>72</v>
      </c>
      <c r="J12" t="s">
        <v>54</v>
      </c>
      <c r="K12">
        <v>2</v>
      </c>
      <c r="L12" t="s">
        <v>82</v>
      </c>
      <c r="M12" t="s">
        <v>83</v>
      </c>
      <c r="Z12" t="s">
        <v>176</v>
      </c>
      <c r="AA12">
        <v>3</v>
      </c>
      <c r="AB12">
        <v>2</v>
      </c>
      <c r="AC12">
        <v>6</v>
      </c>
      <c r="AD12">
        <v>5</v>
      </c>
      <c r="AE12">
        <v>6</v>
      </c>
      <c r="AF12" t="s">
        <v>121</v>
      </c>
      <c r="AG12" t="s">
        <v>53</v>
      </c>
      <c r="AH12" t="s">
        <v>95</v>
      </c>
      <c r="AI12" t="s">
        <v>159</v>
      </c>
      <c r="AK12" t="s">
        <v>111</v>
      </c>
      <c r="AL12" t="s">
        <v>61</v>
      </c>
      <c r="AR12" t="s">
        <v>124</v>
      </c>
      <c r="AS12" t="s">
        <v>125</v>
      </c>
      <c r="AT12" t="s">
        <v>72</v>
      </c>
      <c r="AV12">
        <v>7</v>
      </c>
      <c r="AW12">
        <v>6</v>
      </c>
      <c r="AX12" t="s">
        <v>91</v>
      </c>
      <c r="AY12" t="s">
        <v>92</v>
      </c>
      <c r="BA12">
        <v>5</v>
      </c>
      <c r="BB12">
        <v>5</v>
      </c>
      <c r="BC12">
        <v>5</v>
      </c>
      <c r="BD12">
        <v>5</v>
      </c>
      <c r="BE12">
        <v>5</v>
      </c>
      <c r="BF12" t="s">
        <v>68</v>
      </c>
      <c r="BH12" t="s">
        <v>126</v>
      </c>
    </row>
    <row r="13" spans="1:62" x14ac:dyDescent="0.15">
      <c r="A13">
        <v>744</v>
      </c>
      <c r="B13" s="12">
        <v>44001.60597222222</v>
      </c>
      <c r="C13">
        <v>27</v>
      </c>
      <c r="D13" t="s">
        <v>114</v>
      </c>
      <c r="E13" t="s">
        <v>50</v>
      </c>
      <c r="F13" t="s">
        <v>51</v>
      </c>
      <c r="G13" t="s">
        <v>52</v>
      </c>
      <c r="H13">
        <v>5</v>
      </c>
      <c r="I13" t="s">
        <v>53</v>
      </c>
      <c r="J13" t="s">
        <v>54</v>
      </c>
      <c r="K13">
        <v>2</v>
      </c>
      <c r="L13" t="s">
        <v>55</v>
      </c>
      <c r="M13" t="s">
        <v>56</v>
      </c>
      <c r="N13" t="s">
        <v>135</v>
      </c>
      <c r="O13">
        <v>5</v>
      </c>
      <c r="P13">
        <v>5</v>
      </c>
      <c r="Q13">
        <v>4</v>
      </c>
      <c r="R13">
        <v>8</v>
      </c>
      <c r="S13">
        <v>9</v>
      </c>
      <c r="T13" t="s">
        <v>58</v>
      </c>
      <c r="U13" t="s">
        <v>927</v>
      </c>
      <c r="AK13" t="s">
        <v>111</v>
      </c>
      <c r="AL13" t="s">
        <v>75</v>
      </c>
      <c r="AM13" t="s">
        <v>136</v>
      </c>
      <c r="AN13" t="s">
        <v>77</v>
      </c>
      <c r="AO13">
        <v>3</v>
      </c>
      <c r="AP13" t="s">
        <v>53</v>
      </c>
      <c r="AV13">
        <v>5</v>
      </c>
      <c r="AW13">
        <v>3</v>
      </c>
      <c r="AX13" t="s">
        <v>65</v>
      </c>
      <c r="AY13" t="s">
        <v>66</v>
      </c>
      <c r="BA13">
        <v>5</v>
      </c>
      <c r="BB13">
        <v>4</v>
      </c>
      <c r="BC13">
        <v>4</v>
      </c>
      <c r="BD13">
        <v>7</v>
      </c>
      <c r="BE13">
        <v>7</v>
      </c>
      <c r="BF13" t="s">
        <v>68</v>
      </c>
      <c r="BH13" t="s">
        <v>102</v>
      </c>
    </row>
    <row r="14" spans="1:62" x14ac:dyDescent="0.15">
      <c r="A14">
        <v>729</v>
      </c>
      <c r="B14" s="12">
        <v>44001.598576388889</v>
      </c>
      <c r="C14">
        <v>37</v>
      </c>
      <c r="D14" t="s">
        <v>93</v>
      </c>
      <c r="E14" t="s">
        <v>50</v>
      </c>
      <c r="F14" t="s">
        <v>51</v>
      </c>
      <c r="G14" t="s">
        <v>775</v>
      </c>
      <c r="J14" t="s">
        <v>54</v>
      </c>
      <c r="K14">
        <v>2</v>
      </c>
      <c r="L14" t="s">
        <v>55</v>
      </c>
      <c r="M14" t="s">
        <v>200</v>
      </c>
      <c r="V14" t="s">
        <v>915</v>
      </c>
      <c r="W14" t="s">
        <v>53</v>
      </c>
      <c r="X14" t="s">
        <v>432</v>
      </c>
      <c r="Y14" t="s">
        <v>916</v>
      </c>
      <c r="AK14" t="s">
        <v>111</v>
      </c>
      <c r="AL14" t="s">
        <v>61</v>
      </c>
      <c r="AR14" t="s">
        <v>62</v>
      </c>
      <c r="AS14" t="s">
        <v>292</v>
      </c>
      <c r="AT14" t="s">
        <v>53</v>
      </c>
      <c r="AU14" t="s">
        <v>917</v>
      </c>
      <c r="AV14">
        <v>5</v>
      </c>
      <c r="AW14">
        <v>4</v>
      </c>
      <c r="AX14" t="s">
        <v>65</v>
      </c>
      <c r="AY14" t="s">
        <v>92</v>
      </c>
      <c r="BA14">
        <v>4</v>
      </c>
      <c r="BB14">
        <v>3</v>
      </c>
      <c r="BC14">
        <v>2</v>
      </c>
      <c r="BD14">
        <v>2</v>
      </c>
      <c r="BE14">
        <v>2</v>
      </c>
      <c r="BF14" t="s">
        <v>68</v>
      </c>
    </row>
    <row r="15" spans="1:62" x14ac:dyDescent="0.15">
      <c r="A15">
        <v>716</v>
      </c>
      <c r="B15" s="12">
        <v>44001.592939814815</v>
      </c>
      <c r="C15">
        <v>64</v>
      </c>
      <c r="D15" t="s">
        <v>114</v>
      </c>
      <c r="E15" t="s">
        <v>904</v>
      </c>
      <c r="F15" t="s">
        <v>51</v>
      </c>
      <c r="G15" t="s">
        <v>81</v>
      </c>
      <c r="J15" t="s">
        <v>54</v>
      </c>
      <c r="K15">
        <v>2</v>
      </c>
      <c r="L15" t="s">
        <v>210</v>
      </c>
      <c r="M15" t="s">
        <v>83</v>
      </c>
      <c r="Z15" t="s">
        <v>191</v>
      </c>
      <c r="AA15">
        <v>4</v>
      </c>
      <c r="AB15">
        <v>6</v>
      </c>
      <c r="AC15">
        <v>4</v>
      </c>
      <c r="AD15">
        <v>6</v>
      </c>
      <c r="AE15">
        <v>3</v>
      </c>
      <c r="AF15" t="s">
        <v>464</v>
      </c>
      <c r="AG15" t="s">
        <v>53</v>
      </c>
      <c r="AH15" t="s">
        <v>87</v>
      </c>
      <c r="AI15" t="s">
        <v>463</v>
      </c>
      <c r="AK15" t="s">
        <v>111</v>
      </c>
      <c r="AL15" t="s">
        <v>75</v>
      </c>
      <c r="AM15" t="s">
        <v>905</v>
      </c>
      <c r="AN15" t="s">
        <v>90</v>
      </c>
      <c r="AO15">
        <v>5</v>
      </c>
      <c r="AP15" t="s">
        <v>53</v>
      </c>
      <c r="AV15">
        <v>5</v>
      </c>
      <c r="AW15">
        <v>5</v>
      </c>
      <c r="AX15" t="s">
        <v>91</v>
      </c>
      <c r="AY15" t="s">
        <v>82</v>
      </c>
      <c r="BA15">
        <v>3</v>
      </c>
      <c r="BB15">
        <v>3</v>
      </c>
      <c r="BC15">
        <v>1</v>
      </c>
      <c r="BD15">
        <v>3</v>
      </c>
      <c r="BE15">
        <v>1</v>
      </c>
      <c r="BF15" t="s">
        <v>68</v>
      </c>
    </row>
    <row r="16" spans="1:62" x14ac:dyDescent="0.15">
      <c r="A16">
        <v>707</v>
      </c>
      <c r="B16" s="12">
        <v>44001.576504629629</v>
      </c>
      <c r="C16">
        <v>23</v>
      </c>
      <c r="D16" t="s">
        <v>114</v>
      </c>
      <c r="E16" t="s">
        <v>50</v>
      </c>
      <c r="F16" t="s">
        <v>51</v>
      </c>
      <c r="G16" t="s">
        <v>52</v>
      </c>
      <c r="H16">
        <v>4</v>
      </c>
      <c r="I16" t="s">
        <v>53</v>
      </c>
      <c r="J16" t="s">
        <v>73</v>
      </c>
      <c r="AK16" t="s">
        <v>111</v>
      </c>
      <c r="AL16" t="s">
        <v>75</v>
      </c>
      <c r="AM16" t="s">
        <v>104</v>
      </c>
      <c r="AN16" t="s">
        <v>90</v>
      </c>
      <c r="AO16">
        <v>6</v>
      </c>
      <c r="AP16" t="s">
        <v>86</v>
      </c>
      <c r="AV16">
        <v>8</v>
      </c>
      <c r="AW16">
        <v>6</v>
      </c>
      <c r="AX16" t="s">
        <v>91</v>
      </c>
      <c r="AY16" t="s">
        <v>55</v>
      </c>
      <c r="BA16">
        <v>7</v>
      </c>
      <c r="BB16">
        <v>7</v>
      </c>
      <c r="BC16">
        <v>6</v>
      </c>
      <c r="BD16">
        <v>6</v>
      </c>
      <c r="BE16">
        <v>7</v>
      </c>
      <c r="BF16" t="s">
        <v>86</v>
      </c>
      <c r="BH16" t="s">
        <v>102</v>
      </c>
    </row>
    <row r="17" spans="1:60" x14ac:dyDescent="0.15">
      <c r="A17">
        <v>688</v>
      </c>
      <c r="B17" s="12">
        <v>44001.544479166667</v>
      </c>
      <c r="C17">
        <v>24</v>
      </c>
      <c r="D17" t="s">
        <v>103</v>
      </c>
      <c r="E17" t="s">
        <v>50</v>
      </c>
      <c r="F17" t="s">
        <v>51</v>
      </c>
      <c r="G17" t="s">
        <v>52</v>
      </c>
      <c r="H17">
        <v>4</v>
      </c>
      <c r="I17" t="s">
        <v>53</v>
      </c>
      <c r="J17" t="s">
        <v>73</v>
      </c>
      <c r="AK17" t="s">
        <v>111</v>
      </c>
      <c r="AL17" t="s">
        <v>75</v>
      </c>
      <c r="AM17" t="s">
        <v>141</v>
      </c>
      <c r="AN17" t="s">
        <v>90</v>
      </c>
      <c r="AO17">
        <v>6</v>
      </c>
      <c r="AP17" t="s">
        <v>86</v>
      </c>
      <c r="AV17">
        <v>6</v>
      </c>
      <c r="AW17">
        <v>3</v>
      </c>
      <c r="AX17" t="s">
        <v>65</v>
      </c>
      <c r="AY17" t="s">
        <v>92</v>
      </c>
      <c r="AZ17" t="s">
        <v>874</v>
      </c>
      <c r="BA17">
        <v>2</v>
      </c>
      <c r="BB17">
        <v>2</v>
      </c>
      <c r="BC17">
        <v>2</v>
      </c>
      <c r="BD17">
        <v>4</v>
      </c>
      <c r="BE17">
        <v>2</v>
      </c>
      <c r="BF17" t="s">
        <v>68</v>
      </c>
      <c r="BG17" t="s">
        <v>875</v>
      </c>
      <c r="BH17" t="s">
        <v>102</v>
      </c>
    </row>
    <row r="18" spans="1:60" x14ac:dyDescent="0.15">
      <c r="A18">
        <v>669</v>
      </c>
      <c r="B18" s="12">
        <v>44001.508599537039</v>
      </c>
      <c r="C18">
        <v>55</v>
      </c>
      <c r="D18" t="s">
        <v>70</v>
      </c>
      <c r="E18" t="s">
        <v>188</v>
      </c>
      <c r="F18" t="s">
        <v>51</v>
      </c>
      <c r="G18" t="s">
        <v>81</v>
      </c>
      <c r="J18" t="s">
        <v>73</v>
      </c>
      <c r="AK18" t="s">
        <v>111</v>
      </c>
      <c r="AL18" t="s">
        <v>75</v>
      </c>
      <c r="AM18" t="s">
        <v>76</v>
      </c>
      <c r="AN18" t="s">
        <v>90</v>
      </c>
      <c r="AO18">
        <v>4</v>
      </c>
      <c r="AP18" t="s">
        <v>72</v>
      </c>
      <c r="AQ18" t="s">
        <v>847</v>
      </c>
      <c r="AV18">
        <v>5</v>
      </c>
      <c r="AW18">
        <v>5</v>
      </c>
      <c r="AX18" t="s">
        <v>91</v>
      </c>
      <c r="AY18" t="s">
        <v>116</v>
      </c>
      <c r="BA18">
        <v>2</v>
      </c>
      <c r="BB18">
        <v>4</v>
      </c>
      <c r="BC18">
        <v>4</v>
      </c>
      <c r="BD18">
        <v>2</v>
      </c>
      <c r="BE18">
        <v>4</v>
      </c>
      <c r="BF18" t="s">
        <v>86</v>
      </c>
    </row>
    <row r="19" spans="1:60" x14ac:dyDescent="0.15">
      <c r="A19">
        <v>659</v>
      </c>
      <c r="B19" s="12">
        <v>44001.496770833335</v>
      </c>
      <c r="C19">
        <v>21</v>
      </c>
      <c r="D19" t="s">
        <v>114</v>
      </c>
      <c r="E19" t="s">
        <v>50</v>
      </c>
      <c r="F19" t="s">
        <v>51</v>
      </c>
      <c r="G19" t="s">
        <v>52</v>
      </c>
      <c r="H19">
        <v>3</v>
      </c>
      <c r="I19" t="s">
        <v>53</v>
      </c>
      <c r="J19" t="s">
        <v>54</v>
      </c>
      <c r="K19">
        <v>2</v>
      </c>
      <c r="L19" t="s">
        <v>92</v>
      </c>
      <c r="M19" t="s">
        <v>56</v>
      </c>
      <c r="N19" t="s">
        <v>135</v>
      </c>
      <c r="O19">
        <v>7</v>
      </c>
      <c r="P19">
        <v>9</v>
      </c>
      <c r="Q19">
        <v>7</v>
      </c>
      <c r="R19">
        <v>9</v>
      </c>
      <c r="S19">
        <v>8</v>
      </c>
      <c r="T19" t="s">
        <v>58</v>
      </c>
      <c r="AK19" t="s">
        <v>111</v>
      </c>
      <c r="AL19" t="s">
        <v>75</v>
      </c>
      <c r="AM19" t="s">
        <v>104</v>
      </c>
      <c r="AN19" t="s">
        <v>112</v>
      </c>
      <c r="AO19">
        <v>8</v>
      </c>
      <c r="AP19" t="s">
        <v>86</v>
      </c>
      <c r="AV19">
        <v>6</v>
      </c>
      <c r="AW19">
        <v>8</v>
      </c>
      <c r="AX19" t="s">
        <v>91</v>
      </c>
      <c r="AY19" t="s">
        <v>66</v>
      </c>
      <c r="BA19">
        <v>8</v>
      </c>
      <c r="BB19">
        <v>10</v>
      </c>
      <c r="BC19">
        <v>9</v>
      </c>
      <c r="BD19">
        <v>9</v>
      </c>
      <c r="BE19">
        <v>6</v>
      </c>
      <c r="BF19" t="s">
        <v>86</v>
      </c>
      <c r="BH19" t="s">
        <v>257</v>
      </c>
    </row>
    <row r="20" spans="1:60" x14ac:dyDescent="0.15">
      <c r="A20">
        <v>648</v>
      </c>
      <c r="B20" s="12">
        <v>44001.474965277775</v>
      </c>
      <c r="C20">
        <v>36</v>
      </c>
      <c r="D20" t="s">
        <v>70</v>
      </c>
      <c r="E20" t="s">
        <v>50</v>
      </c>
      <c r="F20" t="s">
        <v>51</v>
      </c>
      <c r="G20" t="s">
        <v>81</v>
      </c>
      <c r="J20" t="s">
        <v>73</v>
      </c>
      <c r="AK20" t="s">
        <v>111</v>
      </c>
      <c r="AL20" t="s">
        <v>75</v>
      </c>
      <c r="AM20" t="s">
        <v>76</v>
      </c>
      <c r="AN20" t="s">
        <v>90</v>
      </c>
      <c r="AO20">
        <v>4</v>
      </c>
      <c r="AP20" t="s">
        <v>72</v>
      </c>
      <c r="AV20">
        <v>6</v>
      </c>
      <c r="AW20">
        <v>5</v>
      </c>
      <c r="AX20" t="s">
        <v>91</v>
      </c>
      <c r="AY20" t="s">
        <v>66</v>
      </c>
      <c r="BA20">
        <v>4</v>
      </c>
      <c r="BB20">
        <v>4</v>
      </c>
      <c r="BC20">
        <v>4</v>
      </c>
      <c r="BD20">
        <v>3</v>
      </c>
      <c r="BE20">
        <v>4</v>
      </c>
      <c r="BF20" t="s">
        <v>68</v>
      </c>
    </row>
    <row r="21" spans="1:60" x14ac:dyDescent="0.15">
      <c r="A21">
        <v>641</v>
      </c>
      <c r="B21" s="12">
        <v>44001.467511574076</v>
      </c>
      <c r="C21">
        <v>33</v>
      </c>
      <c r="D21" t="s">
        <v>70</v>
      </c>
      <c r="E21" t="s">
        <v>50</v>
      </c>
      <c r="F21" t="s">
        <v>51</v>
      </c>
      <c r="G21" t="s">
        <v>81</v>
      </c>
      <c r="J21" t="s">
        <v>73</v>
      </c>
      <c r="AK21" t="s">
        <v>111</v>
      </c>
      <c r="AL21" t="s">
        <v>61</v>
      </c>
      <c r="AR21" t="s">
        <v>185</v>
      </c>
      <c r="AS21" t="s">
        <v>63</v>
      </c>
      <c r="AT21" t="s">
        <v>53</v>
      </c>
      <c r="AV21">
        <v>5</v>
      </c>
      <c r="AW21">
        <v>5</v>
      </c>
      <c r="AX21" t="s">
        <v>91</v>
      </c>
      <c r="AY21" t="s">
        <v>55</v>
      </c>
      <c r="BA21">
        <v>4</v>
      </c>
      <c r="BB21">
        <v>6</v>
      </c>
      <c r="BC21">
        <v>5</v>
      </c>
      <c r="BD21">
        <v>6</v>
      </c>
      <c r="BE21">
        <v>6</v>
      </c>
      <c r="BF21" t="s">
        <v>68</v>
      </c>
    </row>
    <row r="22" spans="1:60" x14ac:dyDescent="0.15">
      <c r="A22">
        <v>640</v>
      </c>
      <c r="B22" s="12">
        <v>44001.466874999998</v>
      </c>
      <c r="C22">
        <v>68</v>
      </c>
      <c r="D22" t="s">
        <v>70</v>
      </c>
      <c r="E22" t="s">
        <v>50</v>
      </c>
      <c r="F22" t="s">
        <v>51</v>
      </c>
      <c r="G22" t="s">
        <v>81</v>
      </c>
      <c r="J22" t="s">
        <v>73</v>
      </c>
      <c r="AK22" t="s">
        <v>111</v>
      </c>
      <c r="AL22" t="s">
        <v>75</v>
      </c>
      <c r="AM22" t="s">
        <v>136</v>
      </c>
      <c r="AN22" t="s">
        <v>90</v>
      </c>
      <c r="AO22">
        <v>1</v>
      </c>
      <c r="AP22" t="s">
        <v>53</v>
      </c>
      <c r="AV22">
        <v>3</v>
      </c>
      <c r="AW22">
        <v>3</v>
      </c>
      <c r="AX22" t="s">
        <v>65</v>
      </c>
      <c r="AY22" t="s">
        <v>92</v>
      </c>
      <c r="BA22">
        <v>1</v>
      </c>
      <c r="BB22">
        <v>1</v>
      </c>
      <c r="BC22">
        <v>1</v>
      </c>
      <c r="BD22">
        <v>1</v>
      </c>
      <c r="BE22">
        <v>5</v>
      </c>
      <c r="BF22" t="s">
        <v>68</v>
      </c>
    </row>
    <row r="23" spans="1:60" x14ac:dyDescent="0.15">
      <c r="A23">
        <v>639</v>
      </c>
      <c r="B23" s="12">
        <v>44001.466504629629</v>
      </c>
      <c r="C23">
        <v>32</v>
      </c>
      <c r="D23" t="s">
        <v>70</v>
      </c>
      <c r="E23" t="s">
        <v>50</v>
      </c>
      <c r="F23" t="s">
        <v>51</v>
      </c>
      <c r="G23" t="s">
        <v>81</v>
      </c>
      <c r="J23" t="s">
        <v>73</v>
      </c>
      <c r="AK23" t="s">
        <v>111</v>
      </c>
      <c r="AL23" t="s">
        <v>75</v>
      </c>
      <c r="AM23" t="s">
        <v>76</v>
      </c>
      <c r="AN23" t="s">
        <v>90</v>
      </c>
      <c r="AO23">
        <v>6</v>
      </c>
      <c r="AP23" t="s">
        <v>53</v>
      </c>
      <c r="AV23">
        <v>4</v>
      </c>
      <c r="AW23">
        <v>4</v>
      </c>
      <c r="AX23" t="s">
        <v>65</v>
      </c>
      <c r="AY23" t="s">
        <v>92</v>
      </c>
      <c r="BA23">
        <v>7</v>
      </c>
      <c r="BB23">
        <v>5</v>
      </c>
      <c r="BC23">
        <v>5</v>
      </c>
      <c r="BD23">
        <v>5</v>
      </c>
      <c r="BE23">
        <v>7</v>
      </c>
      <c r="BF23" t="s">
        <v>68</v>
      </c>
    </row>
    <row r="24" spans="1:60" x14ac:dyDescent="0.15">
      <c r="A24">
        <v>636</v>
      </c>
      <c r="B24" s="12">
        <v>44001.464953703704</v>
      </c>
      <c r="C24">
        <v>54</v>
      </c>
      <c r="D24" t="s">
        <v>49</v>
      </c>
      <c r="E24" t="s">
        <v>50</v>
      </c>
      <c r="F24" t="s">
        <v>51</v>
      </c>
      <c r="G24" t="s">
        <v>81</v>
      </c>
      <c r="J24" t="s">
        <v>73</v>
      </c>
      <c r="AK24" t="s">
        <v>111</v>
      </c>
      <c r="AL24" t="s">
        <v>61</v>
      </c>
      <c r="AR24" t="s">
        <v>124</v>
      </c>
      <c r="AS24" t="s">
        <v>125</v>
      </c>
      <c r="AT24" t="s">
        <v>72</v>
      </c>
      <c r="AV24">
        <v>6</v>
      </c>
      <c r="AW24">
        <v>4</v>
      </c>
      <c r="AX24" t="s">
        <v>91</v>
      </c>
      <c r="AY24" t="s">
        <v>92</v>
      </c>
      <c r="AZ24" t="s">
        <v>816</v>
      </c>
      <c r="BA24">
        <v>6</v>
      </c>
      <c r="BB24">
        <v>7</v>
      </c>
      <c r="BC24">
        <v>7</v>
      </c>
      <c r="BD24">
        <v>5</v>
      </c>
      <c r="BE24">
        <v>4</v>
      </c>
      <c r="BF24" t="s">
        <v>68</v>
      </c>
      <c r="BG24" t="s">
        <v>817</v>
      </c>
    </row>
    <row r="25" spans="1:60" x14ac:dyDescent="0.15">
      <c r="A25">
        <v>564</v>
      </c>
      <c r="B25" s="12">
        <v>44001.037766203706</v>
      </c>
      <c r="C25">
        <v>22</v>
      </c>
      <c r="D25" t="s">
        <v>114</v>
      </c>
      <c r="E25" t="s">
        <v>50</v>
      </c>
      <c r="F25" t="s">
        <v>51</v>
      </c>
      <c r="G25" t="s">
        <v>52</v>
      </c>
      <c r="H25">
        <v>4</v>
      </c>
      <c r="I25" t="s">
        <v>53</v>
      </c>
      <c r="J25" t="s">
        <v>54</v>
      </c>
      <c r="K25">
        <v>1</v>
      </c>
      <c r="L25" t="s">
        <v>116</v>
      </c>
      <c r="M25" t="s">
        <v>83</v>
      </c>
      <c r="Z25" t="s">
        <v>737</v>
      </c>
      <c r="AA25">
        <v>6</v>
      </c>
      <c r="AB25">
        <v>8</v>
      </c>
      <c r="AC25">
        <v>7</v>
      </c>
      <c r="AD25">
        <v>10</v>
      </c>
      <c r="AE25">
        <v>10</v>
      </c>
      <c r="AF25" t="s">
        <v>85</v>
      </c>
      <c r="AG25" t="s">
        <v>53</v>
      </c>
      <c r="AH25" t="s">
        <v>132</v>
      </c>
      <c r="AI25" t="s">
        <v>738</v>
      </c>
      <c r="AJ25" t="s">
        <v>739</v>
      </c>
      <c r="AK25" t="s">
        <v>111</v>
      </c>
      <c r="AL25" t="s">
        <v>61</v>
      </c>
      <c r="AR25" t="s">
        <v>124</v>
      </c>
      <c r="AS25" t="s">
        <v>125</v>
      </c>
      <c r="AT25" t="s">
        <v>72</v>
      </c>
      <c r="AV25">
        <v>7</v>
      </c>
      <c r="AW25">
        <v>6</v>
      </c>
      <c r="AX25" t="s">
        <v>65</v>
      </c>
      <c r="AY25" t="s">
        <v>55</v>
      </c>
      <c r="BA25">
        <v>5</v>
      </c>
      <c r="BB25">
        <v>8</v>
      </c>
      <c r="BC25">
        <v>4</v>
      </c>
      <c r="BD25">
        <v>4</v>
      </c>
      <c r="BE25">
        <v>5</v>
      </c>
      <c r="BF25" t="s">
        <v>68</v>
      </c>
      <c r="BG25" t="s">
        <v>740</v>
      </c>
      <c r="BH25" t="s">
        <v>230</v>
      </c>
    </row>
    <row r="26" spans="1:60" x14ac:dyDescent="0.15">
      <c r="A26">
        <v>555</v>
      </c>
      <c r="B26" s="12">
        <v>44001.024456018517</v>
      </c>
      <c r="C26">
        <v>25</v>
      </c>
      <c r="D26" t="s">
        <v>70</v>
      </c>
      <c r="E26" t="s">
        <v>50</v>
      </c>
      <c r="F26" t="s">
        <v>51</v>
      </c>
      <c r="G26" t="s">
        <v>52</v>
      </c>
      <c r="H26">
        <v>5</v>
      </c>
      <c r="I26" t="s">
        <v>72</v>
      </c>
      <c r="J26" t="s">
        <v>73</v>
      </c>
      <c r="AK26" t="s">
        <v>111</v>
      </c>
      <c r="AL26" t="s">
        <v>61</v>
      </c>
      <c r="AR26" t="s">
        <v>124</v>
      </c>
      <c r="AS26" t="s">
        <v>125</v>
      </c>
      <c r="AT26" t="s">
        <v>72</v>
      </c>
      <c r="AV26">
        <v>8</v>
      </c>
      <c r="AW26">
        <v>7</v>
      </c>
      <c r="AX26" t="s">
        <v>91</v>
      </c>
      <c r="AY26" t="s">
        <v>55</v>
      </c>
      <c r="BA26">
        <v>6</v>
      </c>
      <c r="BB26">
        <v>4</v>
      </c>
      <c r="BC26">
        <v>4</v>
      </c>
      <c r="BD26">
        <v>2</v>
      </c>
      <c r="BE26">
        <v>4</v>
      </c>
      <c r="BF26" t="s">
        <v>68</v>
      </c>
      <c r="BH26" t="s">
        <v>230</v>
      </c>
    </row>
    <row r="27" spans="1:60" x14ac:dyDescent="0.15">
      <c r="A27">
        <v>553</v>
      </c>
      <c r="B27" s="12">
        <v>44001.020138888889</v>
      </c>
      <c r="C27">
        <v>23</v>
      </c>
      <c r="D27" t="s">
        <v>70</v>
      </c>
      <c r="E27" t="s">
        <v>452</v>
      </c>
      <c r="F27" t="s">
        <v>51</v>
      </c>
      <c r="G27" t="s">
        <v>52</v>
      </c>
      <c r="H27">
        <v>4</v>
      </c>
      <c r="I27" t="s">
        <v>53</v>
      </c>
      <c r="J27" t="s">
        <v>73</v>
      </c>
      <c r="AK27" t="s">
        <v>111</v>
      </c>
      <c r="AL27" t="s">
        <v>61</v>
      </c>
      <c r="AR27" t="s">
        <v>380</v>
      </c>
      <c r="AS27" t="s">
        <v>63</v>
      </c>
      <c r="AT27" t="s">
        <v>53</v>
      </c>
      <c r="AU27" t="s">
        <v>723</v>
      </c>
      <c r="AV27">
        <v>6</v>
      </c>
      <c r="AW27">
        <v>4</v>
      </c>
      <c r="AX27" t="s">
        <v>91</v>
      </c>
      <c r="AY27" t="s">
        <v>66</v>
      </c>
      <c r="AZ27" t="s">
        <v>724</v>
      </c>
      <c r="BA27">
        <v>6</v>
      </c>
      <c r="BB27">
        <v>7</v>
      </c>
      <c r="BC27">
        <v>2</v>
      </c>
      <c r="BD27">
        <v>6</v>
      </c>
      <c r="BE27">
        <v>8</v>
      </c>
      <c r="BF27" t="s">
        <v>68</v>
      </c>
      <c r="BG27" t="s">
        <v>725</v>
      </c>
      <c r="BH27" t="s">
        <v>145</v>
      </c>
    </row>
    <row r="28" spans="1:60" x14ac:dyDescent="0.15">
      <c r="A28">
        <v>546</v>
      </c>
      <c r="B28" s="12">
        <v>44001.01116898148</v>
      </c>
      <c r="C28">
        <v>45</v>
      </c>
      <c r="D28" t="s">
        <v>70</v>
      </c>
      <c r="E28" t="s">
        <v>50</v>
      </c>
      <c r="F28" t="s">
        <v>51</v>
      </c>
      <c r="G28" t="s">
        <v>81</v>
      </c>
      <c r="J28" t="s">
        <v>73</v>
      </c>
      <c r="AK28" t="s">
        <v>111</v>
      </c>
      <c r="AL28" t="s">
        <v>61</v>
      </c>
      <c r="AR28" t="s">
        <v>185</v>
      </c>
      <c r="AS28" t="s">
        <v>63</v>
      </c>
      <c r="AT28" t="s">
        <v>53</v>
      </c>
      <c r="AV28">
        <v>9</v>
      </c>
      <c r="AW28">
        <v>9</v>
      </c>
      <c r="AX28" t="s">
        <v>100</v>
      </c>
      <c r="AY28" t="s">
        <v>92</v>
      </c>
      <c r="BA28">
        <v>3</v>
      </c>
      <c r="BB28">
        <v>4</v>
      </c>
      <c r="BC28">
        <v>3</v>
      </c>
      <c r="BD28">
        <v>4</v>
      </c>
      <c r="BE28">
        <v>5</v>
      </c>
      <c r="BF28" t="s">
        <v>86</v>
      </c>
    </row>
    <row r="29" spans="1:60" x14ac:dyDescent="0.15">
      <c r="A29">
        <v>462</v>
      </c>
      <c r="B29" s="12">
        <v>44000.901736111111</v>
      </c>
      <c r="C29">
        <v>24</v>
      </c>
      <c r="D29" t="s">
        <v>103</v>
      </c>
      <c r="E29" t="s">
        <v>50</v>
      </c>
      <c r="F29" t="s">
        <v>51</v>
      </c>
      <c r="G29" t="s">
        <v>52</v>
      </c>
      <c r="H29">
        <v>5</v>
      </c>
      <c r="I29" t="s">
        <v>53</v>
      </c>
      <c r="J29" t="s">
        <v>73</v>
      </c>
      <c r="AK29" t="s">
        <v>111</v>
      </c>
      <c r="AL29" t="s">
        <v>61</v>
      </c>
      <c r="AR29" t="s">
        <v>62</v>
      </c>
      <c r="AS29" t="s">
        <v>292</v>
      </c>
      <c r="AT29" t="s">
        <v>53</v>
      </c>
      <c r="AV29">
        <v>7</v>
      </c>
      <c r="AW29">
        <v>6</v>
      </c>
      <c r="AX29" t="s">
        <v>100</v>
      </c>
      <c r="AY29" t="s">
        <v>55</v>
      </c>
      <c r="BA29">
        <v>6</v>
      </c>
      <c r="BB29">
        <v>6</v>
      </c>
      <c r="BC29">
        <v>4</v>
      </c>
      <c r="BD29">
        <v>5</v>
      </c>
      <c r="BE29">
        <v>6</v>
      </c>
      <c r="BF29" t="s">
        <v>68</v>
      </c>
      <c r="BH29" t="s">
        <v>145</v>
      </c>
    </row>
    <row r="30" spans="1:60" x14ac:dyDescent="0.15">
      <c r="A30">
        <v>461</v>
      </c>
      <c r="B30" s="12">
        <v>44000.899351851855</v>
      </c>
      <c r="C30">
        <v>30</v>
      </c>
      <c r="D30" t="s">
        <v>114</v>
      </c>
      <c r="E30" t="s">
        <v>50</v>
      </c>
      <c r="F30" t="s">
        <v>51</v>
      </c>
      <c r="G30" t="s">
        <v>52</v>
      </c>
      <c r="H30">
        <v>4</v>
      </c>
      <c r="I30" t="s">
        <v>53</v>
      </c>
      <c r="J30" t="s">
        <v>54</v>
      </c>
      <c r="K30">
        <v>2</v>
      </c>
      <c r="L30" t="s">
        <v>116</v>
      </c>
      <c r="M30" t="s">
        <v>83</v>
      </c>
      <c r="Z30" t="s">
        <v>263</v>
      </c>
      <c r="AA30">
        <v>6</v>
      </c>
      <c r="AB30">
        <v>3</v>
      </c>
      <c r="AC30">
        <v>3</v>
      </c>
      <c r="AD30">
        <v>4</v>
      </c>
      <c r="AE30">
        <v>5</v>
      </c>
      <c r="AF30" t="s">
        <v>121</v>
      </c>
      <c r="AG30" t="s">
        <v>53</v>
      </c>
      <c r="AH30" t="s">
        <v>147</v>
      </c>
      <c r="AI30" t="s">
        <v>240</v>
      </c>
      <c r="AJ30" t="s">
        <v>641</v>
      </c>
      <c r="AK30" t="s">
        <v>111</v>
      </c>
      <c r="AL30" t="s">
        <v>75</v>
      </c>
      <c r="AM30" t="s">
        <v>76</v>
      </c>
      <c r="AN30" t="s">
        <v>90</v>
      </c>
      <c r="AO30">
        <v>5</v>
      </c>
      <c r="AP30" t="s">
        <v>53</v>
      </c>
      <c r="AQ30" t="s">
        <v>642</v>
      </c>
      <c r="AV30">
        <v>5</v>
      </c>
      <c r="AW30">
        <v>3</v>
      </c>
      <c r="AX30" t="s">
        <v>65</v>
      </c>
      <c r="AY30" t="s">
        <v>55</v>
      </c>
      <c r="AZ30" t="s">
        <v>643</v>
      </c>
      <c r="BA30">
        <v>7</v>
      </c>
      <c r="BB30">
        <v>7</v>
      </c>
      <c r="BC30">
        <v>7</v>
      </c>
      <c r="BD30">
        <v>7</v>
      </c>
      <c r="BE30">
        <v>7</v>
      </c>
      <c r="BF30" t="s">
        <v>68</v>
      </c>
      <c r="BH30" t="s">
        <v>126</v>
      </c>
    </row>
    <row r="31" spans="1:60" x14ac:dyDescent="0.15">
      <c r="A31">
        <v>446</v>
      </c>
      <c r="B31" s="12">
        <v>44000.882592592592</v>
      </c>
      <c r="C31">
        <v>25</v>
      </c>
      <c r="D31" t="s">
        <v>70</v>
      </c>
      <c r="E31" t="s">
        <v>618</v>
      </c>
      <c r="F31" t="s">
        <v>51</v>
      </c>
      <c r="G31" t="s">
        <v>52</v>
      </c>
      <c r="H31">
        <v>5</v>
      </c>
      <c r="I31" t="s">
        <v>72</v>
      </c>
      <c r="J31" t="s">
        <v>73</v>
      </c>
      <c r="AK31" t="s">
        <v>111</v>
      </c>
      <c r="AL31" t="s">
        <v>61</v>
      </c>
      <c r="AR31" t="s">
        <v>62</v>
      </c>
      <c r="AS31" t="s">
        <v>63</v>
      </c>
      <c r="AT31" t="s">
        <v>53</v>
      </c>
      <c r="AU31" t="s">
        <v>619</v>
      </c>
      <c r="AV31">
        <v>4</v>
      </c>
      <c r="AW31">
        <v>3</v>
      </c>
      <c r="AX31" t="s">
        <v>65</v>
      </c>
      <c r="AY31" t="s">
        <v>55</v>
      </c>
      <c r="AZ31" t="s">
        <v>620</v>
      </c>
      <c r="BA31">
        <v>10</v>
      </c>
      <c r="BB31">
        <v>10</v>
      </c>
      <c r="BC31">
        <v>8</v>
      </c>
      <c r="BD31">
        <v>6</v>
      </c>
      <c r="BE31">
        <v>5</v>
      </c>
      <c r="BF31" t="s">
        <v>68</v>
      </c>
      <c r="BH31" t="s">
        <v>126</v>
      </c>
    </row>
    <row r="32" spans="1:60" x14ac:dyDescent="0.15">
      <c r="A32">
        <v>434</v>
      </c>
      <c r="B32" s="12">
        <v>44000.871921296297</v>
      </c>
      <c r="C32">
        <v>25</v>
      </c>
      <c r="D32" t="s">
        <v>103</v>
      </c>
      <c r="E32" t="s">
        <v>50</v>
      </c>
      <c r="F32" t="s">
        <v>51</v>
      </c>
      <c r="G32" t="s">
        <v>52</v>
      </c>
      <c r="H32">
        <v>2</v>
      </c>
      <c r="I32" t="s">
        <v>53</v>
      </c>
      <c r="J32" t="s">
        <v>54</v>
      </c>
      <c r="K32">
        <v>3</v>
      </c>
      <c r="L32" t="s">
        <v>55</v>
      </c>
      <c r="M32" t="s">
        <v>83</v>
      </c>
      <c r="Z32" t="s">
        <v>263</v>
      </c>
      <c r="AA32">
        <v>4</v>
      </c>
      <c r="AB32">
        <v>4</v>
      </c>
      <c r="AC32">
        <v>4</v>
      </c>
      <c r="AD32">
        <v>7</v>
      </c>
      <c r="AE32">
        <v>8</v>
      </c>
      <c r="AF32" t="s">
        <v>121</v>
      </c>
      <c r="AG32" t="s">
        <v>53</v>
      </c>
      <c r="AH32" t="s">
        <v>87</v>
      </c>
      <c r="AI32" t="s">
        <v>287</v>
      </c>
      <c r="AJ32" t="s">
        <v>609</v>
      </c>
      <c r="AK32" t="s">
        <v>111</v>
      </c>
      <c r="AL32" t="s">
        <v>75</v>
      </c>
      <c r="AM32" t="s">
        <v>136</v>
      </c>
      <c r="AN32" t="s">
        <v>112</v>
      </c>
      <c r="AO32">
        <v>4</v>
      </c>
      <c r="AP32" t="s">
        <v>53</v>
      </c>
      <c r="AQ32" t="s">
        <v>610</v>
      </c>
      <c r="AV32">
        <v>6</v>
      </c>
      <c r="AW32">
        <v>5</v>
      </c>
      <c r="AX32" t="s">
        <v>65</v>
      </c>
      <c r="AY32" t="s">
        <v>55</v>
      </c>
      <c r="AZ32" t="s">
        <v>611</v>
      </c>
      <c r="BA32">
        <v>7</v>
      </c>
      <c r="BB32">
        <v>7</v>
      </c>
      <c r="BC32">
        <v>9</v>
      </c>
      <c r="BD32">
        <v>6</v>
      </c>
      <c r="BE32">
        <v>7</v>
      </c>
      <c r="BF32" t="s">
        <v>68</v>
      </c>
      <c r="BH32" t="s">
        <v>126</v>
      </c>
    </row>
    <row r="33" spans="1:60" x14ac:dyDescent="0.15">
      <c r="A33">
        <v>390</v>
      </c>
      <c r="B33" s="12">
        <v>44000.817002314812</v>
      </c>
      <c r="C33">
        <v>23</v>
      </c>
      <c r="D33" t="s">
        <v>114</v>
      </c>
      <c r="E33" t="s">
        <v>50</v>
      </c>
      <c r="F33" t="s">
        <v>51</v>
      </c>
      <c r="G33" t="s">
        <v>52</v>
      </c>
      <c r="H33">
        <v>4</v>
      </c>
      <c r="I33" t="s">
        <v>72</v>
      </c>
      <c r="J33" t="s">
        <v>73</v>
      </c>
      <c r="AK33" t="s">
        <v>111</v>
      </c>
      <c r="AL33" t="s">
        <v>75</v>
      </c>
      <c r="AM33" t="s">
        <v>76</v>
      </c>
      <c r="AN33" t="s">
        <v>90</v>
      </c>
      <c r="AO33">
        <v>6</v>
      </c>
      <c r="AP33" t="s">
        <v>53</v>
      </c>
      <c r="AV33">
        <v>7</v>
      </c>
      <c r="AW33">
        <v>8</v>
      </c>
      <c r="AX33" t="s">
        <v>65</v>
      </c>
      <c r="AY33" t="s">
        <v>116</v>
      </c>
      <c r="BA33">
        <v>4</v>
      </c>
      <c r="BB33">
        <v>8</v>
      </c>
      <c r="BC33">
        <v>8</v>
      </c>
      <c r="BD33">
        <v>6</v>
      </c>
      <c r="BE33">
        <v>8</v>
      </c>
      <c r="BF33" t="s">
        <v>68</v>
      </c>
      <c r="BH33" t="s">
        <v>126</v>
      </c>
    </row>
    <row r="34" spans="1:60" x14ac:dyDescent="0.15">
      <c r="A34">
        <v>384</v>
      </c>
      <c r="B34" s="12">
        <v>44000.812569444446</v>
      </c>
      <c r="C34">
        <v>29</v>
      </c>
      <c r="D34" t="s">
        <v>70</v>
      </c>
      <c r="E34" t="s">
        <v>50</v>
      </c>
      <c r="F34" t="s">
        <v>51</v>
      </c>
      <c r="G34" t="s">
        <v>52</v>
      </c>
      <c r="H34">
        <v>5</v>
      </c>
      <c r="I34" t="s">
        <v>53</v>
      </c>
      <c r="J34" t="s">
        <v>73</v>
      </c>
      <c r="AK34" t="s">
        <v>111</v>
      </c>
      <c r="AL34" t="s">
        <v>61</v>
      </c>
      <c r="AR34" t="s">
        <v>62</v>
      </c>
      <c r="AS34" t="s">
        <v>63</v>
      </c>
      <c r="AT34" t="s">
        <v>53</v>
      </c>
      <c r="AV34">
        <v>2</v>
      </c>
      <c r="AW34">
        <v>3</v>
      </c>
      <c r="AX34" t="s">
        <v>91</v>
      </c>
      <c r="AY34" t="s">
        <v>92</v>
      </c>
      <c r="BA34">
        <v>3</v>
      </c>
      <c r="BB34">
        <v>3</v>
      </c>
      <c r="BC34">
        <v>1</v>
      </c>
      <c r="BD34">
        <v>6</v>
      </c>
      <c r="BE34">
        <v>6</v>
      </c>
      <c r="BF34" t="s">
        <v>68</v>
      </c>
      <c r="BH34" t="s">
        <v>126</v>
      </c>
    </row>
    <row r="35" spans="1:60" x14ac:dyDescent="0.15">
      <c r="A35">
        <v>350</v>
      </c>
      <c r="B35" s="12">
        <v>44000.793865740743</v>
      </c>
      <c r="C35">
        <v>24</v>
      </c>
      <c r="D35" t="s">
        <v>114</v>
      </c>
      <c r="E35" t="s">
        <v>534</v>
      </c>
      <c r="F35" t="s">
        <v>51</v>
      </c>
      <c r="G35" t="s">
        <v>52</v>
      </c>
      <c r="H35">
        <v>5</v>
      </c>
      <c r="I35" t="s">
        <v>53</v>
      </c>
      <c r="J35" t="s">
        <v>73</v>
      </c>
      <c r="AK35" t="s">
        <v>111</v>
      </c>
      <c r="AL35" t="s">
        <v>75</v>
      </c>
      <c r="AM35" t="s">
        <v>76</v>
      </c>
      <c r="AN35" t="s">
        <v>90</v>
      </c>
      <c r="AO35">
        <v>4</v>
      </c>
      <c r="AP35" t="s">
        <v>53</v>
      </c>
      <c r="AV35">
        <v>7</v>
      </c>
      <c r="AW35">
        <v>6</v>
      </c>
      <c r="AX35" t="s">
        <v>65</v>
      </c>
      <c r="AY35" t="s">
        <v>92</v>
      </c>
      <c r="BA35">
        <v>7</v>
      </c>
      <c r="BB35">
        <v>5</v>
      </c>
      <c r="BC35">
        <v>4</v>
      </c>
      <c r="BD35">
        <v>1</v>
      </c>
      <c r="BE35">
        <v>8</v>
      </c>
      <c r="BF35" t="s">
        <v>68</v>
      </c>
      <c r="BH35" t="s">
        <v>126</v>
      </c>
    </row>
    <row r="36" spans="1:60" x14ac:dyDescent="0.15">
      <c r="A36">
        <v>349</v>
      </c>
      <c r="B36" s="12">
        <v>44000.792974537035</v>
      </c>
      <c r="C36">
        <v>25</v>
      </c>
      <c r="D36" t="s">
        <v>93</v>
      </c>
      <c r="E36" t="s">
        <v>50</v>
      </c>
      <c r="F36" t="s">
        <v>51</v>
      </c>
      <c r="G36" t="s">
        <v>52</v>
      </c>
      <c r="H36">
        <v>3</v>
      </c>
      <c r="I36" t="s">
        <v>53</v>
      </c>
      <c r="J36" t="s">
        <v>54</v>
      </c>
      <c r="K36">
        <v>4</v>
      </c>
      <c r="L36" t="s">
        <v>92</v>
      </c>
      <c r="M36" t="s">
        <v>83</v>
      </c>
      <c r="Z36" t="s">
        <v>142</v>
      </c>
      <c r="AA36">
        <v>7</v>
      </c>
      <c r="AB36">
        <v>8</v>
      </c>
      <c r="AC36">
        <v>9</v>
      </c>
      <c r="AD36">
        <v>9</v>
      </c>
      <c r="AE36">
        <v>8</v>
      </c>
      <c r="AF36" t="s">
        <v>85</v>
      </c>
      <c r="AG36" t="s">
        <v>53</v>
      </c>
      <c r="AH36" t="s">
        <v>140</v>
      </c>
      <c r="AI36" t="s">
        <v>155</v>
      </c>
      <c r="AJ36" t="s">
        <v>531</v>
      </c>
      <c r="AK36" t="s">
        <v>111</v>
      </c>
      <c r="AL36" t="s">
        <v>61</v>
      </c>
      <c r="AR36" t="s">
        <v>124</v>
      </c>
      <c r="AS36" t="s">
        <v>125</v>
      </c>
      <c r="AT36" t="s">
        <v>53</v>
      </c>
      <c r="AU36" t="s">
        <v>532</v>
      </c>
      <c r="AV36">
        <v>8</v>
      </c>
      <c r="AW36">
        <v>8</v>
      </c>
      <c r="AX36" t="s">
        <v>91</v>
      </c>
      <c r="AY36" t="s">
        <v>92</v>
      </c>
      <c r="BA36">
        <v>6</v>
      </c>
      <c r="BB36">
        <v>7</v>
      </c>
      <c r="BC36">
        <v>4</v>
      </c>
      <c r="BD36">
        <v>7</v>
      </c>
      <c r="BE36">
        <v>7</v>
      </c>
      <c r="BF36" t="s">
        <v>68</v>
      </c>
      <c r="BG36" t="s">
        <v>533</v>
      </c>
      <c r="BH36" t="s">
        <v>118</v>
      </c>
    </row>
    <row r="37" spans="1:60" x14ac:dyDescent="0.15">
      <c r="A37">
        <v>335</v>
      </c>
      <c r="B37" s="12">
        <v>44000.783935185187</v>
      </c>
      <c r="C37">
        <v>23</v>
      </c>
      <c r="D37" t="s">
        <v>114</v>
      </c>
      <c r="E37" t="s">
        <v>50</v>
      </c>
      <c r="F37" t="s">
        <v>51</v>
      </c>
      <c r="G37" t="s">
        <v>52</v>
      </c>
      <c r="H37">
        <v>4</v>
      </c>
      <c r="I37" t="s">
        <v>53</v>
      </c>
      <c r="J37" t="s">
        <v>73</v>
      </c>
      <c r="AK37" t="s">
        <v>111</v>
      </c>
      <c r="AL37" t="s">
        <v>75</v>
      </c>
      <c r="AM37" t="s">
        <v>104</v>
      </c>
      <c r="AN37" t="s">
        <v>90</v>
      </c>
      <c r="AO37">
        <v>6</v>
      </c>
      <c r="AP37" t="s">
        <v>86</v>
      </c>
      <c r="AV37">
        <v>8</v>
      </c>
      <c r="AW37">
        <v>6</v>
      </c>
      <c r="AX37" t="s">
        <v>91</v>
      </c>
      <c r="AY37" t="s">
        <v>55</v>
      </c>
      <c r="BA37">
        <v>7</v>
      </c>
      <c r="BB37">
        <v>7</v>
      </c>
      <c r="BC37">
        <v>6</v>
      </c>
      <c r="BD37">
        <v>6</v>
      </c>
      <c r="BE37">
        <v>7</v>
      </c>
      <c r="BF37" t="s">
        <v>86</v>
      </c>
      <c r="BH37" t="s">
        <v>102</v>
      </c>
    </row>
    <row r="38" spans="1:60" x14ac:dyDescent="0.15">
      <c r="A38">
        <v>329</v>
      </c>
      <c r="B38" s="12">
        <v>44000.780069444445</v>
      </c>
      <c r="C38">
        <v>20</v>
      </c>
      <c r="D38" t="s">
        <v>93</v>
      </c>
      <c r="E38" t="s">
        <v>50</v>
      </c>
      <c r="F38" t="s">
        <v>51</v>
      </c>
      <c r="G38" t="s">
        <v>52</v>
      </c>
      <c r="H38">
        <v>3</v>
      </c>
      <c r="I38" t="s">
        <v>72</v>
      </c>
      <c r="J38" t="s">
        <v>54</v>
      </c>
      <c r="K38">
        <v>4</v>
      </c>
      <c r="L38" t="s">
        <v>82</v>
      </c>
      <c r="M38" t="s">
        <v>56</v>
      </c>
      <c r="N38" t="s">
        <v>130</v>
      </c>
      <c r="O38">
        <v>8</v>
      </c>
      <c r="P38">
        <v>10</v>
      </c>
      <c r="Q38">
        <v>4</v>
      </c>
      <c r="R38">
        <v>8</v>
      </c>
      <c r="S38">
        <v>10</v>
      </c>
      <c r="T38" t="s">
        <v>58</v>
      </c>
      <c r="U38" t="s">
        <v>511</v>
      </c>
      <c r="AK38" t="s">
        <v>111</v>
      </c>
      <c r="AL38" t="s">
        <v>75</v>
      </c>
      <c r="AM38" t="s">
        <v>136</v>
      </c>
      <c r="AN38" t="s">
        <v>90</v>
      </c>
      <c r="AO38">
        <v>1</v>
      </c>
      <c r="AP38" t="s">
        <v>53</v>
      </c>
      <c r="AQ38" t="s">
        <v>512</v>
      </c>
      <c r="AV38">
        <v>8</v>
      </c>
      <c r="AW38">
        <v>4</v>
      </c>
      <c r="AX38" t="s">
        <v>91</v>
      </c>
      <c r="AY38" t="s">
        <v>92</v>
      </c>
      <c r="BA38">
        <v>9</v>
      </c>
      <c r="BB38">
        <v>9</v>
      </c>
      <c r="BC38">
        <v>9</v>
      </c>
      <c r="BD38">
        <v>9</v>
      </c>
      <c r="BE38">
        <v>9</v>
      </c>
      <c r="BF38" t="s">
        <v>68</v>
      </c>
      <c r="BH38" t="s">
        <v>126</v>
      </c>
    </row>
    <row r="39" spans="1:60" x14ac:dyDescent="0.15">
      <c r="A39">
        <v>257</v>
      </c>
      <c r="B39" s="12">
        <v>44000.749293981484</v>
      </c>
      <c r="C39">
        <v>22</v>
      </c>
      <c r="D39" t="s">
        <v>114</v>
      </c>
      <c r="E39" t="s">
        <v>50</v>
      </c>
      <c r="F39" t="s">
        <v>51</v>
      </c>
      <c r="G39" t="s">
        <v>52</v>
      </c>
      <c r="H39">
        <v>3</v>
      </c>
      <c r="I39" t="s">
        <v>72</v>
      </c>
      <c r="J39" t="s">
        <v>54</v>
      </c>
      <c r="K39">
        <v>1</v>
      </c>
      <c r="L39" t="s">
        <v>210</v>
      </c>
      <c r="M39" t="s">
        <v>200</v>
      </c>
      <c r="V39" t="s">
        <v>191</v>
      </c>
      <c r="W39" t="s">
        <v>86</v>
      </c>
      <c r="X39" t="s">
        <v>148</v>
      </c>
      <c r="Y39" t="s">
        <v>434</v>
      </c>
      <c r="AK39" t="s">
        <v>111</v>
      </c>
      <c r="AL39" t="s">
        <v>75</v>
      </c>
      <c r="AM39" t="s">
        <v>104</v>
      </c>
      <c r="AN39" t="s">
        <v>90</v>
      </c>
      <c r="AO39">
        <v>6</v>
      </c>
      <c r="AP39" t="s">
        <v>86</v>
      </c>
      <c r="AV39">
        <v>8</v>
      </c>
      <c r="AW39">
        <v>7</v>
      </c>
      <c r="AX39" t="s">
        <v>100</v>
      </c>
      <c r="AY39" t="s">
        <v>66</v>
      </c>
      <c r="BA39">
        <v>7</v>
      </c>
      <c r="BB39">
        <v>7</v>
      </c>
      <c r="BC39">
        <v>6</v>
      </c>
      <c r="BD39">
        <v>5</v>
      </c>
      <c r="BE39">
        <v>8</v>
      </c>
      <c r="BF39" t="s">
        <v>68</v>
      </c>
      <c r="BH39" t="s">
        <v>145</v>
      </c>
    </row>
    <row r="40" spans="1:60" x14ac:dyDescent="0.15">
      <c r="A40">
        <v>251</v>
      </c>
      <c r="B40" s="12">
        <v>44000.748252314814</v>
      </c>
      <c r="C40">
        <v>22</v>
      </c>
      <c r="D40" t="s">
        <v>114</v>
      </c>
      <c r="E40" t="s">
        <v>50</v>
      </c>
      <c r="F40" t="s">
        <v>51</v>
      </c>
      <c r="G40" t="s">
        <v>52</v>
      </c>
      <c r="H40">
        <v>1</v>
      </c>
      <c r="I40" t="s">
        <v>72</v>
      </c>
      <c r="J40" t="s">
        <v>54</v>
      </c>
      <c r="K40">
        <v>3</v>
      </c>
      <c r="L40" t="s">
        <v>55</v>
      </c>
      <c r="M40" t="s">
        <v>83</v>
      </c>
      <c r="Z40" t="s">
        <v>158</v>
      </c>
      <c r="AA40">
        <v>4</v>
      </c>
      <c r="AB40">
        <v>6</v>
      </c>
      <c r="AC40">
        <v>6</v>
      </c>
      <c r="AD40">
        <v>6</v>
      </c>
      <c r="AE40">
        <v>7</v>
      </c>
      <c r="AF40" t="s">
        <v>85</v>
      </c>
      <c r="AG40" t="s">
        <v>86</v>
      </c>
      <c r="AH40" t="s">
        <v>87</v>
      </c>
      <c r="AI40" t="s">
        <v>429</v>
      </c>
      <c r="AK40" t="s">
        <v>111</v>
      </c>
      <c r="AL40" t="s">
        <v>75</v>
      </c>
      <c r="AM40" t="s">
        <v>76</v>
      </c>
      <c r="AN40" t="s">
        <v>90</v>
      </c>
      <c r="AO40">
        <v>1</v>
      </c>
      <c r="AP40" t="s">
        <v>53</v>
      </c>
      <c r="AV40">
        <v>8</v>
      </c>
      <c r="AW40">
        <v>6</v>
      </c>
      <c r="AX40" t="s">
        <v>91</v>
      </c>
      <c r="AY40" t="s">
        <v>55</v>
      </c>
      <c r="BA40">
        <v>5</v>
      </c>
      <c r="BB40">
        <v>6</v>
      </c>
      <c r="BC40">
        <v>1</v>
      </c>
      <c r="BD40">
        <v>4</v>
      </c>
      <c r="BE40">
        <v>2</v>
      </c>
      <c r="BF40" t="s">
        <v>68</v>
      </c>
      <c r="BH40" t="s">
        <v>118</v>
      </c>
    </row>
    <row r="41" spans="1:60" x14ac:dyDescent="0.15">
      <c r="A41">
        <v>242</v>
      </c>
      <c r="B41" s="12">
        <v>44000.741863425923</v>
      </c>
      <c r="C41">
        <v>23</v>
      </c>
      <c r="D41" t="s">
        <v>114</v>
      </c>
      <c r="E41" t="s">
        <v>50</v>
      </c>
      <c r="F41" t="s">
        <v>51</v>
      </c>
      <c r="G41" t="s">
        <v>52</v>
      </c>
      <c r="H41">
        <v>4</v>
      </c>
      <c r="I41" t="s">
        <v>72</v>
      </c>
      <c r="J41" t="s">
        <v>73</v>
      </c>
      <c r="AK41" t="s">
        <v>111</v>
      </c>
      <c r="AL41" t="s">
        <v>75</v>
      </c>
      <c r="AM41" t="s">
        <v>76</v>
      </c>
      <c r="AN41" t="s">
        <v>90</v>
      </c>
      <c r="AO41">
        <v>6</v>
      </c>
      <c r="AP41" t="s">
        <v>53</v>
      </c>
      <c r="AV41">
        <v>7</v>
      </c>
      <c r="AW41">
        <v>8</v>
      </c>
      <c r="AX41" t="s">
        <v>65</v>
      </c>
      <c r="AY41" t="s">
        <v>116</v>
      </c>
      <c r="BA41">
        <v>4</v>
      </c>
      <c r="BB41">
        <v>8</v>
      </c>
      <c r="BC41">
        <v>8</v>
      </c>
      <c r="BD41">
        <v>6</v>
      </c>
      <c r="BE41">
        <v>8</v>
      </c>
      <c r="BF41" t="s">
        <v>68</v>
      </c>
      <c r="BH41" t="s">
        <v>126</v>
      </c>
    </row>
    <row r="42" spans="1:60" x14ac:dyDescent="0.15">
      <c r="A42">
        <v>228</v>
      </c>
      <c r="B42" s="12">
        <v>44000.737800925926</v>
      </c>
      <c r="C42">
        <v>24</v>
      </c>
      <c r="D42" t="s">
        <v>114</v>
      </c>
      <c r="E42" t="s">
        <v>50</v>
      </c>
      <c r="F42" t="s">
        <v>51</v>
      </c>
      <c r="G42" t="s">
        <v>52</v>
      </c>
      <c r="H42">
        <v>5</v>
      </c>
      <c r="I42" t="s">
        <v>72</v>
      </c>
      <c r="J42" t="s">
        <v>73</v>
      </c>
      <c r="AK42" t="s">
        <v>111</v>
      </c>
      <c r="AL42" t="s">
        <v>75</v>
      </c>
      <c r="AM42" t="s">
        <v>76</v>
      </c>
      <c r="AN42" t="s">
        <v>90</v>
      </c>
      <c r="AO42">
        <v>4</v>
      </c>
      <c r="AP42" t="s">
        <v>53</v>
      </c>
      <c r="AV42">
        <v>4</v>
      </c>
      <c r="AW42">
        <v>6</v>
      </c>
      <c r="AX42" t="s">
        <v>91</v>
      </c>
      <c r="AY42" t="s">
        <v>66</v>
      </c>
      <c r="BA42">
        <v>3</v>
      </c>
      <c r="BB42">
        <v>4</v>
      </c>
      <c r="BC42">
        <v>1</v>
      </c>
      <c r="BD42">
        <v>3</v>
      </c>
      <c r="BE42">
        <v>6</v>
      </c>
      <c r="BF42" t="s">
        <v>68</v>
      </c>
      <c r="BH42" t="s">
        <v>193</v>
      </c>
    </row>
    <row r="43" spans="1:60" x14ac:dyDescent="0.15">
      <c r="A43">
        <v>187</v>
      </c>
      <c r="B43" s="12">
        <v>44000.726099537038</v>
      </c>
      <c r="C43">
        <v>26</v>
      </c>
      <c r="D43" t="s">
        <v>114</v>
      </c>
      <c r="E43" t="s">
        <v>50</v>
      </c>
      <c r="F43" t="s">
        <v>51</v>
      </c>
      <c r="G43" t="s">
        <v>52</v>
      </c>
      <c r="H43">
        <v>5</v>
      </c>
      <c r="I43" t="s">
        <v>72</v>
      </c>
      <c r="J43" t="s">
        <v>73</v>
      </c>
      <c r="AK43" t="s">
        <v>111</v>
      </c>
      <c r="AL43" t="s">
        <v>61</v>
      </c>
      <c r="AR43" t="s">
        <v>321</v>
      </c>
      <c r="AS43" t="s">
        <v>63</v>
      </c>
      <c r="AT43" t="s">
        <v>53</v>
      </c>
      <c r="AV43">
        <v>4</v>
      </c>
      <c r="AW43">
        <v>3</v>
      </c>
      <c r="AX43" t="s">
        <v>91</v>
      </c>
      <c r="AY43" t="s">
        <v>92</v>
      </c>
      <c r="BA43">
        <v>6</v>
      </c>
      <c r="BB43">
        <v>7</v>
      </c>
      <c r="BC43">
        <v>4</v>
      </c>
      <c r="BD43">
        <v>6</v>
      </c>
      <c r="BE43">
        <v>4</v>
      </c>
      <c r="BF43" t="s">
        <v>68</v>
      </c>
      <c r="BH43" t="s">
        <v>137</v>
      </c>
    </row>
    <row r="44" spans="1:60" x14ac:dyDescent="0.15">
      <c r="A44">
        <v>150</v>
      </c>
      <c r="B44" s="12">
        <v>44000.719861111109</v>
      </c>
      <c r="C44">
        <v>23</v>
      </c>
      <c r="D44" t="s">
        <v>103</v>
      </c>
      <c r="E44" t="s">
        <v>71</v>
      </c>
      <c r="F44" t="s">
        <v>51</v>
      </c>
      <c r="G44" t="s">
        <v>52</v>
      </c>
      <c r="H44">
        <v>5</v>
      </c>
      <c r="I44" t="s">
        <v>53</v>
      </c>
      <c r="J44" t="s">
        <v>73</v>
      </c>
      <c r="AK44" t="s">
        <v>111</v>
      </c>
      <c r="AL44" t="s">
        <v>61</v>
      </c>
      <c r="AR44" t="s">
        <v>321</v>
      </c>
      <c r="AS44" t="s">
        <v>63</v>
      </c>
      <c r="AT44" t="s">
        <v>53</v>
      </c>
      <c r="AV44">
        <v>10</v>
      </c>
      <c r="AW44">
        <v>5</v>
      </c>
      <c r="AX44" t="s">
        <v>100</v>
      </c>
      <c r="AY44" t="s">
        <v>92</v>
      </c>
      <c r="BA44">
        <v>3</v>
      </c>
      <c r="BB44">
        <v>6</v>
      </c>
      <c r="BC44">
        <v>3</v>
      </c>
      <c r="BD44">
        <v>3</v>
      </c>
      <c r="BE44">
        <v>1</v>
      </c>
      <c r="BF44" t="s">
        <v>68</v>
      </c>
      <c r="BH44" t="s">
        <v>145</v>
      </c>
    </row>
    <row r="45" spans="1:60" x14ac:dyDescent="0.15">
      <c r="A45">
        <v>144</v>
      </c>
      <c r="B45" s="12">
        <v>44000.718518518515</v>
      </c>
      <c r="C45">
        <v>24</v>
      </c>
      <c r="D45" t="s">
        <v>103</v>
      </c>
      <c r="E45" t="s">
        <v>79</v>
      </c>
      <c r="F45" t="s">
        <v>51</v>
      </c>
      <c r="G45" t="s">
        <v>52</v>
      </c>
      <c r="H45">
        <v>4</v>
      </c>
      <c r="I45" t="s">
        <v>53</v>
      </c>
      <c r="J45" t="s">
        <v>54</v>
      </c>
      <c r="K45">
        <v>1</v>
      </c>
      <c r="L45" t="s">
        <v>55</v>
      </c>
      <c r="M45" t="s">
        <v>83</v>
      </c>
      <c r="Z45" t="s">
        <v>324</v>
      </c>
      <c r="AA45">
        <v>7</v>
      </c>
      <c r="AB45">
        <v>7</v>
      </c>
      <c r="AC45">
        <v>3</v>
      </c>
      <c r="AD45">
        <v>6</v>
      </c>
      <c r="AE45">
        <v>5</v>
      </c>
      <c r="AF45" t="s">
        <v>121</v>
      </c>
      <c r="AG45" t="s">
        <v>53</v>
      </c>
      <c r="AH45" t="s">
        <v>140</v>
      </c>
      <c r="AI45" t="s">
        <v>155</v>
      </c>
      <c r="AJ45" t="s">
        <v>325</v>
      </c>
      <c r="AK45" t="s">
        <v>111</v>
      </c>
      <c r="AL45" t="s">
        <v>75</v>
      </c>
      <c r="AM45" t="s">
        <v>164</v>
      </c>
      <c r="AN45" t="s">
        <v>90</v>
      </c>
      <c r="AO45">
        <v>3</v>
      </c>
      <c r="AP45" t="s">
        <v>53</v>
      </c>
      <c r="AQ45" t="s">
        <v>326</v>
      </c>
      <c r="AV45">
        <v>3</v>
      </c>
      <c r="AW45">
        <v>4</v>
      </c>
      <c r="AX45" t="s">
        <v>65</v>
      </c>
      <c r="AY45" t="s">
        <v>92</v>
      </c>
      <c r="BA45">
        <v>6</v>
      </c>
      <c r="BB45">
        <v>4</v>
      </c>
      <c r="BC45">
        <v>6</v>
      </c>
      <c r="BD45">
        <v>4</v>
      </c>
      <c r="BE45">
        <v>7</v>
      </c>
      <c r="BF45" t="s">
        <v>68</v>
      </c>
      <c r="BG45" t="s">
        <v>327</v>
      </c>
      <c r="BH45" t="s">
        <v>183</v>
      </c>
    </row>
    <row r="46" spans="1:60" x14ac:dyDescent="0.15">
      <c r="A46">
        <v>141</v>
      </c>
      <c r="B46" s="12">
        <v>44000.717986111114</v>
      </c>
      <c r="C46">
        <v>23</v>
      </c>
      <c r="D46" t="s">
        <v>114</v>
      </c>
      <c r="E46" t="s">
        <v>50</v>
      </c>
      <c r="F46" t="s">
        <v>51</v>
      </c>
      <c r="G46" t="s">
        <v>52</v>
      </c>
      <c r="H46">
        <v>4</v>
      </c>
      <c r="I46" t="s">
        <v>53</v>
      </c>
      <c r="J46" t="s">
        <v>54</v>
      </c>
      <c r="K46">
        <v>1</v>
      </c>
      <c r="L46" t="s">
        <v>92</v>
      </c>
      <c r="M46" t="s">
        <v>83</v>
      </c>
      <c r="Z46" t="s">
        <v>191</v>
      </c>
      <c r="AA46">
        <v>7</v>
      </c>
      <c r="AB46">
        <v>7</v>
      </c>
      <c r="AC46">
        <v>5</v>
      </c>
      <c r="AD46">
        <v>9</v>
      </c>
      <c r="AE46">
        <v>6</v>
      </c>
      <c r="AF46" t="s">
        <v>121</v>
      </c>
      <c r="AG46" t="s">
        <v>53</v>
      </c>
      <c r="AH46" t="s">
        <v>147</v>
      </c>
      <c r="AI46" t="s">
        <v>254</v>
      </c>
      <c r="AK46" t="s">
        <v>111</v>
      </c>
      <c r="AL46" t="s">
        <v>61</v>
      </c>
      <c r="AR46" t="s">
        <v>62</v>
      </c>
      <c r="AS46" t="s">
        <v>63</v>
      </c>
      <c r="AT46" t="s">
        <v>53</v>
      </c>
      <c r="AV46">
        <v>4</v>
      </c>
      <c r="AW46">
        <v>2</v>
      </c>
      <c r="AX46" t="s">
        <v>65</v>
      </c>
      <c r="AY46" t="s">
        <v>92</v>
      </c>
      <c r="BA46">
        <v>4</v>
      </c>
      <c r="BB46">
        <v>6</v>
      </c>
      <c r="BC46">
        <v>1</v>
      </c>
      <c r="BD46">
        <v>1</v>
      </c>
      <c r="BE46">
        <v>4</v>
      </c>
      <c r="BF46" t="s">
        <v>68</v>
      </c>
      <c r="BH46" t="s">
        <v>118</v>
      </c>
    </row>
    <row r="47" spans="1:60" x14ac:dyDescent="0.15">
      <c r="A47">
        <v>133</v>
      </c>
      <c r="B47" s="12">
        <v>44000.715416666666</v>
      </c>
      <c r="C47">
        <v>23</v>
      </c>
      <c r="D47" t="s">
        <v>114</v>
      </c>
      <c r="E47" t="s">
        <v>50</v>
      </c>
      <c r="F47" t="s">
        <v>51</v>
      </c>
      <c r="G47" t="s">
        <v>52</v>
      </c>
      <c r="H47">
        <v>5</v>
      </c>
      <c r="I47" t="s">
        <v>53</v>
      </c>
      <c r="J47" t="s">
        <v>73</v>
      </c>
      <c r="AK47" t="s">
        <v>111</v>
      </c>
      <c r="AL47" t="s">
        <v>75</v>
      </c>
      <c r="AM47" t="s">
        <v>76</v>
      </c>
      <c r="AN47" t="s">
        <v>90</v>
      </c>
      <c r="AO47">
        <v>6</v>
      </c>
      <c r="AP47" t="s">
        <v>53</v>
      </c>
      <c r="AV47">
        <v>6</v>
      </c>
      <c r="AW47">
        <v>6</v>
      </c>
      <c r="AX47" t="s">
        <v>91</v>
      </c>
      <c r="AY47" t="s">
        <v>82</v>
      </c>
      <c r="AZ47" t="s">
        <v>311</v>
      </c>
      <c r="BA47">
        <v>6</v>
      </c>
      <c r="BB47">
        <v>5</v>
      </c>
      <c r="BC47">
        <v>5</v>
      </c>
      <c r="BD47">
        <v>6</v>
      </c>
      <c r="BE47">
        <v>5</v>
      </c>
      <c r="BF47" t="s">
        <v>68</v>
      </c>
      <c r="BG47" t="s">
        <v>312</v>
      </c>
      <c r="BH47" t="s">
        <v>230</v>
      </c>
    </row>
    <row r="48" spans="1:60" x14ac:dyDescent="0.15">
      <c r="A48">
        <v>127</v>
      </c>
      <c r="B48" s="12">
        <v>44000.713819444441</v>
      </c>
      <c r="C48">
        <v>21</v>
      </c>
      <c r="D48" t="s">
        <v>114</v>
      </c>
      <c r="E48" t="s">
        <v>50</v>
      </c>
      <c r="F48" t="s">
        <v>51</v>
      </c>
      <c r="G48" t="s">
        <v>52</v>
      </c>
      <c r="H48">
        <v>3</v>
      </c>
      <c r="I48" t="s">
        <v>72</v>
      </c>
      <c r="J48" t="s">
        <v>54</v>
      </c>
      <c r="K48">
        <v>2</v>
      </c>
      <c r="L48" t="s">
        <v>218</v>
      </c>
      <c r="M48" t="s">
        <v>83</v>
      </c>
      <c r="Z48" t="s">
        <v>138</v>
      </c>
      <c r="AA48">
        <v>6</v>
      </c>
      <c r="AB48">
        <v>5</v>
      </c>
      <c r="AC48">
        <v>6</v>
      </c>
      <c r="AD48">
        <v>8</v>
      </c>
      <c r="AE48">
        <v>6</v>
      </c>
      <c r="AF48" t="s">
        <v>85</v>
      </c>
      <c r="AG48" t="s">
        <v>86</v>
      </c>
      <c r="AH48" t="s">
        <v>87</v>
      </c>
      <c r="AI48" t="s">
        <v>148</v>
      </c>
      <c r="AJ48" t="s">
        <v>305</v>
      </c>
      <c r="AK48" t="s">
        <v>111</v>
      </c>
      <c r="AL48" t="s">
        <v>61</v>
      </c>
      <c r="AR48" t="s">
        <v>62</v>
      </c>
      <c r="AS48" t="s">
        <v>63</v>
      </c>
      <c r="AT48" t="s">
        <v>53</v>
      </c>
      <c r="AV48">
        <v>6</v>
      </c>
      <c r="AW48">
        <v>5</v>
      </c>
      <c r="AX48" t="s">
        <v>100</v>
      </c>
      <c r="AY48" t="s">
        <v>55</v>
      </c>
      <c r="BA48">
        <v>5</v>
      </c>
      <c r="BB48">
        <v>5</v>
      </c>
      <c r="BC48">
        <v>4</v>
      </c>
      <c r="BD48">
        <v>5</v>
      </c>
      <c r="BE48">
        <v>5</v>
      </c>
      <c r="BF48" t="s">
        <v>68</v>
      </c>
      <c r="BG48" t="s">
        <v>306</v>
      </c>
      <c r="BH48" t="s">
        <v>230</v>
      </c>
    </row>
    <row r="49" spans="1:60" x14ac:dyDescent="0.15">
      <c r="A49">
        <v>96</v>
      </c>
      <c r="B49" s="12">
        <v>44000.704560185186</v>
      </c>
      <c r="C49">
        <v>21</v>
      </c>
      <c r="D49" t="s">
        <v>103</v>
      </c>
      <c r="E49" t="s">
        <v>71</v>
      </c>
      <c r="F49" t="s">
        <v>51</v>
      </c>
      <c r="G49" t="s">
        <v>52</v>
      </c>
      <c r="H49">
        <v>3</v>
      </c>
      <c r="I49" t="s">
        <v>72</v>
      </c>
      <c r="J49" t="s">
        <v>54</v>
      </c>
      <c r="K49">
        <v>2</v>
      </c>
      <c r="L49" t="s">
        <v>82</v>
      </c>
      <c r="M49" t="s">
        <v>83</v>
      </c>
      <c r="Z49" t="s">
        <v>228</v>
      </c>
      <c r="AA49">
        <v>5</v>
      </c>
      <c r="AB49">
        <v>6</v>
      </c>
      <c r="AC49">
        <v>5</v>
      </c>
      <c r="AD49">
        <v>6</v>
      </c>
      <c r="AE49">
        <v>4</v>
      </c>
      <c r="AF49" t="s">
        <v>85</v>
      </c>
      <c r="AG49" t="s">
        <v>53</v>
      </c>
      <c r="AH49" t="s">
        <v>132</v>
      </c>
      <c r="AI49" t="s">
        <v>275</v>
      </c>
      <c r="AK49" t="s">
        <v>111</v>
      </c>
      <c r="AL49" t="s">
        <v>75</v>
      </c>
      <c r="AM49" t="s">
        <v>76</v>
      </c>
      <c r="AN49" t="s">
        <v>90</v>
      </c>
      <c r="AO49">
        <v>6</v>
      </c>
      <c r="AP49" t="s">
        <v>86</v>
      </c>
      <c r="AV49">
        <v>7</v>
      </c>
      <c r="AW49">
        <v>5</v>
      </c>
      <c r="AX49" t="s">
        <v>91</v>
      </c>
      <c r="AY49" t="s">
        <v>55</v>
      </c>
      <c r="BA49">
        <v>5</v>
      </c>
      <c r="BB49">
        <v>3</v>
      </c>
      <c r="BC49">
        <v>2</v>
      </c>
      <c r="BD49">
        <v>4</v>
      </c>
      <c r="BE49">
        <v>4</v>
      </c>
      <c r="BF49" t="s">
        <v>68</v>
      </c>
      <c r="BH49" t="s">
        <v>102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Respuestas de formulario 1</vt:lpstr>
      <vt:lpstr>Hoja3</vt:lpstr>
      <vt:lpstr>Hoja1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Herman obst</cp:lastModifiedBy>
  <dcterms:created xsi:type="dcterms:W3CDTF">2020-07-18T18:28:47Z</dcterms:created>
  <dcterms:modified xsi:type="dcterms:W3CDTF">2020-09-19T16:50:34Z</dcterms:modified>
</cp:coreProperties>
</file>