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/>
  <xr:revisionPtr revIDLastSave="0" documentId="13_ncr:1_{3833DA50-9E77-4D54-910B-5AD7935A1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ine_materiale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I8" i="3"/>
  <c r="F17" i="3"/>
  <c r="F18" i="3"/>
  <c r="F19" i="3"/>
  <c r="F26" i="3"/>
  <c r="F29" i="3"/>
  <c r="F24" i="3"/>
  <c r="F23" i="3"/>
  <c r="F22" i="3"/>
  <c r="F21" i="3"/>
  <c r="F20" i="3"/>
  <c r="C24" i="3"/>
  <c r="C23" i="3"/>
  <c r="C22" i="3"/>
  <c r="C21" i="3"/>
  <c r="C20" i="3"/>
  <c r="E24" i="3"/>
  <c r="E23" i="3"/>
  <c r="E22" i="3"/>
  <c r="E21" i="3"/>
  <c r="E20" i="3"/>
  <c r="E19" i="3"/>
  <c r="E18" i="3"/>
  <c r="E17" i="3"/>
  <c r="C18" i="3"/>
  <c r="C19" i="3"/>
  <c r="C17" i="3"/>
  <c r="C11" i="3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<sst xmlns="http://schemas.openxmlformats.org/spreadsheetml/2006/main" count="55" uniqueCount="43">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</sst>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8:M34"/>
  <sheetViews>
    <sheetView tabSelected="1" topLeftCell="A9" zoomScale="90" workbookViewId="0">
      <selection activeCell="F29" sqref="F29"/>
    </sheetView>
  </sheetViews>
  <sheetFormatPr defaultRowHeight="13.2" x14ac:dyDescent="0.25"/>
  <cols>
    <col min="1" max="1" width="4.77734375" customWidth="1"/>
    <col min="2" max="2" width="8.5546875" style="19" bestFit="1" customWidth="1"/>
    <col min="3" max="3" width="55.109375" customWidth="1"/>
    <col min="4" max="4" width="10.5546875" bestFit="1" customWidth="1"/>
    <col min="5" max="5" width="11.21875" customWidth="1"/>
    <col min="6" max="6" width="14.4414062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  <col min="12" max="12" width="13.21875" bestFit="1" customWidth="1"/>
  </cols>
  <sheetData>
    <row r="8" spans="2:11" x14ac:dyDescent="0.25">
      <c r="I8" t="str">
        <f>INDEX(H17:K29,2,2,1)</f>
        <v>Snowboard</v>
      </c>
    </row>
    <row r="10" spans="2:11" x14ac:dyDescent="0.25">
      <c r="C10" s="18" t="s">
        <v>41</v>
      </c>
    </row>
    <row r="11" spans="2:11" x14ac:dyDescent="0.25">
      <c r="C11" s="11" t="str">
        <f ca="1">"Del "&amp;TEXT(TODAY(),"gg/mm/aaaa")</f>
        <v>Del 30/01/2023</v>
      </c>
    </row>
    <row r="12" spans="2:11" x14ac:dyDescent="0.25">
      <c r="C12" s="12"/>
      <c r="D12" s="11"/>
    </row>
    <row r="13" spans="2:11" x14ac:dyDescent="0.25">
      <c r="C13" s="12"/>
      <c r="D13" s="11"/>
    </row>
    <row r="14" spans="2:11" x14ac:dyDescent="0.25">
      <c r="C14" s="12"/>
      <c r="D14" s="11"/>
      <c r="I14" s="11"/>
      <c r="K14" s="5"/>
    </row>
    <row r="15" spans="2:11" ht="13.8" x14ac:dyDescent="0.25">
      <c r="C15" s="16"/>
    </row>
    <row r="16" spans="2:11" ht="15.6" x14ac:dyDescent="0.3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5">
      <c r="B17" s="23" t="s">
        <v>17</v>
      </c>
      <c r="C17" s="10" t="str">
        <f>+_xlfn.XLOOKUP(B17,H:H,J:J)&amp;"  "&amp;+_xlfn.XLOOKUP(B17,H:H,I:I)</f>
        <v>EVIL  Snowboard</v>
      </c>
      <c r="D17" s="13">
        <v>2</v>
      </c>
      <c r="E17" s="7">
        <f>+_xlfn.XLOOKUP(B17,H:H,K:K)</f>
        <v>620</v>
      </c>
      <c r="F17" s="8">
        <f>+D17*E17</f>
        <v>1240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5">
      <c r="B18" s="23" t="s">
        <v>20</v>
      </c>
      <c r="C18" s="10" t="str">
        <f t="shared" ref="C18:C24" si="0">+_xlfn.XLOOKUP(B18,H:H,J:J)&amp;"  "&amp;+_xlfn.XLOOKUP(B18,H:H,I:I)</f>
        <v>ROUTER  Giacche Snowboard</v>
      </c>
      <c r="D18" s="14">
        <v>4</v>
      </c>
      <c r="E18" s="7">
        <f>+_xlfn.XLOOKUP(B18,H:H,K:K)</f>
        <v>187</v>
      </c>
      <c r="F18" s="8">
        <f t="shared" ref="F18:F24" si="1">+D18*E18</f>
        <v>748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5">
      <c r="B19" s="23" t="s">
        <v>22</v>
      </c>
      <c r="C19" s="10" t="str">
        <f t="shared" si="0"/>
        <v>MAIMED  Giacche Snowboard</v>
      </c>
      <c r="D19" s="14">
        <v>2</v>
      </c>
      <c r="E19" s="7">
        <f>+_xlfn.XLOOKUP(B19,H:H,K:K)</f>
        <v>158.5</v>
      </c>
      <c r="F19" s="8">
        <f t="shared" si="1"/>
        <v>317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5">
      <c r="B20" s="24"/>
      <c r="C20" s="10" t="str">
        <f t="shared" si="0"/>
        <v xml:space="preserve">  </v>
      </c>
      <c r="D20" s="14"/>
      <c r="E20" s="7">
        <f t="shared" ref="E20:E24" si="2">+_xlfn.XLOOKUP(B20,H:H,K:K)</f>
        <v>0</v>
      </c>
      <c r="F20" s="8">
        <f t="shared" si="1"/>
        <v>0</v>
      </c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5">
      <c r="B21" s="24"/>
      <c r="C21" s="10" t="str">
        <f t="shared" si="0"/>
        <v xml:space="preserve">  </v>
      </c>
      <c r="D21" s="14"/>
      <c r="E21" s="7">
        <f t="shared" si="2"/>
        <v>0</v>
      </c>
      <c r="F21" s="8">
        <f t="shared" si="1"/>
        <v>0</v>
      </c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5">
      <c r="B22" s="24"/>
      <c r="C22" s="10" t="str">
        <f t="shared" si="0"/>
        <v xml:space="preserve">  </v>
      </c>
      <c r="D22" s="14"/>
      <c r="E22" s="7">
        <f t="shared" si="2"/>
        <v>0</v>
      </c>
      <c r="F22" s="8">
        <f t="shared" si="1"/>
        <v>0</v>
      </c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5">
      <c r="B23" s="24"/>
      <c r="C23" s="10" t="str">
        <f t="shared" si="0"/>
        <v xml:space="preserve">  </v>
      </c>
      <c r="D23" s="14"/>
      <c r="E23" s="7">
        <f t="shared" si="2"/>
        <v>0</v>
      </c>
      <c r="F23" s="8">
        <f t="shared" si="1"/>
        <v>0</v>
      </c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5">
      <c r="B24" s="24"/>
      <c r="C24" s="10" t="str">
        <f t="shared" si="0"/>
        <v xml:space="preserve">  </v>
      </c>
      <c r="D24" s="14"/>
      <c r="E24" s="7">
        <f t="shared" si="2"/>
        <v>0</v>
      </c>
      <c r="F24" s="8">
        <f t="shared" si="1"/>
        <v>0</v>
      </c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5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5">
      <c r="E26" s="6" t="s">
        <v>32</v>
      </c>
      <c r="F26" s="8">
        <f>SUM(F17:F25)</f>
        <v>2305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5">
      <c r="D27" s="5"/>
      <c r="E27" s="6" t="s">
        <v>37</v>
      </c>
      <c r="F27" s="8">
        <f>+F26*0.22</f>
        <v>507.1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5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5">
      <c r="E29" s="18" t="s">
        <v>42</v>
      </c>
      <c r="F29" s="8">
        <f>+F26+F27</f>
        <v>2812.1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5">
      <c r="E30" s="5"/>
      <c r="F30" s="5"/>
      <c r="G30" s="5"/>
    </row>
    <row r="31" spans="2:13" x14ac:dyDescent="0.25">
      <c r="E31" s="5"/>
      <c r="F31" s="5"/>
      <c r="G31" s="5"/>
    </row>
    <row r="34" spans="7:7" x14ac:dyDescent="0.25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2023-01-30T19:14:28Z</dcterms:modified>
</cp:coreProperties>
</file>