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7693daad6ee0b0/FID Team/FID Pollux/Final Evaluation/"/>
    </mc:Choice>
  </mc:AlternateContent>
  <xr:revisionPtr revIDLastSave="15" documentId="13_ncr:1_{CBDD52F2-5000-224C-800B-E2FC3E0C6B2B}" xr6:coauthVersionLast="47" xr6:coauthVersionMax="47" xr10:uidLastSave="{8B775BA8-FA0D-4047-BF22-9B188BA93897}"/>
  <bookViews>
    <workbookView xWindow="0" yWindow="500" windowWidth="35840" windowHeight="21900" xr2:uid="{539F0658-8169-C44B-8A1D-0CC3FA545B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11" i="1"/>
  <c r="H2" i="1"/>
  <c r="N11" i="1"/>
  <c r="O11" i="1" s="1"/>
  <c r="G16" i="1"/>
  <c r="N16" i="1" s="1"/>
  <c r="O16" i="1" s="1"/>
  <c r="G17" i="1"/>
  <c r="N17" i="1" s="1"/>
  <c r="O17" i="1" s="1"/>
  <c r="G18" i="1"/>
  <c r="N18" i="1" s="1"/>
  <c r="O18" i="1" s="1"/>
  <c r="G19" i="1"/>
  <c r="N19" i="1" s="1"/>
  <c r="O19" i="1" s="1"/>
  <c r="N2" i="1"/>
  <c r="O2" i="1" s="1"/>
  <c r="N4" i="1"/>
  <c r="O4" i="1" s="1"/>
  <c r="G9" i="1"/>
  <c r="H9" i="1" s="1"/>
  <c r="G10" i="1"/>
  <c r="H10" i="1" s="1"/>
  <c r="G2" i="1"/>
  <c r="G3" i="1"/>
  <c r="H3" i="1" s="1"/>
  <c r="G4" i="1"/>
  <c r="G5" i="1"/>
  <c r="H5" i="1" s="1"/>
  <c r="G6" i="1"/>
  <c r="H6" i="1" s="1"/>
  <c r="G11" i="1"/>
  <c r="G12" i="1"/>
  <c r="H12" i="1" s="1"/>
  <c r="G13" i="1"/>
  <c r="N13" i="1" s="1"/>
  <c r="O13" i="1" s="1"/>
  <c r="N3" i="1" l="1"/>
  <c r="O3" i="1" s="1"/>
  <c r="N6" i="1"/>
  <c r="O6" i="1" s="1"/>
  <c r="N5" i="1"/>
  <c r="O5" i="1" s="1"/>
  <c r="H13" i="1"/>
  <c r="N12" i="1"/>
  <c r="O12" i="1" s="1"/>
  <c r="H18" i="1"/>
  <c r="H19" i="1"/>
  <c r="H17" i="1"/>
  <c r="H16" i="1"/>
  <c r="N10" i="1"/>
  <c r="O10" i="1" s="1"/>
  <c r="N9" i="1"/>
  <c r="O9" i="1" s="1"/>
</calcChain>
</file>

<file path=xl/sharedStrings.xml><?xml version="1.0" encoding="utf-8"?>
<sst xmlns="http://schemas.openxmlformats.org/spreadsheetml/2006/main" count="41" uniqueCount="21">
  <si>
    <t>Sample</t>
  </si>
  <si>
    <t>Method</t>
  </si>
  <si>
    <t>Run 1</t>
  </si>
  <si>
    <t>Run 2</t>
  </si>
  <si>
    <t>Run 3</t>
  </si>
  <si>
    <t xml:space="preserve">PathIE </t>
  </si>
  <si>
    <t>PubMed</t>
  </si>
  <si>
    <t>Average</t>
  </si>
  <si>
    <t>OpenIE6 NF</t>
  </si>
  <si>
    <t>OpenIE6 EF</t>
  </si>
  <si>
    <t>Wikipedia</t>
  </si>
  <si>
    <t>Pollux</t>
  </si>
  <si>
    <t>Stanza</t>
  </si>
  <si>
    <t>Vocab EL</t>
  </si>
  <si>
    <t>Sample Size</t>
  </si>
  <si>
    <t>Collection Size</t>
  </si>
  <si>
    <t>Estimation s</t>
  </si>
  <si>
    <t>Estimation days</t>
  </si>
  <si>
    <t>Sentences</t>
  </si>
  <si>
    <t>Sentences w 2E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</si>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</sst>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A0F7-EBE6-FE4A-A9FB-3BD9F1FBB704}">
  <dimension ref="A1:O19"/>
  <sheetViews>
    <sheetView tabSelected="1" zoomScale="193" workbookViewId="0">
      <selection activeCell="F3" sqref="F3"/>
    </sheetView>
  </sheetViews>
  <sheetFormatPr baseColWidth="10" defaultRowHeight="16" x14ac:dyDescent="0.2"/>
  <cols>
    <col min="12" max="12" width="13.83203125" customWidth="1"/>
    <col min="13" max="13" width="13.5" customWidth="1"/>
  </cols>
  <sheetData>
    <row r="1" spans="1:1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7</v>
      </c>
      <c r="H1" t="s">
        <v>20</v>
      </c>
      <c r="J1" t="s">
        <v>14</v>
      </c>
      <c r="K1" t="s">
        <v>18</v>
      </c>
      <c r="L1" t="s">
        <v>19</v>
      </c>
      <c r="M1" t="s">
        <v>15</v>
      </c>
      <c r="N1" t="s">
        <v>16</v>
      </c>
      <c r="O1" t="s">
        <v>17</v>
      </c>
    </row>
    <row r="2" spans="1:15" x14ac:dyDescent="0.2">
      <c r="A2" t="s">
        <v>12</v>
      </c>
      <c r="B2" t="s">
        <v>6</v>
      </c>
      <c r="G2" s="1" t="e">
        <f t="shared" ref="G2:G3" si="0">AVERAGE(C2:E2)</f>
        <v>#DIV/0!</v>
      </c>
      <c r="H2" s="1" t="e">
        <f>G2/60</f>
        <v>#DIV/0!</v>
      </c>
      <c r="J2">
        <v>10000</v>
      </c>
      <c r="K2">
        <v>87149</v>
      </c>
      <c r="L2">
        <v>47389</v>
      </c>
      <c r="M2">
        <v>33000000</v>
      </c>
      <c r="N2" t="e">
        <f>(G2/J2)*M2</f>
        <v>#DIV/0!</v>
      </c>
      <c r="O2" t="e">
        <f t="shared" ref="O2:O5" si="1">N2/86400</f>
        <v>#DIV/0!</v>
      </c>
    </row>
    <row r="3" spans="1:15" x14ac:dyDescent="0.2">
      <c r="A3" t="s">
        <v>13</v>
      </c>
      <c r="B3" t="s">
        <v>6</v>
      </c>
      <c r="C3">
        <v>71.7</v>
      </c>
      <c r="D3">
        <v>72.400000000000006</v>
      </c>
      <c r="E3">
        <v>78</v>
      </c>
      <c r="G3" s="1">
        <f t="shared" si="0"/>
        <v>74.033333333333346</v>
      </c>
      <c r="H3" s="1">
        <f t="shared" ref="H3:H19" si="2">G3/60</f>
        <v>1.233888888888889</v>
      </c>
      <c r="J3">
        <v>10000</v>
      </c>
      <c r="K3">
        <v>87149</v>
      </c>
      <c r="L3">
        <v>47389</v>
      </c>
      <c r="M3">
        <v>33000000</v>
      </c>
      <c r="N3">
        <f>(G3/J3)*M3</f>
        <v>244310.00000000006</v>
      </c>
      <c r="O3">
        <f t="shared" si="1"/>
        <v>2.8276620370370376</v>
      </c>
    </row>
    <row r="4" spans="1:15" x14ac:dyDescent="0.2">
      <c r="A4" t="s">
        <v>5</v>
      </c>
      <c r="B4" t="s">
        <v>6</v>
      </c>
      <c r="C4">
        <v>120.1</v>
      </c>
      <c r="D4">
        <v>120.2</v>
      </c>
      <c r="E4">
        <v>120.2</v>
      </c>
      <c r="G4" s="1">
        <f>AVERAGE(C4:E4)</f>
        <v>120.16666666666667</v>
      </c>
      <c r="H4" s="1">
        <f t="shared" si="2"/>
        <v>2.0027777777777778</v>
      </c>
      <c r="J4">
        <v>10000</v>
      </c>
      <c r="K4">
        <v>87149</v>
      </c>
      <c r="L4">
        <v>47389</v>
      </c>
      <c r="M4">
        <v>33000000</v>
      </c>
      <c r="N4">
        <f>(G4/J4)*M4</f>
        <v>396550</v>
      </c>
      <c r="O4" s="1">
        <f t="shared" si="1"/>
        <v>4.5896990740740744</v>
      </c>
    </row>
    <row r="5" spans="1:15" x14ac:dyDescent="0.2">
      <c r="A5" t="s">
        <v>8</v>
      </c>
      <c r="B5" t="s">
        <v>6</v>
      </c>
      <c r="C5">
        <v>4444.7</v>
      </c>
      <c r="D5">
        <v>4444.3</v>
      </c>
      <c r="E5">
        <v>4466.1000000000004</v>
      </c>
      <c r="G5" s="1">
        <f>AVERAGE(C5:E5)</f>
        <v>4451.7</v>
      </c>
      <c r="H5" s="1">
        <f t="shared" si="2"/>
        <v>74.194999999999993</v>
      </c>
      <c r="J5">
        <v>10000</v>
      </c>
      <c r="K5">
        <v>87149</v>
      </c>
      <c r="L5">
        <v>47389</v>
      </c>
      <c r="M5">
        <v>33000000</v>
      </c>
      <c r="N5">
        <f>(G5/J5)*M5</f>
        <v>14690609.999999998</v>
      </c>
      <c r="O5" s="1">
        <f t="shared" si="1"/>
        <v>170.03020833333332</v>
      </c>
    </row>
    <row r="6" spans="1:15" x14ac:dyDescent="0.2">
      <c r="A6" t="s">
        <v>9</v>
      </c>
      <c r="B6" t="s">
        <v>6</v>
      </c>
      <c r="C6">
        <v>2939.3</v>
      </c>
      <c r="D6">
        <v>2930.8</v>
      </c>
      <c r="E6">
        <v>2937.4</v>
      </c>
      <c r="G6" s="1">
        <f>AVERAGE(C6:E6)</f>
        <v>2935.8333333333335</v>
      </c>
      <c r="H6" s="1">
        <f t="shared" si="2"/>
        <v>48.930555555555557</v>
      </c>
      <c r="J6">
        <v>10000</v>
      </c>
      <c r="K6">
        <v>87149</v>
      </c>
      <c r="L6">
        <v>47389</v>
      </c>
      <c r="M6">
        <v>33000000</v>
      </c>
      <c r="N6">
        <f>(G6/J6)*M6</f>
        <v>9688250.0000000019</v>
      </c>
      <c r="O6" s="1">
        <f>N6/86400</f>
        <v>112.13252314814817</v>
      </c>
    </row>
    <row r="7" spans="1:15" x14ac:dyDescent="0.2">
      <c r="G7" s="1"/>
      <c r="H7" s="1"/>
      <c r="O7" s="1"/>
    </row>
    <row r="8" spans="1:15" x14ac:dyDescent="0.2">
      <c r="G8" s="1"/>
      <c r="H8" s="1"/>
      <c r="O8" s="1"/>
    </row>
    <row r="9" spans="1:15" x14ac:dyDescent="0.2">
      <c r="A9" t="s">
        <v>12</v>
      </c>
      <c r="B9" t="s">
        <v>10</v>
      </c>
      <c r="C9">
        <v>629</v>
      </c>
      <c r="D9">
        <v>630.6</v>
      </c>
      <c r="E9">
        <v>631.29999999999995</v>
      </c>
      <c r="G9" s="1">
        <f>AVERAGE(C9:E9)</f>
        <v>630.29999999999995</v>
      </c>
      <c r="H9" s="1">
        <f t="shared" si="2"/>
        <v>10.504999999999999</v>
      </c>
      <c r="J9">
        <v>2373</v>
      </c>
      <c r="K9">
        <v>74533</v>
      </c>
      <c r="L9">
        <v>50318</v>
      </c>
      <c r="M9">
        <v>6300000</v>
      </c>
      <c r="N9">
        <f>(G9/J9)*M9</f>
        <v>1673362.831858407</v>
      </c>
      <c r="O9" s="1">
        <f t="shared" ref="O9:O13" si="3">N9/86400</f>
        <v>19.367625368731563</v>
      </c>
    </row>
    <row r="10" spans="1:15" x14ac:dyDescent="0.2">
      <c r="A10" t="s">
        <v>13</v>
      </c>
      <c r="B10" t="s">
        <v>10</v>
      </c>
      <c r="C10">
        <v>42.6</v>
      </c>
      <c r="D10">
        <v>35.299999999999997</v>
      </c>
      <c r="E10">
        <v>35.299999999999997</v>
      </c>
      <c r="G10" s="1">
        <f t="shared" ref="G10" si="4">AVERAGE(C10:E10)</f>
        <v>37.733333333333334</v>
      </c>
      <c r="H10" s="1">
        <f t="shared" si="2"/>
        <v>0.62888888888888894</v>
      </c>
      <c r="J10">
        <v>2373</v>
      </c>
      <c r="K10">
        <v>74533</v>
      </c>
      <c r="L10">
        <v>50318</v>
      </c>
      <c r="M10">
        <v>6300000</v>
      </c>
      <c r="N10">
        <f>(G10/J10)*M10</f>
        <v>100176.99115044247</v>
      </c>
      <c r="O10" s="1">
        <f t="shared" si="3"/>
        <v>1.1594559160930842</v>
      </c>
    </row>
    <row r="11" spans="1:15" x14ac:dyDescent="0.2">
      <c r="A11" t="s">
        <v>5</v>
      </c>
      <c r="B11" t="s">
        <v>10</v>
      </c>
      <c r="C11">
        <v>146.9</v>
      </c>
      <c r="D11">
        <v>155.80000000000001</v>
      </c>
      <c r="E11">
        <v>157</v>
      </c>
      <c r="G11" s="1">
        <f>AVERAGE(C11:E11)</f>
        <v>153.23333333333335</v>
      </c>
      <c r="H11" s="1">
        <f t="shared" si="2"/>
        <v>2.5538888888888893</v>
      </c>
      <c r="J11">
        <v>2373</v>
      </c>
      <c r="K11">
        <v>74533</v>
      </c>
      <c r="L11">
        <v>50318</v>
      </c>
      <c r="M11">
        <v>6300000</v>
      </c>
      <c r="N11">
        <f>(G11/J11)*M11</f>
        <v>406814.1592920355</v>
      </c>
      <c r="O11" s="1">
        <f t="shared" si="3"/>
        <v>4.7084972140281884</v>
      </c>
    </row>
    <row r="12" spans="1:15" x14ac:dyDescent="0.2">
      <c r="A12" t="s">
        <v>8</v>
      </c>
      <c r="B12" t="s">
        <v>10</v>
      </c>
      <c r="C12">
        <v>3202.1</v>
      </c>
      <c r="D12">
        <v>3220.2</v>
      </c>
      <c r="E12">
        <v>3219.3</v>
      </c>
      <c r="G12" s="1">
        <f>AVERAGE(C12:E12)</f>
        <v>3213.8666666666663</v>
      </c>
      <c r="H12" s="1">
        <f t="shared" si="2"/>
        <v>53.56444444444444</v>
      </c>
      <c r="J12">
        <v>2373</v>
      </c>
      <c r="K12">
        <v>74533</v>
      </c>
      <c r="L12">
        <v>50318</v>
      </c>
      <c r="M12">
        <v>6300000</v>
      </c>
      <c r="N12">
        <f>(G12/J12)*M12</f>
        <v>8532389.380530972</v>
      </c>
      <c r="O12" s="1">
        <f t="shared" si="3"/>
        <v>98.754506719108477</v>
      </c>
    </row>
    <row r="13" spans="1:15" x14ac:dyDescent="0.2">
      <c r="A13" t="s">
        <v>9</v>
      </c>
      <c r="B13" t="s">
        <v>10</v>
      </c>
      <c r="C13">
        <v>2489.4</v>
      </c>
      <c r="D13">
        <v>2498.1</v>
      </c>
      <c r="E13">
        <v>2469.8000000000002</v>
      </c>
      <c r="G13" s="1">
        <f>AVERAGE(C13:E13)</f>
        <v>2485.7666666666669</v>
      </c>
      <c r="H13" s="1">
        <f t="shared" si="2"/>
        <v>41.429444444444449</v>
      </c>
      <c r="J13">
        <v>2373</v>
      </c>
      <c r="K13">
        <v>74533</v>
      </c>
      <c r="L13">
        <v>50318</v>
      </c>
      <c r="M13">
        <v>6300000</v>
      </c>
      <c r="N13">
        <f>(G13/J13)*M13</f>
        <v>6599380.5309734512</v>
      </c>
      <c r="O13" s="1">
        <f t="shared" si="3"/>
        <v>76.381719108489023</v>
      </c>
    </row>
    <row r="14" spans="1:15" x14ac:dyDescent="0.2">
      <c r="G14" s="1"/>
      <c r="H14" s="1"/>
      <c r="O14" s="1"/>
    </row>
    <row r="15" spans="1:15" x14ac:dyDescent="0.2">
      <c r="G15" s="1"/>
      <c r="H15" s="1"/>
      <c r="O15" s="1"/>
    </row>
    <row r="16" spans="1:15" x14ac:dyDescent="0.2">
      <c r="A16" t="s">
        <v>12</v>
      </c>
      <c r="B16" t="s">
        <v>11</v>
      </c>
      <c r="C16">
        <v>609.4</v>
      </c>
      <c r="D16">
        <v>604.79999999999995</v>
      </c>
      <c r="E16">
        <v>603.5</v>
      </c>
      <c r="G16" s="1">
        <f t="shared" ref="G16:G19" si="5">AVERAGE(C16:E16)</f>
        <v>605.9</v>
      </c>
      <c r="H16" s="1">
        <f t="shared" si="2"/>
        <v>10.098333333333333</v>
      </c>
      <c r="J16">
        <v>10000</v>
      </c>
      <c r="K16">
        <v>66945</v>
      </c>
      <c r="L16">
        <v>17589</v>
      </c>
      <c r="M16">
        <v>1300000</v>
      </c>
      <c r="N16">
        <f>(G16/J16)*M16</f>
        <v>78767</v>
      </c>
      <c r="O16" s="1">
        <f>N16/86400</f>
        <v>0.91165509259259259</v>
      </c>
    </row>
    <row r="17" spans="1:15" x14ac:dyDescent="0.2">
      <c r="A17" t="s">
        <v>13</v>
      </c>
      <c r="B17" t="s">
        <v>11</v>
      </c>
      <c r="C17">
        <v>45.7</v>
      </c>
      <c r="D17">
        <v>36.6</v>
      </c>
      <c r="E17">
        <v>36.6</v>
      </c>
      <c r="G17" s="1">
        <f t="shared" si="5"/>
        <v>39.633333333333333</v>
      </c>
      <c r="H17" s="1">
        <f t="shared" si="2"/>
        <v>0.66055555555555556</v>
      </c>
      <c r="J17">
        <v>10000</v>
      </c>
      <c r="K17">
        <v>66945</v>
      </c>
      <c r="L17">
        <v>17589</v>
      </c>
      <c r="M17">
        <v>1300000</v>
      </c>
      <c r="N17">
        <f>(G17/J17)*M17</f>
        <v>5152.3333333333339</v>
      </c>
      <c r="O17" s="1">
        <f t="shared" ref="O17:O19" si="6">N17/86400</f>
        <v>5.9633487654320992E-2</v>
      </c>
    </row>
    <row r="18" spans="1:15" x14ac:dyDescent="0.2">
      <c r="A18" t="s">
        <v>8</v>
      </c>
      <c r="B18" t="s">
        <v>11</v>
      </c>
      <c r="C18">
        <v>3327.6</v>
      </c>
      <c r="D18">
        <v>3322.4</v>
      </c>
      <c r="E18">
        <v>3317.2</v>
      </c>
      <c r="G18" s="1">
        <f t="shared" si="5"/>
        <v>3322.4</v>
      </c>
      <c r="H18" s="1">
        <f t="shared" si="2"/>
        <v>55.373333333333335</v>
      </c>
      <c r="J18">
        <v>10000</v>
      </c>
      <c r="K18">
        <v>66945</v>
      </c>
      <c r="L18">
        <v>17589</v>
      </c>
      <c r="M18">
        <v>1300000</v>
      </c>
      <c r="N18">
        <f>(G18/J18)*M18</f>
        <v>431912.00000000006</v>
      </c>
      <c r="O18" s="1">
        <f t="shared" si="6"/>
        <v>4.9989814814814819</v>
      </c>
    </row>
    <row r="19" spans="1:15" x14ac:dyDescent="0.2">
      <c r="A19" t="s">
        <v>9</v>
      </c>
      <c r="B19" t="s">
        <v>11</v>
      </c>
      <c r="C19">
        <v>1349.8</v>
      </c>
      <c r="D19">
        <v>1343.8</v>
      </c>
      <c r="E19">
        <v>1340.5</v>
      </c>
      <c r="G19" s="1">
        <f t="shared" si="5"/>
        <v>1344.7</v>
      </c>
      <c r="H19" s="1">
        <f t="shared" si="2"/>
        <v>22.411666666666669</v>
      </c>
      <c r="J19">
        <v>10000</v>
      </c>
      <c r="K19">
        <v>66945</v>
      </c>
      <c r="L19">
        <v>17589</v>
      </c>
      <c r="M19">
        <v>1300000</v>
      </c>
      <c r="N19">
        <f>(G19/J19)*M19</f>
        <v>174811</v>
      </c>
      <c r="O19" s="1">
        <f t="shared" si="6"/>
        <v>2.023275462962963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Kroll</dc:creator>
  <cp:lastModifiedBy>Hermann Kroll</cp:lastModifiedBy>
  <dcterms:created xsi:type="dcterms:W3CDTF">2022-01-11T13:54:16Z</dcterms:created>
  <dcterms:modified xsi:type="dcterms:W3CDTF">2022-01-19T20:09:57Z</dcterms:modified>
</cp:coreProperties>
</file>