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tty/Desktop/"/>
    </mc:Choice>
  </mc:AlternateContent>
  <xr:revisionPtr revIDLastSave="0" documentId="13_ncr:1_{425C1D84-26AB-404E-BA3A-5518BE9BE2A2}" xr6:coauthVersionLast="47" xr6:coauthVersionMax="47" xr10:uidLastSave="{00000000-0000-0000-0000-000000000000}"/>
  <bookViews>
    <workbookView xWindow="0" yWindow="0" windowWidth="25600" windowHeight="16000" activeTab="1" xr2:uid="{813C8D58-CD3C-B440-BDAC-0EFA2A82A5A2}"/>
  </bookViews>
  <sheets>
    <sheet name="Data" sheetId="1" r:id="rId1"/>
    <sheet name="MA" sheetId="7" r:id="rId2"/>
    <sheet name="CIRP Grid" sheetId="9" r:id="rId3"/>
    <sheet name="Descriptive Stats" sheetId="8" r:id="rId4"/>
    <sheet name="Graphs" sheetId="2" r:id="rId5"/>
    <sheet name="Sheet1" sheetId="4" r:id="rId6"/>
    <sheet name="Sheet2" sheetId="5" r:id="rId7"/>
    <sheet name="Sheet3" sheetId="6" r:id="rId8"/>
    <sheet name="Regression" sheetId="3" r:id="rId9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7" l="1"/>
  <c r="T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3" i="7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3" i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G2" i="9"/>
  <c r="F2" i="9"/>
  <c r="E10" i="9"/>
  <c r="E3" i="9"/>
  <c r="E4" i="9"/>
  <c r="E5" i="9"/>
  <c r="E6" i="9"/>
  <c r="E7" i="9"/>
  <c r="E8" i="9"/>
  <c r="E9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" i="9"/>
  <c r="K2" i="7"/>
  <c r="E2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3" i="7"/>
  <c r="P66" i="3" l="1"/>
  <c r="P69" i="3"/>
  <c r="P63" i="3"/>
  <c r="J65" i="3"/>
  <c r="J68" i="3"/>
  <c r="J62" i="3"/>
  <c r="K62" i="3" s="1"/>
  <c r="J87" i="7"/>
  <c r="I87" i="7"/>
  <c r="E87" i="7"/>
  <c r="J86" i="7"/>
  <c r="I86" i="7"/>
  <c r="E86" i="7"/>
  <c r="J85" i="7"/>
  <c r="I85" i="7"/>
  <c r="E85" i="7"/>
  <c r="J84" i="7"/>
  <c r="I84" i="7"/>
  <c r="E84" i="7"/>
  <c r="J83" i="7"/>
  <c r="I83" i="7"/>
  <c r="E83" i="7"/>
  <c r="J82" i="7"/>
  <c r="I82" i="7"/>
  <c r="E82" i="7"/>
  <c r="J81" i="7"/>
  <c r="I81" i="7"/>
  <c r="E81" i="7"/>
  <c r="J80" i="7"/>
  <c r="I80" i="7"/>
  <c r="E80" i="7"/>
  <c r="J79" i="7"/>
  <c r="I79" i="7"/>
  <c r="E79" i="7"/>
  <c r="J78" i="7"/>
  <c r="I78" i="7"/>
  <c r="E78" i="7"/>
  <c r="J77" i="7"/>
  <c r="I77" i="7"/>
  <c r="E77" i="7"/>
  <c r="J76" i="7"/>
  <c r="I76" i="7"/>
  <c r="E76" i="7"/>
  <c r="J75" i="7"/>
  <c r="I75" i="7"/>
  <c r="E75" i="7"/>
  <c r="J74" i="7"/>
  <c r="I74" i="7"/>
  <c r="E74" i="7"/>
  <c r="J73" i="7"/>
  <c r="I73" i="7"/>
  <c r="E73" i="7"/>
  <c r="J72" i="7"/>
  <c r="I72" i="7"/>
  <c r="E72" i="7"/>
  <c r="J71" i="7"/>
  <c r="I71" i="7"/>
  <c r="E71" i="7"/>
  <c r="J70" i="7"/>
  <c r="I70" i="7"/>
  <c r="E70" i="7"/>
  <c r="J69" i="7"/>
  <c r="I69" i="7"/>
  <c r="E69" i="7"/>
  <c r="J68" i="7"/>
  <c r="I68" i="7"/>
  <c r="E68" i="7"/>
  <c r="J67" i="7"/>
  <c r="I67" i="7"/>
  <c r="E67" i="7"/>
  <c r="J66" i="7"/>
  <c r="I66" i="7"/>
  <c r="E66" i="7"/>
  <c r="J65" i="7"/>
  <c r="I65" i="7"/>
  <c r="E65" i="7"/>
  <c r="J64" i="7"/>
  <c r="I64" i="7"/>
  <c r="E64" i="7"/>
  <c r="J63" i="7"/>
  <c r="I63" i="7"/>
  <c r="E63" i="7"/>
  <c r="J62" i="7"/>
  <c r="I62" i="7"/>
  <c r="E62" i="7"/>
  <c r="J61" i="7"/>
  <c r="I61" i="7"/>
  <c r="E61" i="7"/>
  <c r="J60" i="7"/>
  <c r="I60" i="7"/>
  <c r="E60" i="7"/>
  <c r="J59" i="7"/>
  <c r="I59" i="7"/>
  <c r="E59" i="7"/>
  <c r="J58" i="7"/>
  <c r="I58" i="7"/>
  <c r="E58" i="7"/>
  <c r="J57" i="7"/>
  <c r="I57" i="7"/>
  <c r="E57" i="7"/>
  <c r="J56" i="7"/>
  <c r="I56" i="7"/>
  <c r="E56" i="7"/>
  <c r="J55" i="7"/>
  <c r="I55" i="7"/>
  <c r="E55" i="7"/>
  <c r="J54" i="7"/>
  <c r="I54" i="7"/>
  <c r="E54" i="7"/>
  <c r="J53" i="7"/>
  <c r="I53" i="7"/>
  <c r="E53" i="7"/>
  <c r="J52" i="7"/>
  <c r="I52" i="7"/>
  <c r="E52" i="7"/>
  <c r="J51" i="7"/>
  <c r="I51" i="7"/>
  <c r="E51" i="7"/>
  <c r="J50" i="7"/>
  <c r="I50" i="7"/>
  <c r="E50" i="7"/>
  <c r="J49" i="7"/>
  <c r="I49" i="7"/>
  <c r="E49" i="7"/>
  <c r="J48" i="7"/>
  <c r="I48" i="7"/>
  <c r="E48" i="7"/>
  <c r="J47" i="7"/>
  <c r="I47" i="7"/>
  <c r="E47" i="7"/>
  <c r="J46" i="7"/>
  <c r="I46" i="7"/>
  <c r="E46" i="7"/>
  <c r="J45" i="7"/>
  <c r="I45" i="7"/>
  <c r="E45" i="7"/>
  <c r="J44" i="7"/>
  <c r="I44" i="7"/>
  <c r="E44" i="7"/>
  <c r="J43" i="7"/>
  <c r="I43" i="7"/>
  <c r="E43" i="7"/>
  <c r="J42" i="7"/>
  <c r="I42" i="7"/>
  <c r="E42" i="7"/>
  <c r="J41" i="7"/>
  <c r="I41" i="7"/>
  <c r="E41" i="7"/>
  <c r="J40" i="7"/>
  <c r="I40" i="7"/>
  <c r="E40" i="7"/>
  <c r="J39" i="7"/>
  <c r="I39" i="7"/>
  <c r="E39" i="7"/>
  <c r="J38" i="7"/>
  <c r="I38" i="7"/>
  <c r="E38" i="7"/>
  <c r="J37" i="7"/>
  <c r="I37" i="7"/>
  <c r="E37" i="7"/>
  <c r="J36" i="7"/>
  <c r="I36" i="7"/>
  <c r="E36" i="7"/>
  <c r="J35" i="7"/>
  <c r="I35" i="7"/>
  <c r="E35" i="7"/>
  <c r="J34" i="7"/>
  <c r="I34" i="7"/>
  <c r="E34" i="7"/>
  <c r="J33" i="7"/>
  <c r="I33" i="7"/>
  <c r="E33" i="7"/>
  <c r="J32" i="7"/>
  <c r="I32" i="7"/>
  <c r="E32" i="7"/>
  <c r="J31" i="7"/>
  <c r="I31" i="7"/>
  <c r="E31" i="7"/>
  <c r="J30" i="7"/>
  <c r="I30" i="7"/>
  <c r="E30" i="7"/>
  <c r="J29" i="7"/>
  <c r="I29" i="7"/>
  <c r="E29" i="7"/>
  <c r="J28" i="7"/>
  <c r="I28" i="7"/>
  <c r="E28" i="7"/>
  <c r="J27" i="7"/>
  <c r="I27" i="7"/>
  <c r="E27" i="7"/>
  <c r="J26" i="7"/>
  <c r="I26" i="7"/>
  <c r="E26" i="7"/>
  <c r="J25" i="7"/>
  <c r="I25" i="7"/>
  <c r="E25" i="7"/>
  <c r="J24" i="7"/>
  <c r="I24" i="7"/>
  <c r="E24" i="7"/>
  <c r="J23" i="7"/>
  <c r="I23" i="7"/>
  <c r="E23" i="7"/>
  <c r="J22" i="7"/>
  <c r="I22" i="7"/>
  <c r="E22" i="7"/>
  <c r="J21" i="7"/>
  <c r="I21" i="7"/>
  <c r="E21" i="7"/>
  <c r="J20" i="7"/>
  <c r="I20" i="7"/>
  <c r="E20" i="7"/>
  <c r="J19" i="7"/>
  <c r="I19" i="7"/>
  <c r="E19" i="7"/>
  <c r="J18" i="7"/>
  <c r="I18" i="7"/>
  <c r="E18" i="7"/>
  <c r="J17" i="7"/>
  <c r="I17" i="7"/>
  <c r="E17" i="7"/>
  <c r="J16" i="7"/>
  <c r="I16" i="7"/>
  <c r="E16" i="7"/>
  <c r="J15" i="7"/>
  <c r="I15" i="7"/>
  <c r="E15" i="7"/>
  <c r="J14" i="7"/>
  <c r="I14" i="7"/>
  <c r="E14" i="7"/>
  <c r="J13" i="7"/>
  <c r="I13" i="7"/>
  <c r="E13" i="7"/>
  <c r="J12" i="7"/>
  <c r="I12" i="7"/>
  <c r="E12" i="7"/>
  <c r="J11" i="7"/>
  <c r="I11" i="7"/>
  <c r="E11" i="7"/>
  <c r="J10" i="7"/>
  <c r="I10" i="7"/>
  <c r="E10" i="7"/>
  <c r="J9" i="7"/>
  <c r="I9" i="7"/>
  <c r="E9" i="7"/>
  <c r="J8" i="7"/>
  <c r="I8" i="7"/>
  <c r="E8" i="7"/>
  <c r="J7" i="7"/>
  <c r="I7" i="7"/>
  <c r="E7" i="7"/>
  <c r="J6" i="7"/>
  <c r="I6" i="7"/>
  <c r="E6" i="7"/>
  <c r="J5" i="7"/>
  <c r="I5" i="7"/>
  <c r="E5" i="7"/>
  <c r="J4" i="7"/>
  <c r="I4" i="7"/>
  <c r="E4" i="7"/>
  <c r="J3" i="7"/>
  <c r="I3" i="7"/>
  <c r="E3" i="7"/>
  <c r="Y87" i="7"/>
  <c r="V87" i="7"/>
  <c r="Y86" i="7"/>
  <c r="V86" i="7"/>
  <c r="Y85" i="7"/>
  <c r="V85" i="7"/>
  <c r="Y84" i="7"/>
  <c r="V84" i="7"/>
  <c r="Y83" i="7"/>
  <c r="V83" i="7"/>
  <c r="Y82" i="7"/>
  <c r="V82" i="7"/>
  <c r="Y81" i="7"/>
  <c r="V81" i="7"/>
  <c r="Y80" i="7"/>
  <c r="V80" i="7"/>
  <c r="Y79" i="7"/>
  <c r="V79" i="7"/>
  <c r="Y78" i="7"/>
  <c r="V78" i="7"/>
  <c r="Y77" i="7"/>
  <c r="V77" i="7"/>
  <c r="Y76" i="7"/>
  <c r="V76" i="7"/>
  <c r="Y75" i="7"/>
  <c r="V75" i="7"/>
  <c r="Y74" i="7"/>
  <c r="V74" i="7"/>
  <c r="Y73" i="7"/>
  <c r="V73" i="7"/>
  <c r="Y72" i="7"/>
  <c r="V72" i="7"/>
  <c r="Y71" i="7"/>
  <c r="V71" i="7"/>
  <c r="Y70" i="7"/>
  <c r="V70" i="7"/>
  <c r="Y69" i="7"/>
  <c r="V69" i="7"/>
  <c r="Y68" i="7"/>
  <c r="V68" i="7"/>
  <c r="Y67" i="7"/>
  <c r="V67" i="7"/>
  <c r="Y66" i="7"/>
  <c r="V66" i="7"/>
  <c r="Y65" i="7"/>
  <c r="V65" i="7"/>
  <c r="Y64" i="7"/>
  <c r="V64" i="7"/>
  <c r="Y63" i="7"/>
  <c r="V63" i="7"/>
  <c r="Y62" i="7"/>
  <c r="V62" i="7"/>
  <c r="Y61" i="7"/>
  <c r="V61" i="7"/>
  <c r="Y60" i="7"/>
  <c r="V60" i="7"/>
  <c r="Y59" i="7"/>
  <c r="V59" i="7"/>
  <c r="Y58" i="7"/>
  <c r="V58" i="7"/>
  <c r="Y57" i="7"/>
  <c r="V57" i="7"/>
  <c r="Y56" i="7"/>
  <c r="V56" i="7"/>
  <c r="Y55" i="7"/>
  <c r="V55" i="7"/>
  <c r="Y54" i="7"/>
  <c r="V54" i="7"/>
  <c r="Y53" i="7"/>
  <c r="V53" i="7"/>
  <c r="Y52" i="7"/>
  <c r="V52" i="7"/>
  <c r="Y51" i="7"/>
  <c r="V51" i="7"/>
  <c r="Y50" i="7"/>
  <c r="V50" i="7"/>
  <c r="Y49" i="7"/>
  <c r="V49" i="7"/>
  <c r="Y48" i="7"/>
  <c r="V48" i="7"/>
  <c r="Y47" i="7"/>
  <c r="V47" i="7"/>
  <c r="Y46" i="7"/>
  <c r="V46" i="7"/>
  <c r="Y45" i="7"/>
  <c r="V45" i="7"/>
  <c r="Y44" i="7"/>
  <c r="V44" i="7"/>
  <c r="Y43" i="7"/>
  <c r="V43" i="7"/>
  <c r="Y42" i="7"/>
  <c r="V42" i="7"/>
  <c r="Y41" i="7"/>
  <c r="V41" i="7"/>
  <c r="Y40" i="7"/>
  <c r="V40" i="7"/>
  <c r="Y39" i="7"/>
  <c r="V39" i="7"/>
  <c r="Y38" i="7"/>
  <c r="V38" i="7"/>
  <c r="Y37" i="7"/>
  <c r="V37" i="7"/>
  <c r="Y36" i="7"/>
  <c r="V36" i="7"/>
  <c r="Y35" i="7"/>
  <c r="V35" i="7"/>
  <c r="Y34" i="7"/>
  <c r="V34" i="7"/>
  <c r="Y33" i="7"/>
  <c r="V33" i="7"/>
  <c r="Y32" i="7"/>
  <c r="V32" i="7"/>
  <c r="Y31" i="7"/>
  <c r="V31" i="7"/>
  <c r="Y30" i="7"/>
  <c r="V30" i="7"/>
  <c r="Y29" i="7"/>
  <c r="V29" i="7"/>
  <c r="Y28" i="7"/>
  <c r="V28" i="7"/>
  <c r="Y27" i="7"/>
  <c r="V27" i="7"/>
  <c r="Y26" i="7"/>
  <c r="V26" i="7"/>
  <c r="Y25" i="7"/>
  <c r="V25" i="7"/>
  <c r="Y24" i="7"/>
  <c r="V24" i="7"/>
  <c r="Y23" i="7"/>
  <c r="V23" i="7"/>
  <c r="Y22" i="7"/>
  <c r="V22" i="7"/>
  <c r="Y21" i="7"/>
  <c r="V21" i="7"/>
  <c r="Y20" i="7"/>
  <c r="V20" i="7"/>
  <c r="Y19" i="7"/>
  <c r="V19" i="7"/>
  <c r="Y18" i="7"/>
  <c r="V18" i="7"/>
  <c r="Y17" i="7"/>
  <c r="V17" i="7"/>
  <c r="Y16" i="7"/>
  <c r="V16" i="7"/>
  <c r="Y15" i="7"/>
  <c r="V15" i="7"/>
  <c r="Y14" i="7"/>
  <c r="V14" i="7"/>
  <c r="Y13" i="7"/>
  <c r="V13" i="7"/>
  <c r="Y12" i="7"/>
  <c r="V12" i="7"/>
  <c r="Y11" i="7"/>
  <c r="V11" i="7"/>
  <c r="Y10" i="7"/>
  <c r="V10" i="7"/>
  <c r="Y9" i="7"/>
  <c r="V9" i="7"/>
  <c r="Y8" i="7"/>
  <c r="V8" i="7"/>
  <c r="Y7" i="7"/>
  <c r="V7" i="7"/>
  <c r="Y6" i="7"/>
  <c r="V6" i="7"/>
  <c r="Y5" i="7"/>
  <c r="V5" i="7"/>
  <c r="Y4" i="7"/>
  <c r="V4" i="7"/>
  <c r="Y3" i="7"/>
  <c r="V3" i="7"/>
  <c r="Y2" i="7"/>
  <c r="V2" i="7"/>
  <c r="P87" i="7"/>
  <c r="M87" i="7"/>
  <c r="P86" i="7"/>
  <c r="M86" i="7"/>
  <c r="P85" i="7"/>
  <c r="M85" i="7"/>
  <c r="P84" i="7"/>
  <c r="M84" i="7"/>
  <c r="P83" i="7"/>
  <c r="M83" i="7"/>
  <c r="P82" i="7"/>
  <c r="M82" i="7"/>
  <c r="P81" i="7"/>
  <c r="M81" i="7"/>
  <c r="P80" i="7"/>
  <c r="M80" i="7"/>
  <c r="P79" i="7"/>
  <c r="M79" i="7"/>
  <c r="P78" i="7"/>
  <c r="M78" i="7"/>
  <c r="P77" i="7"/>
  <c r="M77" i="7"/>
  <c r="P76" i="7"/>
  <c r="M76" i="7"/>
  <c r="P75" i="7"/>
  <c r="M75" i="7"/>
  <c r="P74" i="7"/>
  <c r="M74" i="7"/>
  <c r="P73" i="7"/>
  <c r="M73" i="7"/>
  <c r="P72" i="7"/>
  <c r="M72" i="7"/>
  <c r="P71" i="7"/>
  <c r="M71" i="7"/>
  <c r="P70" i="7"/>
  <c r="M70" i="7"/>
  <c r="P69" i="7"/>
  <c r="M69" i="7"/>
  <c r="P68" i="7"/>
  <c r="M68" i="7"/>
  <c r="P67" i="7"/>
  <c r="M67" i="7"/>
  <c r="P66" i="7"/>
  <c r="M66" i="7"/>
  <c r="P65" i="7"/>
  <c r="M65" i="7"/>
  <c r="P64" i="7"/>
  <c r="M64" i="7"/>
  <c r="P63" i="7"/>
  <c r="M63" i="7"/>
  <c r="P62" i="7"/>
  <c r="M62" i="7"/>
  <c r="P61" i="7"/>
  <c r="M61" i="7"/>
  <c r="P60" i="7"/>
  <c r="M60" i="7"/>
  <c r="P59" i="7"/>
  <c r="M59" i="7"/>
  <c r="P58" i="7"/>
  <c r="M58" i="7"/>
  <c r="P57" i="7"/>
  <c r="M57" i="7"/>
  <c r="P56" i="7"/>
  <c r="M56" i="7"/>
  <c r="P55" i="7"/>
  <c r="M55" i="7"/>
  <c r="P54" i="7"/>
  <c r="M54" i="7"/>
  <c r="P53" i="7"/>
  <c r="M53" i="7"/>
  <c r="P52" i="7"/>
  <c r="M52" i="7"/>
  <c r="P51" i="7"/>
  <c r="M51" i="7"/>
  <c r="P50" i="7"/>
  <c r="M50" i="7"/>
  <c r="P49" i="7"/>
  <c r="M49" i="7"/>
  <c r="P48" i="7"/>
  <c r="M48" i="7"/>
  <c r="P47" i="7"/>
  <c r="M47" i="7"/>
  <c r="P46" i="7"/>
  <c r="M46" i="7"/>
  <c r="P45" i="7"/>
  <c r="M45" i="7"/>
  <c r="P44" i="7"/>
  <c r="M44" i="7"/>
  <c r="P43" i="7"/>
  <c r="M43" i="7"/>
  <c r="P42" i="7"/>
  <c r="M42" i="7"/>
  <c r="P41" i="7"/>
  <c r="M41" i="7"/>
  <c r="P40" i="7"/>
  <c r="M40" i="7"/>
  <c r="P39" i="7"/>
  <c r="M39" i="7"/>
  <c r="P38" i="7"/>
  <c r="M38" i="7"/>
  <c r="P37" i="7"/>
  <c r="M37" i="7"/>
  <c r="P36" i="7"/>
  <c r="M36" i="7"/>
  <c r="P35" i="7"/>
  <c r="M35" i="7"/>
  <c r="P34" i="7"/>
  <c r="M34" i="7"/>
  <c r="P33" i="7"/>
  <c r="M33" i="7"/>
  <c r="P32" i="7"/>
  <c r="M32" i="7"/>
  <c r="P31" i="7"/>
  <c r="M31" i="7"/>
  <c r="P30" i="7"/>
  <c r="M30" i="7"/>
  <c r="P29" i="7"/>
  <c r="M29" i="7"/>
  <c r="P28" i="7"/>
  <c r="M28" i="7"/>
  <c r="P27" i="7"/>
  <c r="M27" i="7"/>
  <c r="P26" i="7"/>
  <c r="M26" i="7"/>
  <c r="P25" i="7"/>
  <c r="M25" i="7"/>
  <c r="P24" i="7"/>
  <c r="M24" i="7"/>
  <c r="P23" i="7"/>
  <c r="M23" i="7"/>
  <c r="P22" i="7"/>
  <c r="M22" i="7"/>
  <c r="P21" i="7"/>
  <c r="M21" i="7"/>
  <c r="P20" i="7"/>
  <c r="M20" i="7"/>
  <c r="P19" i="7"/>
  <c r="M19" i="7"/>
  <c r="P18" i="7"/>
  <c r="M18" i="7"/>
  <c r="P17" i="7"/>
  <c r="M17" i="7"/>
  <c r="P16" i="7"/>
  <c r="M16" i="7"/>
  <c r="P15" i="7"/>
  <c r="M15" i="7"/>
  <c r="P14" i="7"/>
  <c r="Q14" i="7" s="1"/>
  <c r="M14" i="7"/>
  <c r="P13" i="7"/>
  <c r="M13" i="7"/>
  <c r="P12" i="7"/>
  <c r="Q12" i="7" s="1"/>
  <c r="M12" i="7"/>
  <c r="P11" i="7"/>
  <c r="M11" i="7"/>
  <c r="P10" i="7"/>
  <c r="Q10" i="7" s="1"/>
  <c r="M10" i="7"/>
  <c r="P9" i="7"/>
  <c r="M9" i="7"/>
  <c r="P8" i="7"/>
  <c r="Q8" i="7" s="1"/>
  <c r="M8" i="7"/>
  <c r="P7" i="7"/>
  <c r="M7" i="7"/>
  <c r="P6" i="7"/>
  <c r="Q6" i="7" s="1"/>
  <c r="M6" i="7"/>
  <c r="P5" i="7"/>
  <c r="M5" i="7"/>
  <c r="P4" i="7"/>
  <c r="Q4" i="7" s="1"/>
  <c r="M4" i="7"/>
  <c r="P3" i="7"/>
  <c r="M3" i="7"/>
  <c r="P2" i="7"/>
  <c r="M2" i="7"/>
  <c r="N5" i="7" l="1"/>
  <c r="N9" i="7"/>
  <c r="N13" i="7"/>
  <c r="N17" i="7"/>
  <c r="N21" i="7"/>
  <c r="N25" i="7"/>
  <c r="N29" i="7"/>
  <c r="S29" i="7" s="1"/>
  <c r="N33" i="7"/>
  <c r="S33" i="7" s="1"/>
  <c r="N35" i="7"/>
  <c r="N37" i="7"/>
  <c r="N39" i="7"/>
  <c r="S39" i="7" s="1"/>
  <c r="N41" i="7"/>
  <c r="N43" i="7"/>
  <c r="N45" i="7"/>
  <c r="N47" i="7"/>
  <c r="N49" i="7"/>
  <c r="N51" i="7"/>
  <c r="N53" i="7"/>
  <c r="N55" i="7"/>
  <c r="S55" i="7" s="1"/>
  <c r="N57" i="7"/>
  <c r="S57" i="7" s="1"/>
  <c r="N59" i="7"/>
  <c r="N61" i="7"/>
  <c r="N63" i="7"/>
  <c r="S63" i="7" s="1"/>
  <c r="N65" i="7"/>
  <c r="N67" i="7"/>
  <c r="N69" i="7"/>
  <c r="N71" i="7"/>
  <c r="N73" i="7"/>
  <c r="N75" i="7"/>
  <c r="N77" i="7"/>
  <c r="N79" i="7"/>
  <c r="N81" i="7"/>
  <c r="N83" i="7"/>
  <c r="N85" i="7"/>
  <c r="N87" i="7"/>
  <c r="N3" i="7"/>
  <c r="N7" i="7"/>
  <c r="N11" i="7"/>
  <c r="N15" i="7"/>
  <c r="N19" i="7"/>
  <c r="N23" i="7"/>
  <c r="N27" i="7"/>
  <c r="N31" i="7"/>
  <c r="S31" i="7" s="1"/>
  <c r="K33" i="7"/>
  <c r="K41" i="7"/>
  <c r="S53" i="7"/>
  <c r="Q25" i="7"/>
  <c r="S25" i="7" s="1"/>
  <c r="Q27" i="7"/>
  <c r="Q29" i="7"/>
  <c r="Q31" i="7"/>
  <c r="Q33" i="7"/>
  <c r="Q35" i="7"/>
  <c r="S35" i="7" s="1"/>
  <c r="Q37" i="7"/>
  <c r="Q39" i="7"/>
  <c r="Q41" i="7"/>
  <c r="S41" i="7" s="1"/>
  <c r="Q43" i="7"/>
  <c r="S43" i="7" s="1"/>
  <c r="Q45" i="7"/>
  <c r="Q47" i="7"/>
  <c r="Q49" i="7"/>
  <c r="S49" i="7" s="1"/>
  <c r="Q51" i="7"/>
  <c r="Q53" i="7"/>
  <c r="Q55" i="7"/>
  <c r="Q57" i="7"/>
  <c r="Q59" i="7"/>
  <c r="S59" i="7" s="1"/>
  <c r="Q61" i="7"/>
  <c r="Q63" i="7"/>
  <c r="Q65" i="7"/>
  <c r="S65" i="7" s="1"/>
  <c r="Q67" i="7"/>
  <c r="S67" i="7" s="1"/>
  <c r="Q69" i="7"/>
  <c r="Q71" i="7"/>
  <c r="Q73" i="7"/>
  <c r="S73" i="7" s="1"/>
  <c r="Q75" i="7"/>
  <c r="S75" i="7" s="1"/>
  <c r="Q77" i="7"/>
  <c r="Q79" i="7"/>
  <c r="Q81" i="7"/>
  <c r="S81" i="7" s="1"/>
  <c r="Q83" i="7"/>
  <c r="S83" i="7" s="1"/>
  <c r="Q85" i="7"/>
  <c r="Q87" i="7"/>
  <c r="S27" i="7"/>
  <c r="S45" i="7"/>
  <c r="S51" i="7"/>
  <c r="S69" i="7"/>
  <c r="Q17" i="7"/>
  <c r="S17" i="7" s="1"/>
  <c r="Q23" i="7"/>
  <c r="S23" i="7" s="1"/>
  <c r="Q16" i="7"/>
  <c r="Q18" i="7"/>
  <c r="Q20" i="7"/>
  <c r="Q22" i="7"/>
  <c r="Q24" i="7"/>
  <c r="Q26" i="7"/>
  <c r="Q28" i="7"/>
  <c r="Q30" i="7"/>
  <c r="Q32" i="7"/>
  <c r="Q34" i="7"/>
  <c r="Q36" i="7"/>
  <c r="Q38" i="7"/>
  <c r="Q40" i="7"/>
  <c r="Q42" i="7"/>
  <c r="Q44" i="7"/>
  <c r="Q46" i="7"/>
  <c r="Q48" i="7"/>
  <c r="Q50" i="7"/>
  <c r="Q52" i="7"/>
  <c r="Q54" i="7"/>
  <c r="Q56" i="7"/>
  <c r="Q58" i="7"/>
  <c r="Q60" i="7"/>
  <c r="Q62" i="7"/>
  <c r="Q64" i="7"/>
  <c r="Q66" i="7"/>
  <c r="Q68" i="7"/>
  <c r="Q70" i="7"/>
  <c r="Q72" i="7"/>
  <c r="Q74" i="7"/>
  <c r="Q76" i="7"/>
  <c r="Q78" i="7"/>
  <c r="Q80" i="7"/>
  <c r="Q82" i="7"/>
  <c r="Q84" i="7"/>
  <c r="Q86" i="7"/>
  <c r="Q7" i="7"/>
  <c r="S7" i="7" s="1"/>
  <c r="Q11" i="7"/>
  <c r="S11" i="7" s="1"/>
  <c r="Q15" i="7"/>
  <c r="Q21" i="7"/>
  <c r="S21" i="7" s="1"/>
  <c r="Q3" i="7"/>
  <c r="Q5" i="7"/>
  <c r="S5" i="7" s="1"/>
  <c r="Q9" i="7"/>
  <c r="S9" i="7" s="1"/>
  <c r="Q13" i="7"/>
  <c r="Q19" i="7"/>
  <c r="S19" i="7" s="1"/>
  <c r="N4" i="7"/>
  <c r="S4" i="7" s="1"/>
  <c r="N6" i="7"/>
  <c r="S6" i="7" s="1"/>
  <c r="N8" i="7"/>
  <c r="S8" i="7" s="1"/>
  <c r="N10" i="7"/>
  <c r="S10" i="7" s="1"/>
  <c r="N12" i="7"/>
  <c r="S12" i="7" s="1"/>
  <c r="N14" i="7"/>
  <c r="S14" i="7" s="1"/>
  <c r="N16" i="7"/>
  <c r="N18" i="7"/>
  <c r="N20" i="7"/>
  <c r="S20" i="7" s="1"/>
  <c r="N22" i="7"/>
  <c r="N24" i="7"/>
  <c r="N26" i="7"/>
  <c r="N28" i="7"/>
  <c r="S28" i="7" s="1"/>
  <c r="T27" i="7" s="1"/>
  <c r="N30" i="7"/>
  <c r="N32" i="7"/>
  <c r="N34" i="7"/>
  <c r="N36" i="7"/>
  <c r="S36" i="7" s="1"/>
  <c r="N38" i="7"/>
  <c r="N40" i="7"/>
  <c r="N42" i="7"/>
  <c r="N44" i="7"/>
  <c r="S44" i="7" s="1"/>
  <c r="N46" i="7"/>
  <c r="S46" i="7" s="1"/>
  <c r="N48" i="7"/>
  <c r="N50" i="7"/>
  <c r="N52" i="7"/>
  <c r="S52" i="7" s="1"/>
  <c r="T51" i="7" s="1"/>
  <c r="N54" i="7"/>
  <c r="S54" i="7" s="1"/>
  <c r="N56" i="7"/>
  <c r="N58" i="7"/>
  <c r="N60" i="7"/>
  <c r="S60" i="7" s="1"/>
  <c r="N62" i="7"/>
  <c r="S62" i="7" s="1"/>
  <c r="N64" i="7"/>
  <c r="N66" i="7"/>
  <c r="N68" i="7"/>
  <c r="S68" i="7" s="1"/>
  <c r="N70" i="7"/>
  <c r="S70" i="7" s="1"/>
  <c r="N72" i="7"/>
  <c r="N74" i="7"/>
  <c r="N76" i="7"/>
  <c r="S76" i="7" s="1"/>
  <c r="N78" i="7"/>
  <c r="S78" i="7" s="1"/>
  <c r="N80" i="7"/>
  <c r="N82" i="7"/>
  <c r="N84" i="7"/>
  <c r="S84" i="7" s="1"/>
  <c r="N86" i="7"/>
  <c r="S86" i="7" s="1"/>
  <c r="K4" i="7"/>
  <c r="K8" i="7"/>
  <c r="K12" i="7"/>
  <c r="K16" i="7"/>
  <c r="K20" i="7"/>
  <c r="K24" i="7"/>
  <c r="K28" i="7"/>
  <c r="K68" i="7"/>
  <c r="K72" i="7"/>
  <c r="K76" i="7"/>
  <c r="K45" i="7"/>
  <c r="K80" i="7"/>
  <c r="R68" i="7"/>
  <c r="R14" i="7"/>
  <c r="R16" i="7"/>
  <c r="R18" i="7"/>
  <c r="R26" i="7"/>
  <c r="R28" i="7"/>
  <c r="R30" i="7"/>
  <c r="R51" i="7"/>
  <c r="R53" i="7"/>
  <c r="R55" i="7"/>
  <c r="R57" i="7"/>
  <c r="R59" i="7"/>
  <c r="R61" i="7"/>
  <c r="R67" i="7"/>
  <c r="R69" i="7"/>
  <c r="R77" i="7"/>
  <c r="R83" i="7"/>
  <c r="R85" i="7"/>
  <c r="R87" i="7"/>
  <c r="K85" i="7"/>
  <c r="R32" i="7"/>
  <c r="R72" i="7"/>
  <c r="K5" i="7"/>
  <c r="K9" i="7"/>
  <c r="K13" i="7"/>
  <c r="K17" i="7"/>
  <c r="R29" i="7"/>
  <c r="R34" i="7"/>
  <c r="K14" i="7"/>
  <c r="K18" i="7"/>
  <c r="K22" i="7"/>
  <c r="K26" i="7"/>
  <c r="K30" i="7"/>
  <c r="K34" i="7"/>
  <c r="K38" i="7"/>
  <c r="K42" i="7"/>
  <c r="K50" i="7"/>
  <c r="K82" i="7"/>
  <c r="K86" i="7"/>
  <c r="R33" i="7"/>
  <c r="R45" i="7"/>
  <c r="R3" i="7"/>
  <c r="R5" i="7"/>
  <c r="R7" i="7"/>
  <c r="R13" i="7"/>
  <c r="R19" i="7"/>
  <c r="R21" i="7"/>
  <c r="R23" i="7"/>
  <c r="R25" i="7"/>
  <c r="R27" i="7"/>
  <c r="K55" i="7"/>
  <c r="K59" i="7"/>
  <c r="K63" i="7"/>
  <c r="R46" i="7"/>
  <c r="R48" i="7"/>
  <c r="R50" i="7"/>
  <c r="R58" i="7"/>
  <c r="R60" i="7"/>
  <c r="R78" i="7"/>
  <c r="R82" i="7"/>
  <c r="R86" i="7"/>
  <c r="K32" i="7"/>
  <c r="K36" i="7"/>
  <c r="K40" i="7"/>
  <c r="K44" i="7"/>
  <c r="K48" i="7"/>
  <c r="K52" i="7"/>
  <c r="K56" i="7"/>
  <c r="K60" i="7"/>
  <c r="K64" i="7"/>
  <c r="K67" i="7"/>
  <c r="K71" i="7"/>
  <c r="K79" i="7"/>
  <c r="K83" i="7"/>
  <c r="K87" i="7"/>
  <c r="R65" i="7"/>
  <c r="K21" i="7"/>
  <c r="K25" i="7"/>
  <c r="K29" i="7"/>
  <c r="K37" i="7"/>
  <c r="K49" i="7"/>
  <c r="K53" i="7"/>
  <c r="K57" i="7"/>
  <c r="K61" i="7"/>
  <c r="K65" i="7"/>
  <c r="K69" i="7"/>
  <c r="K73" i="7"/>
  <c r="K77" i="7"/>
  <c r="K81" i="7"/>
  <c r="R2" i="7"/>
  <c r="R10" i="7"/>
  <c r="R17" i="7"/>
  <c r="R35" i="7"/>
  <c r="R37" i="7"/>
  <c r="R39" i="7"/>
  <c r="R41" i="7"/>
  <c r="R43" i="7"/>
  <c r="R62" i="7"/>
  <c r="R74" i="7"/>
  <c r="R81" i="7"/>
  <c r="K84" i="7"/>
  <c r="K75" i="7"/>
  <c r="R9" i="7"/>
  <c r="R11" i="7"/>
  <c r="R42" i="7"/>
  <c r="R44" i="7"/>
  <c r="R49" i="7"/>
  <c r="R71" i="7"/>
  <c r="R73" i="7"/>
  <c r="R75" i="7"/>
  <c r="K6" i="7"/>
  <c r="K10" i="7"/>
  <c r="K46" i="7"/>
  <c r="K54" i="7"/>
  <c r="K58" i="7"/>
  <c r="K62" i="7"/>
  <c r="K66" i="7"/>
  <c r="K70" i="7"/>
  <c r="K74" i="7"/>
  <c r="K78" i="7"/>
  <c r="R76" i="7"/>
  <c r="R4" i="7"/>
  <c r="R20" i="7"/>
  <c r="R36" i="7"/>
  <c r="R52" i="7"/>
  <c r="R64" i="7"/>
  <c r="R66" i="7"/>
  <c r="R80" i="7"/>
  <c r="R6" i="7"/>
  <c r="R8" i="7"/>
  <c r="R15" i="7"/>
  <c r="R22" i="7"/>
  <c r="R24" i="7"/>
  <c r="R31" i="7"/>
  <c r="R38" i="7"/>
  <c r="R40" i="7"/>
  <c r="R47" i="7"/>
  <c r="R54" i="7"/>
  <c r="R56" i="7"/>
  <c r="R63" i="7"/>
  <c r="R70" i="7"/>
  <c r="R79" i="7"/>
  <c r="R84" i="7"/>
  <c r="R12" i="7"/>
  <c r="K3" i="7"/>
  <c r="K7" i="7"/>
  <c r="K11" i="7"/>
  <c r="K15" i="7"/>
  <c r="K19" i="7"/>
  <c r="K23" i="7"/>
  <c r="K27" i="7"/>
  <c r="K31" i="7"/>
  <c r="K35" i="7"/>
  <c r="K39" i="7"/>
  <c r="K43" i="7"/>
  <c r="K47" i="7"/>
  <c r="K51" i="7"/>
  <c r="T4" i="7" l="1"/>
  <c r="T10" i="7"/>
  <c r="T80" i="7"/>
  <c r="T72" i="7"/>
  <c r="T40" i="7"/>
  <c r="S80" i="7"/>
  <c r="S72" i="7"/>
  <c r="S64" i="7"/>
  <c r="T63" i="7" s="1"/>
  <c r="S56" i="7"/>
  <c r="T55" i="7" s="1"/>
  <c r="S48" i="7"/>
  <c r="T48" i="7" s="1"/>
  <c r="S40" i="7"/>
  <c r="T39" i="7" s="1"/>
  <c r="S32" i="7"/>
  <c r="T32" i="7" s="1"/>
  <c r="S24" i="7"/>
  <c r="T24" i="7" s="1"/>
  <c r="S16" i="7"/>
  <c r="T16" i="7" s="1"/>
  <c r="S13" i="7"/>
  <c r="T12" i="7" s="1"/>
  <c r="T20" i="7"/>
  <c r="S87" i="7"/>
  <c r="T87" i="7" s="1"/>
  <c r="S79" i="7"/>
  <c r="T78" i="7" s="1"/>
  <c r="S71" i="7"/>
  <c r="T70" i="7" s="1"/>
  <c r="S47" i="7"/>
  <c r="T46" i="7" s="1"/>
  <c r="T69" i="7"/>
  <c r="T53" i="7"/>
  <c r="T45" i="7"/>
  <c r="S38" i="7"/>
  <c r="T38" i="7" s="1"/>
  <c r="S30" i="7"/>
  <c r="T29" i="7" s="1"/>
  <c r="S22" i="7"/>
  <c r="T8" i="7"/>
  <c r="S15" i="7"/>
  <c r="T14" i="7" s="1"/>
  <c r="T22" i="7"/>
  <c r="S85" i="7"/>
  <c r="T84" i="7" s="1"/>
  <c r="S77" i="7"/>
  <c r="T76" i="7" s="1"/>
  <c r="S61" i="7"/>
  <c r="T60" i="7" s="1"/>
  <c r="S37" i="7"/>
  <c r="T36" i="7" s="1"/>
  <c r="T83" i="7"/>
  <c r="T75" i="7"/>
  <c r="T67" i="7"/>
  <c r="T59" i="7"/>
  <c r="T43" i="7"/>
  <c r="T35" i="7"/>
  <c r="T19" i="7"/>
  <c r="T11" i="7"/>
  <c r="T6" i="7"/>
  <c r="T52" i="7"/>
  <c r="T28" i="7"/>
  <c r="S82" i="7"/>
  <c r="T81" i="7" s="1"/>
  <c r="S74" i="7"/>
  <c r="T73" i="7" s="1"/>
  <c r="S66" i="7"/>
  <c r="T65" i="7" s="1"/>
  <c r="S58" i="7"/>
  <c r="T57" i="7" s="1"/>
  <c r="S50" i="7"/>
  <c r="T49" i="7" s="1"/>
  <c r="S42" i="7"/>
  <c r="T41" i="7" s="1"/>
  <c r="S34" i="7"/>
  <c r="T33" i="7" s="1"/>
  <c r="S26" i="7"/>
  <c r="T25" i="7" s="1"/>
  <c r="S18" i="7"/>
  <c r="T17" i="7" s="1"/>
  <c r="T9" i="7"/>
  <c r="T68" i="7"/>
  <c r="T44" i="7"/>
  <c r="T79" i="7"/>
  <c r="T71" i="7"/>
  <c r="T47" i="7"/>
  <c r="T15" i="7"/>
  <c r="T7" i="7"/>
  <c r="T62" i="7"/>
  <c r="T85" i="7"/>
  <c r="T77" i="7"/>
  <c r="T21" i="7"/>
  <c r="T13" i="7"/>
  <c r="T5" i="7"/>
  <c r="T54" i="7"/>
  <c r="AB263" i="4"/>
  <c r="Y263" i="4"/>
  <c r="V263" i="4"/>
  <c r="S263" i="4"/>
  <c r="P259" i="1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4" i="6"/>
  <c r="K4" i="6"/>
  <c r="K5" i="6"/>
  <c r="K6" i="6"/>
  <c r="K7" i="6"/>
  <c r="K8" i="6"/>
  <c r="K9" i="6"/>
  <c r="K10" i="6"/>
  <c r="T37" i="7" l="1"/>
  <c r="T23" i="7"/>
  <c r="T86" i="7"/>
  <c r="T56" i="7"/>
  <c r="T30" i="7"/>
  <c r="T61" i="7"/>
  <c r="T31" i="7"/>
  <c r="T64" i="7"/>
  <c r="T34" i="7"/>
  <c r="T26" i="7"/>
  <c r="T42" i="7"/>
  <c r="T58" i="7"/>
  <c r="T50" i="7"/>
  <c r="T66" i="7"/>
  <c r="T82" i="7"/>
  <c r="T18" i="7"/>
  <c r="T74" i="7"/>
  <c r="I15" i="5"/>
  <c r="I31" i="5"/>
  <c r="I47" i="5"/>
  <c r="I63" i="5"/>
  <c r="I79" i="5"/>
  <c r="I95" i="5"/>
  <c r="I111" i="5"/>
  <c r="J111" i="5" s="1"/>
  <c r="K111" i="5" s="1"/>
  <c r="I123" i="5"/>
  <c r="J123" i="5" s="1"/>
  <c r="K123" i="5" s="1"/>
  <c r="I127" i="5"/>
  <c r="J127" i="5" s="1"/>
  <c r="K127" i="5" s="1"/>
  <c r="I139" i="5"/>
  <c r="J139" i="5" s="1"/>
  <c r="K139" i="5" s="1"/>
  <c r="I143" i="5"/>
  <c r="J143" i="5" s="1"/>
  <c r="K143" i="5" s="1"/>
  <c r="I147" i="5"/>
  <c r="J147" i="5" s="1"/>
  <c r="K147" i="5" s="1"/>
  <c r="I155" i="5"/>
  <c r="J155" i="5" s="1"/>
  <c r="K155" i="5" s="1"/>
  <c r="I159" i="5"/>
  <c r="J159" i="5" s="1"/>
  <c r="K159" i="5" s="1"/>
  <c r="I163" i="5"/>
  <c r="J163" i="5" s="1"/>
  <c r="K163" i="5" s="1"/>
  <c r="I167" i="5"/>
  <c r="J167" i="5" s="1"/>
  <c r="K167" i="5" s="1"/>
  <c r="I171" i="5"/>
  <c r="J171" i="5" s="1"/>
  <c r="K171" i="5" s="1"/>
  <c r="I175" i="5"/>
  <c r="J175" i="5" s="1"/>
  <c r="K175" i="5" s="1"/>
  <c r="I179" i="5"/>
  <c r="J179" i="5" s="1"/>
  <c r="K179" i="5" s="1"/>
  <c r="I183" i="5"/>
  <c r="J183" i="5" s="1"/>
  <c r="K183" i="5" s="1"/>
  <c r="I187" i="5"/>
  <c r="J187" i="5" s="1"/>
  <c r="K187" i="5" s="1"/>
  <c r="I191" i="5"/>
  <c r="J191" i="5" s="1"/>
  <c r="K191" i="5" s="1"/>
  <c r="L3" i="5"/>
  <c r="P259" i="5"/>
  <c r="Q259" i="5" s="1"/>
  <c r="D259" i="5"/>
  <c r="Q258" i="5"/>
  <c r="P258" i="5"/>
  <c r="D258" i="5"/>
  <c r="P257" i="5"/>
  <c r="Q257" i="5" s="1"/>
  <c r="D257" i="5"/>
  <c r="P256" i="5"/>
  <c r="Q256" i="5" s="1"/>
  <c r="D256" i="5"/>
  <c r="Q255" i="5"/>
  <c r="P255" i="5"/>
  <c r="D255" i="5"/>
  <c r="P254" i="5"/>
  <c r="Q254" i="5" s="1"/>
  <c r="D254" i="5"/>
  <c r="Q253" i="5"/>
  <c r="P253" i="5"/>
  <c r="D253" i="5"/>
  <c r="P252" i="5"/>
  <c r="Q252" i="5" s="1"/>
  <c r="D252" i="5"/>
  <c r="P251" i="5"/>
  <c r="Q251" i="5" s="1"/>
  <c r="D251" i="5"/>
  <c r="Q250" i="5"/>
  <c r="P250" i="5"/>
  <c r="D250" i="5"/>
  <c r="P249" i="5"/>
  <c r="Q249" i="5" s="1"/>
  <c r="D249" i="5"/>
  <c r="P248" i="5"/>
  <c r="Q248" i="5" s="1"/>
  <c r="D248" i="5"/>
  <c r="Q247" i="5"/>
  <c r="P247" i="5"/>
  <c r="D247" i="5"/>
  <c r="P246" i="5"/>
  <c r="Q246" i="5" s="1"/>
  <c r="D246" i="5"/>
  <c r="Q245" i="5"/>
  <c r="P245" i="5"/>
  <c r="D245" i="5"/>
  <c r="P244" i="5"/>
  <c r="Q244" i="5" s="1"/>
  <c r="D244" i="5"/>
  <c r="P243" i="5"/>
  <c r="Q243" i="5" s="1"/>
  <c r="D243" i="5"/>
  <c r="Q242" i="5"/>
  <c r="P242" i="5"/>
  <c r="D242" i="5"/>
  <c r="P241" i="5"/>
  <c r="Q241" i="5" s="1"/>
  <c r="D241" i="5"/>
  <c r="P240" i="5"/>
  <c r="Q240" i="5" s="1"/>
  <c r="D240" i="5"/>
  <c r="Q239" i="5"/>
  <c r="P239" i="5"/>
  <c r="D239" i="5"/>
  <c r="P238" i="5"/>
  <c r="Q238" i="5" s="1"/>
  <c r="D238" i="5"/>
  <c r="Q237" i="5"/>
  <c r="P237" i="5"/>
  <c r="D237" i="5"/>
  <c r="P236" i="5"/>
  <c r="Q236" i="5" s="1"/>
  <c r="D236" i="5"/>
  <c r="P235" i="5"/>
  <c r="Q235" i="5" s="1"/>
  <c r="D235" i="5"/>
  <c r="Q234" i="5"/>
  <c r="P234" i="5"/>
  <c r="D234" i="5"/>
  <c r="P233" i="5"/>
  <c r="Q233" i="5" s="1"/>
  <c r="D233" i="5"/>
  <c r="P232" i="5"/>
  <c r="Q232" i="5" s="1"/>
  <c r="D232" i="5"/>
  <c r="Q231" i="5"/>
  <c r="P231" i="5"/>
  <c r="D231" i="5"/>
  <c r="P230" i="5"/>
  <c r="Q230" i="5" s="1"/>
  <c r="D230" i="5"/>
  <c r="Q229" i="5"/>
  <c r="P229" i="5"/>
  <c r="D229" i="5"/>
  <c r="P228" i="5"/>
  <c r="Q228" i="5" s="1"/>
  <c r="D228" i="5"/>
  <c r="P227" i="5"/>
  <c r="Q227" i="5" s="1"/>
  <c r="D227" i="5"/>
  <c r="Q226" i="5"/>
  <c r="P226" i="5"/>
  <c r="D226" i="5"/>
  <c r="P225" i="5"/>
  <c r="Q225" i="5" s="1"/>
  <c r="D225" i="5"/>
  <c r="P224" i="5"/>
  <c r="Q224" i="5" s="1"/>
  <c r="D224" i="5"/>
  <c r="Q223" i="5"/>
  <c r="P223" i="5"/>
  <c r="D223" i="5"/>
  <c r="P222" i="5"/>
  <c r="Q222" i="5" s="1"/>
  <c r="D222" i="5"/>
  <c r="Q221" i="5"/>
  <c r="P221" i="5"/>
  <c r="D221" i="5"/>
  <c r="P220" i="5"/>
  <c r="Q220" i="5" s="1"/>
  <c r="D220" i="5"/>
  <c r="P219" i="5"/>
  <c r="Q219" i="5" s="1"/>
  <c r="D219" i="5"/>
  <c r="Q218" i="5"/>
  <c r="P218" i="5"/>
  <c r="D218" i="5"/>
  <c r="P217" i="5"/>
  <c r="Q217" i="5" s="1"/>
  <c r="D217" i="5"/>
  <c r="P216" i="5"/>
  <c r="Q216" i="5" s="1"/>
  <c r="D216" i="5"/>
  <c r="Q215" i="5"/>
  <c r="P215" i="5"/>
  <c r="D215" i="5"/>
  <c r="P214" i="5"/>
  <c r="Q214" i="5" s="1"/>
  <c r="D214" i="5"/>
  <c r="Q213" i="5"/>
  <c r="P213" i="5"/>
  <c r="D213" i="5"/>
  <c r="P212" i="5"/>
  <c r="Q212" i="5" s="1"/>
  <c r="D212" i="5"/>
  <c r="P211" i="5"/>
  <c r="Q211" i="5" s="1"/>
  <c r="D211" i="5"/>
  <c r="Q210" i="5"/>
  <c r="P210" i="5"/>
  <c r="D210" i="5"/>
  <c r="P209" i="5"/>
  <c r="Q209" i="5" s="1"/>
  <c r="D209" i="5"/>
  <c r="P208" i="5"/>
  <c r="Q208" i="5" s="1"/>
  <c r="D208" i="5"/>
  <c r="Q207" i="5"/>
  <c r="P207" i="5"/>
  <c r="D207" i="5"/>
  <c r="P206" i="5"/>
  <c r="Q206" i="5" s="1"/>
  <c r="D206" i="5"/>
  <c r="P205" i="5"/>
  <c r="Q205" i="5" s="1"/>
  <c r="D205" i="5"/>
  <c r="P204" i="5"/>
  <c r="Q204" i="5" s="1"/>
  <c r="D204" i="5"/>
  <c r="Q203" i="5"/>
  <c r="P203" i="5"/>
  <c r="D203" i="5"/>
  <c r="P202" i="5"/>
  <c r="Q202" i="5" s="1"/>
  <c r="D202" i="5"/>
  <c r="P201" i="5"/>
  <c r="Q201" i="5" s="1"/>
  <c r="D201" i="5"/>
  <c r="Q200" i="5"/>
  <c r="P200" i="5"/>
  <c r="D200" i="5"/>
  <c r="P199" i="5"/>
  <c r="Q199" i="5" s="1"/>
  <c r="D199" i="5"/>
  <c r="P198" i="5"/>
  <c r="Q198" i="5" s="1"/>
  <c r="D198" i="5"/>
  <c r="P197" i="5"/>
  <c r="Q197" i="5" s="1"/>
  <c r="D197" i="5"/>
  <c r="Q196" i="5"/>
  <c r="P196" i="5"/>
  <c r="D196" i="5"/>
  <c r="P195" i="5"/>
  <c r="Q195" i="5" s="1"/>
  <c r="D195" i="5"/>
  <c r="P194" i="5"/>
  <c r="Q194" i="5" s="1"/>
  <c r="D194" i="5"/>
  <c r="P193" i="5"/>
  <c r="Q193" i="5" s="1"/>
  <c r="L193" i="5"/>
  <c r="M193" i="5" s="1"/>
  <c r="N193" i="5" s="1"/>
  <c r="D193" i="5"/>
  <c r="I193" i="5" s="1"/>
  <c r="I194" i="5" s="1"/>
  <c r="Q192" i="5"/>
  <c r="P192" i="5"/>
  <c r="M192" i="5"/>
  <c r="N192" i="5" s="1"/>
  <c r="L192" i="5"/>
  <c r="D192" i="5"/>
  <c r="P191" i="5"/>
  <c r="Q191" i="5" s="1"/>
  <c r="L191" i="5"/>
  <c r="M191" i="5" s="1"/>
  <c r="N191" i="5" s="1"/>
  <c r="D191" i="5"/>
  <c r="P190" i="5"/>
  <c r="Q190" i="5" s="1"/>
  <c r="M190" i="5"/>
  <c r="N190" i="5" s="1"/>
  <c r="L190" i="5"/>
  <c r="D190" i="5"/>
  <c r="I190" i="5" s="1"/>
  <c r="J190" i="5" s="1"/>
  <c r="K190" i="5" s="1"/>
  <c r="P189" i="5"/>
  <c r="Q189" i="5" s="1"/>
  <c r="L189" i="5"/>
  <c r="M189" i="5" s="1"/>
  <c r="N189" i="5" s="1"/>
  <c r="D189" i="5"/>
  <c r="P188" i="5"/>
  <c r="Q188" i="5" s="1"/>
  <c r="L188" i="5"/>
  <c r="M188" i="5" s="1"/>
  <c r="N188" i="5" s="1"/>
  <c r="D188" i="5"/>
  <c r="Q187" i="5"/>
  <c r="P187" i="5"/>
  <c r="M187" i="5"/>
  <c r="N187" i="5" s="1"/>
  <c r="L187" i="5"/>
  <c r="D187" i="5"/>
  <c r="P186" i="5"/>
  <c r="Q186" i="5" s="1"/>
  <c r="L186" i="5"/>
  <c r="M186" i="5" s="1"/>
  <c r="N186" i="5" s="1"/>
  <c r="D186" i="5"/>
  <c r="I186" i="5" s="1"/>
  <c r="J186" i="5" s="1"/>
  <c r="K186" i="5" s="1"/>
  <c r="P185" i="5"/>
  <c r="Q185" i="5" s="1"/>
  <c r="L185" i="5"/>
  <c r="M185" i="5" s="1"/>
  <c r="N185" i="5" s="1"/>
  <c r="D185" i="5"/>
  <c r="P184" i="5"/>
  <c r="Q184" i="5" s="1"/>
  <c r="L184" i="5"/>
  <c r="M184" i="5" s="1"/>
  <c r="N184" i="5" s="1"/>
  <c r="D184" i="5"/>
  <c r="I184" i="5" s="1"/>
  <c r="J184" i="5" s="1"/>
  <c r="K184" i="5" s="1"/>
  <c r="Q183" i="5"/>
  <c r="P183" i="5"/>
  <c r="L183" i="5"/>
  <c r="M183" i="5" s="1"/>
  <c r="N183" i="5" s="1"/>
  <c r="D183" i="5"/>
  <c r="P182" i="5"/>
  <c r="Q182" i="5" s="1"/>
  <c r="N182" i="5"/>
  <c r="L182" i="5"/>
  <c r="M182" i="5" s="1"/>
  <c r="D182" i="5"/>
  <c r="I182" i="5" s="1"/>
  <c r="P181" i="5"/>
  <c r="Q181" i="5" s="1"/>
  <c r="L181" i="5"/>
  <c r="M181" i="5" s="1"/>
  <c r="N181" i="5" s="1"/>
  <c r="D181" i="5"/>
  <c r="Q180" i="5"/>
  <c r="P180" i="5"/>
  <c r="M180" i="5"/>
  <c r="N180" i="5" s="1"/>
  <c r="L180" i="5"/>
  <c r="D180" i="5"/>
  <c r="P179" i="5"/>
  <c r="Q179" i="5" s="1"/>
  <c r="L179" i="5"/>
  <c r="M179" i="5" s="1"/>
  <c r="N179" i="5" s="1"/>
  <c r="D179" i="5"/>
  <c r="P178" i="5"/>
  <c r="Q178" i="5" s="1"/>
  <c r="N178" i="5"/>
  <c r="L178" i="5"/>
  <c r="M178" i="5" s="1"/>
  <c r="D178" i="5"/>
  <c r="I178" i="5" s="1"/>
  <c r="P177" i="5"/>
  <c r="Q177" i="5" s="1"/>
  <c r="L177" i="5"/>
  <c r="M177" i="5" s="1"/>
  <c r="N177" i="5" s="1"/>
  <c r="D177" i="5"/>
  <c r="Q176" i="5"/>
  <c r="P176" i="5"/>
  <c r="M176" i="5"/>
  <c r="N176" i="5" s="1"/>
  <c r="L176" i="5"/>
  <c r="D176" i="5"/>
  <c r="P175" i="5"/>
  <c r="Q175" i="5" s="1"/>
  <c r="L175" i="5"/>
  <c r="M175" i="5" s="1"/>
  <c r="N175" i="5" s="1"/>
  <c r="D175" i="5"/>
  <c r="P174" i="5"/>
  <c r="Q174" i="5" s="1"/>
  <c r="N174" i="5"/>
  <c r="L174" i="5"/>
  <c r="M174" i="5" s="1"/>
  <c r="D174" i="5"/>
  <c r="I174" i="5" s="1"/>
  <c r="P173" i="5"/>
  <c r="Q173" i="5" s="1"/>
  <c r="L173" i="5"/>
  <c r="M173" i="5" s="1"/>
  <c r="N173" i="5" s="1"/>
  <c r="D173" i="5"/>
  <c r="Q172" i="5"/>
  <c r="P172" i="5"/>
  <c r="M172" i="5"/>
  <c r="N172" i="5" s="1"/>
  <c r="L172" i="5"/>
  <c r="D172" i="5"/>
  <c r="P171" i="5"/>
  <c r="Q171" i="5" s="1"/>
  <c r="L171" i="5"/>
  <c r="M171" i="5" s="1"/>
  <c r="N171" i="5" s="1"/>
  <c r="D171" i="5"/>
  <c r="P170" i="5"/>
  <c r="Q170" i="5" s="1"/>
  <c r="N170" i="5"/>
  <c r="L170" i="5"/>
  <c r="M170" i="5" s="1"/>
  <c r="D170" i="5"/>
  <c r="I170" i="5" s="1"/>
  <c r="P169" i="5"/>
  <c r="Q169" i="5" s="1"/>
  <c r="L169" i="5"/>
  <c r="M169" i="5" s="1"/>
  <c r="N169" i="5" s="1"/>
  <c r="D169" i="5"/>
  <c r="Q168" i="5"/>
  <c r="P168" i="5"/>
  <c r="M168" i="5"/>
  <c r="N168" i="5" s="1"/>
  <c r="L168" i="5"/>
  <c r="D168" i="5"/>
  <c r="P167" i="5"/>
  <c r="Q167" i="5" s="1"/>
  <c r="L167" i="5"/>
  <c r="M167" i="5" s="1"/>
  <c r="N167" i="5" s="1"/>
  <c r="D167" i="5"/>
  <c r="P166" i="5"/>
  <c r="Q166" i="5" s="1"/>
  <c r="N166" i="5"/>
  <c r="L166" i="5"/>
  <c r="M166" i="5" s="1"/>
  <c r="D166" i="5"/>
  <c r="I166" i="5" s="1"/>
  <c r="P165" i="5"/>
  <c r="Q165" i="5" s="1"/>
  <c r="L165" i="5"/>
  <c r="M165" i="5" s="1"/>
  <c r="N165" i="5" s="1"/>
  <c r="D165" i="5"/>
  <c r="Q164" i="5"/>
  <c r="P164" i="5"/>
  <c r="M164" i="5"/>
  <c r="N164" i="5" s="1"/>
  <c r="L164" i="5"/>
  <c r="D164" i="5"/>
  <c r="P163" i="5"/>
  <c r="Q163" i="5" s="1"/>
  <c r="L163" i="5"/>
  <c r="M163" i="5" s="1"/>
  <c r="N163" i="5" s="1"/>
  <c r="D163" i="5"/>
  <c r="P162" i="5"/>
  <c r="Q162" i="5" s="1"/>
  <c r="N162" i="5"/>
  <c r="L162" i="5"/>
  <c r="M162" i="5" s="1"/>
  <c r="D162" i="5"/>
  <c r="I162" i="5" s="1"/>
  <c r="P161" i="5"/>
  <c r="Q161" i="5" s="1"/>
  <c r="L161" i="5"/>
  <c r="M161" i="5" s="1"/>
  <c r="N161" i="5" s="1"/>
  <c r="D161" i="5"/>
  <c r="Q160" i="5"/>
  <c r="P160" i="5"/>
  <c r="M160" i="5"/>
  <c r="N160" i="5" s="1"/>
  <c r="L160" i="5"/>
  <c r="D160" i="5"/>
  <c r="P159" i="5"/>
  <c r="Q159" i="5" s="1"/>
  <c r="L159" i="5"/>
  <c r="M159" i="5" s="1"/>
  <c r="N159" i="5" s="1"/>
  <c r="D159" i="5"/>
  <c r="P158" i="5"/>
  <c r="Q158" i="5" s="1"/>
  <c r="N158" i="5"/>
  <c r="L158" i="5"/>
  <c r="M158" i="5" s="1"/>
  <c r="D158" i="5"/>
  <c r="I158" i="5" s="1"/>
  <c r="P157" i="5"/>
  <c r="Q157" i="5" s="1"/>
  <c r="L157" i="5"/>
  <c r="M157" i="5" s="1"/>
  <c r="N157" i="5" s="1"/>
  <c r="D157" i="5"/>
  <c r="Q156" i="5"/>
  <c r="P156" i="5"/>
  <c r="M156" i="5"/>
  <c r="N156" i="5" s="1"/>
  <c r="L156" i="5"/>
  <c r="D156" i="5"/>
  <c r="P155" i="5"/>
  <c r="Q155" i="5" s="1"/>
  <c r="L155" i="5"/>
  <c r="M155" i="5" s="1"/>
  <c r="N155" i="5" s="1"/>
  <c r="D155" i="5"/>
  <c r="P154" i="5"/>
  <c r="Q154" i="5" s="1"/>
  <c r="N154" i="5"/>
  <c r="L154" i="5"/>
  <c r="M154" i="5" s="1"/>
  <c r="D154" i="5"/>
  <c r="I154" i="5" s="1"/>
  <c r="P153" i="5"/>
  <c r="Q153" i="5" s="1"/>
  <c r="L153" i="5"/>
  <c r="M153" i="5" s="1"/>
  <c r="N153" i="5" s="1"/>
  <c r="D153" i="5"/>
  <c r="P152" i="5"/>
  <c r="Q152" i="5" s="1"/>
  <c r="L152" i="5"/>
  <c r="M152" i="5" s="1"/>
  <c r="N152" i="5" s="1"/>
  <c r="D152" i="5"/>
  <c r="I152" i="5" s="1"/>
  <c r="J152" i="5" s="1"/>
  <c r="K152" i="5" s="1"/>
  <c r="P151" i="5"/>
  <c r="Q151" i="5" s="1"/>
  <c r="N151" i="5"/>
  <c r="M151" i="5"/>
  <c r="L151" i="5"/>
  <c r="D151" i="5"/>
  <c r="I151" i="5" s="1"/>
  <c r="J151" i="5" s="1"/>
  <c r="K151" i="5" s="1"/>
  <c r="P150" i="5"/>
  <c r="Q150" i="5" s="1"/>
  <c r="L150" i="5"/>
  <c r="M150" i="5" s="1"/>
  <c r="N150" i="5" s="1"/>
  <c r="D150" i="5"/>
  <c r="I150" i="5" s="1"/>
  <c r="J150" i="5" s="1"/>
  <c r="K150" i="5" s="1"/>
  <c r="P149" i="5"/>
  <c r="Q149" i="5" s="1"/>
  <c r="M149" i="5"/>
  <c r="N149" i="5" s="1"/>
  <c r="L149" i="5"/>
  <c r="D149" i="5"/>
  <c r="Q148" i="5"/>
  <c r="P148" i="5"/>
  <c r="L148" i="5"/>
  <c r="M148" i="5" s="1"/>
  <c r="N148" i="5" s="1"/>
  <c r="D148" i="5"/>
  <c r="P147" i="5"/>
  <c r="Q147" i="5" s="1"/>
  <c r="L147" i="5"/>
  <c r="M147" i="5" s="1"/>
  <c r="N147" i="5" s="1"/>
  <c r="D147" i="5"/>
  <c r="P146" i="5"/>
  <c r="Q146" i="5" s="1"/>
  <c r="L146" i="5"/>
  <c r="M146" i="5" s="1"/>
  <c r="N146" i="5" s="1"/>
  <c r="D146" i="5"/>
  <c r="Q145" i="5"/>
  <c r="P145" i="5"/>
  <c r="L145" i="5"/>
  <c r="M145" i="5" s="1"/>
  <c r="N145" i="5" s="1"/>
  <c r="D145" i="5"/>
  <c r="Q144" i="5"/>
  <c r="P144" i="5"/>
  <c r="L144" i="5"/>
  <c r="M144" i="5" s="1"/>
  <c r="N144" i="5" s="1"/>
  <c r="D144" i="5"/>
  <c r="I144" i="5" s="1"/>
  <c r="J144" i="5" s="1"/>
  <c r="K144" i="5" s="1"/>
  <c r="P143" i="5"/>
  <c r="Q143" i="5" s="1"/>
  <c r="M143" i="5"/>
  <c r="N143" i="5" s="1"/>
  <c r="L143" i="5"/>
  <c r="D143" i="5"/>
  <c r="P142" i="5"/>
  <c r="Q142" i="5" s="1"/>
  <c r="L142" i="5"/>
  <c r="M142" i="5" s="1"/>
  <c r="N142" i="5" s="1"/>
  <c r="D142" i="5"/>
  <c r="I142" i="5" s="1"/>
  <c r="J142" i="5" s="1"/>
  <c r="K142" i="5" s="1"/>
  <c r="P141" i="5"/>
  <c r="Q141" i="5" s="1"/>
  <c r="M141" i="5"/>
  <c r="N141" i="5" s="1"/>
  <c r="L141" i="5"/>
  <c r="D141" i="5"/>
  <c r="I141" i="5" s="1"/>
  <c r="J141" i="5" s="1"/>
  <c r="K141" i="5" s="1"/>
  <c r="Q140" i="5"/>
  <c r="P140" i="5"/>
  <c r="L140" i="5"/>
  <c r="M140" i="5" s="1"/>
  <c r="N140" i="5" s="1"/>
  <c r="D140" i="5"/>
  <c r="P139" i="5"/>
  <c r="Q139" i="5" s="1"/>
  <c r="L139" i="5"/>
  <c r="M139" i="5" s="1"/>
  <c r="N139" i="5" s="1"/>
  <c r="D139" i="5"/>
  <c r="P138" i="5"/>
  <c r="Q138" i="5" s="1"/>
  <c r="L138" i="5"/>
  <c r="M138" i="5" s="1"/>
  <c r="N138" i="5" s="1"/>
  <c r="D138" i="5"/>
  <c r="P137" i="5"/>
  <c r="Q137" i="5" s="1"/>
  <c r="L137" i="5"/>
  <c r="M137" i="5" s="1"/>
  <c r="N137" i="5" s="1"/>
  <c r="D137" i="5"/>
  <c r="I137" i="5" s="1"/>
  <c r="Q136" i="5"/>
  <c r="P136" i="5"/>
  <c r="M136" i="5"/>
  <c r="N136" i="5" s="1"/>
  <c r="L136" i="5"/>
  <c r="D136" i="5"/>
  <c r="P135" i="5"/>
  <c r="Q135" i="5" s="1"/>
  <c r="M135" i="5"/>
  <c r="N135" i="5" s="1"/>
  <c r="L135" i="5"/>
  <c r="D135" i="5"/>
  <c r="I135" i="5" s="1"/>
  <c r="J135" i="5" s="1"/>
  <c r="K135" i="5" s="1"/>
  <c r="P134" i="5"/>
  <c r="Q134" i="5" s="1"/>
  <c r="N134" i="5"/>
  <c r="L134" i="5"/>
  <c r="M134" i="5" s="1"/>
  <c r="J134" i="5"/>
  <c r="K134" i="5" s="1"/>
  <c r="D134" i="5"/>
  <c r="I134" i="5" s="1"/>
  <c r="P133" i="5"/>
  <c r="Q133" i="5" s="1"/>
  <c r="L133" i="5"/>
  <c r="M133" i="5" s="1"/>
  <c r="N133" i="5" s="1"/>
  <c r="D133" i="5"/>
  <c r="P132" i="5"/>
  <c r="Q132" i="5" s="1"/>
  <c r="M132" i="5"/>
  <c r="N132" i="5" s="1"/>
  <c r="L132" i="5"/>
  <c r="D132" i="5"/>
  <c r="P131" i="5"/>
  <c r="Q131" i="5" s="1"/>
  <c r="M131" i="5"/>
  <c r="N131" i="5" s="1"/>
  <c r="L131" i="5"/>
  <c r="D131" i="5"/>
  <c r="I131" i="5" s="1"/>
  <c r="J131" i="5" s="1"/>
  <c r="K131" i="5" s="1"/>
  <c r="P130" i="5"/>
  <c r="Q130" i="5" s="1"/>
  <c r="N130" i="5"/>
  <c r="L130" i="5"/>
  <c r="M130" i="5" s="1"/>
  <c r="D130" i="5"/>
  <c r="I130" i="5" s="1"/>
  <c r="J130" i="5" s="1"/>
  <c r="K130" i="5" s="1"/>
  <c r="P129" i="5"/>
  <c r="Q129" i="5" s="1"/>
  <c r="L129" i="5"/>
  <c r="M129" i="5" s="1"/>
  <c r="N129" i="5" s="1"/>
  <c r="D129" i="5"/>
  <c r="P128" i="5"/>
  <c r="Q128" i="5" s="1"/>
  <c r="L128" i="5"/>
  <c r="M128" i="5" s="1"/>
  <c r="N128" i="5" s="1"/>
  <c r="D128" i="5"/>
  <c r="P127" i="5"/>
  <c r="Q127" i="5" s="1"/>
  <c r="L127" i="5"/>
  <c r="M127" i="5" s="1"/>
  <c r="N127" i="5" s="1"/>
  <c r="D127" i="5"/>
  <c r="P126" i="5"/>
  <c r="Q126" i="5" s="1"/>
  <c r="L126" i="5"/>
  <c r="M126" i="5" s="1"/>
  <c r="N126" i="5" s="1"/>
  <c r="J126" i="5"/>
  <c r="K126" i="5" s="1"/>
  <c r="D126" i="5"/>
  <c r="I126" i="5" s="1"/>
  <c r="P125" i="5"/>
  <c r="Q125" i="5" s="1"/>
  <c r="L125" i="5"/>
  <c r="M125" i="5" s="1"/>
  <c r="N125" i="5" s="1"/>
  <c r="D125" i="5"/>
  <c r="Q124" i="5"/>
  <c r="P124" i="5"/>
  <c r="L124" i="5"/>
  <c r="M124" i="5" s="1"/>
  <c r="N124" i="5" s="1"/>
  <c r="D124" i="5"/>
  <c r="P123" i="5"/>
  <c r="Q123" i="5" s="1"/>
  <c r="M123" i="5"/>
  <c r="N123" i="5" s="1"/>
  <c r="L123" i="5"/>
  <c r="D123" i="5"/>
  <c r="P122" i="5"/>
  <c r="Q122" i="5" s="1"/>
  <c r="N122" i="5"/>
  <c r="L122" i="5"/>
  <c r="M122" i="5" s="1"/>
  <c r="D122" i="5"/>
  <c r="P121" i="5"/>
  <c r="Q121" i="5" s="1"/>
  <c r="L121" i="5"/>
  <c r="M121" i="5" s="1"/>
  <c r="N121" i="5" s="1"/>
  <c r="D121" i="5"/>
  <c r="P120" i="5"/>
  <c r="Q120" i="5" s="1"/>
  <c r="L120" i="5"/>
  <c r="M120" i="5" s="1"/>
  <c r="N120" i="5" s="1"/>
  <c r="D120" i="5"/>
  <c r="P119" i="5"/>
  <c r="Q119" i="5" s="1"/>
  <c r="L119" i="5"/>
  <c r="M119" i="5" s="1"/>
  <c r="N119" i="5" s="1"/>
  <c r="D119" i="5"/>
  <c r="I119" i="5" s="1"/>
  <c r="J119" i="5" s="1"/>
  <c r="K119" i="5" s="1"/>
  <c r="P118" i="5"/>
  <c r="Q118" i="5" s="1"/>
  <c r="L118" i="5"/>
  <c r="M118" i="5" s="1"/>
  <c r="N118" i="5" s="1"/>
  <c r="J118" i="5"/>
  <c r="K118" i="5" s="1"/>
  <c r="D118" i="5"/>
  <c r="I118" i="5" s="1"/>
  <c r="P117" i="5"/>
  <c r="Q117" i="5" s="1"/>
  <c r="L117" i="5"/>
  <c r="M117" i="5" s="1"/>
  <c r="N117" i="5" s="1"/>
  <c r="D117" i="5"/>
  <c r="P116" i="5"/>
  <c r="Q116" i="5" s="1"/>
  <c r="M116" i="5"/>
  <c r="N116" i="5" s="1"/>
  <c r="L116" i="5"/>
  <c r="D116" i="5"/>
  <c r="P115" i="5"/>
  <c r="Q115" i="5" s="1"/>
  <c r="L115" i="5"/>
  <c r="M115" i="5" s="1"/>
  <c r="N115" i="5" s="1"/>
  <c r="D115" i="5"/>
  <c r="I115" i="5" s="1"/>
  <c r="J115" i="5" s="1"/>
  <c r="K115" i="5" s="1"/>
  <c r="P114" i="5"/>
  <c r="Q114" i="5" s="1"/>
  <c r="L114" i="5"/>
  <c r="M114" i="5" s="1"/>
  <c r="N114" i="5" s="1"/>
  <c r="D114" i="5"/>
  <c r="Q113" i="5"/>
  <c r="P113" i="5"/>
  <c r="L113" i="5"/>
  <c r="M113" i="5" s="1"/>
  <c r="N113" i="5" s="1"/>
  <c r="D113" i="5"/>
  <c r="Q112" i="5"/>
  <c r="P112" i="5"/>
  <c r="L112" i="5"/>
  <c r="M112" i="5" s="1"/>
  <c r="N112" i="5" s="1"/>
  <c r="D112" i="5"/>
  <c r="P111" i="5"/>
  <c r="Q111" i="5" s="1"/>
  <c r="L111" i="5"/>
  <c r="M111" i="5" s="1"/>
  <c r="N111" i="5" s="1"/>
  <c r="D111" i="5"/>
  <c r="P110" i="5"/>
  <c r="Q110" i="5" s="1"/>
  <c r="L110" i="5"/>
  <c r="M110" i="5" s="1"/>
  <c r="N110" i="5" s="1"/>
  <c r="D110" i="5"/>
  <c r="P109" i="5"/>
  <c r="Q109" i="5" s="1"/>
  <c r="L109" i="5"/>
  <c r="M109" i="5" s="1"/>
  <c r="N109" i="5" s="1"/>
  <c r="D109" i="5"/>
  <c r="P108" i="5"/>
  <c r="Q108" i="5" s="1"/>
  <c r="L108" i="5"/>
  <c r="M108" i="5" s="1"/>
  <c r="N108" i="5" s="1"/>
  <c r="D108" i="5"/>
  <c r="P107" i="5"/>
  <c r="Q107" i="5" s="1"/>
  <c r="L107" i="5"/>
  <c r="M107" i="5" s="1"/>
  <c r="N107" i="5" s="1"/>
  <c r="D107" i="5"/>
  <c r="I107" i="5" s="1"/>
  <c r="P106" i="5"/>
  <c r="Q106" i="5" s="1"/>
  <c r="L106" i="5"/>
  <c r="M106" i="5" s="1"/>
  <c r="N106" i="5" s="1"/>
  <c r="D106" i="5"/>
  <c r="P105" i="5"/>
  <c r="Q105" i="5" s="1"/>
  <c r="L105" i="5"/>
  <c r="M105" i="5" s="1"/>
  <c r="N105" i="5" s="1"/>
  <c r="D105" i="5"/>
  <c r="I105" i="5" s="1"/>
  <c r="J105" i="5" s="1"/>
  <c r="K105" i="5" s="1"/>
  <c r="P104" i="5"/>
  <c r="Q104" i="5" s="1"/>
  <c r="L104" i="5"/>
  <c r="M104" i="5" s="1"/>
  <c r="N104" i="5" s="1"/>
  <c r="D104" i="5"/>
  <c r="I104" i="5" s="1"/>
  <c r="J104" i="5" s="1"/>
  <c r="K104" i="5" s="1"/>
  <c r="P103" i="5"/>
  <c r="Q103" i="5" s="1"/>
  <c r="L103" i="5"/>
  <c r="M103" i="5" s="1"/>
  <c r="N103" i="5" s="1"/>
  <c r="D103" i="5"/>
  <c r="Q102" i="5"/>
  <c r="P102" i="5"/>
  <c r="L102" i="5"/>
  <c r="M102" i="5" s="1"/>
  <c r="N102" i="5" s="1"/>
  <c r="D102" i="5"/>
  <c r="Q101" i="5"/>
  <c r="P101" i="5"/>
  <c r="L101" i="5"/>
  <c r="M101" i="5" s="1"/>
  <c r="N101" i="5" s="1"/>
  <c r="J101" i="5"/>
  <c r="K101" i="5" s="1"/>
  <c r="D101" i="5"/>
  <c r="I101" i="5" s="1"/>
  <c r="P100" i="5"/>
  <c r="Q100" i="5" s="1"/>
  <c r="M100" i="5"/>
  <c r="N100" i="5" s="1"/>
  <c r="L100" i="5"/>
  <c r="D100" i="5"/>
  <c r="I100" i="5" s="1"/>
  <c r="J100" i="5" s="1"/>
  <c r="K100" i="5" s="1"/>
  <c r="P99" i="5"/>
  <c r="Q99" i="5" s="1"/>
  <c r="L99" i="5"/>
  <c r="M99" i="5" s="1"/>
  <c r="N99" i="5" s="1"/>
  <c r="D99" i="5"/>
  <c r="P98" i="5"/>
  <c r="Q98" i="5" s="1"/>
  <c r="L98" i="5"/>
  <c r="M98" i="5" s="1"/>
  <c r="N98" i="5" s="1"/>
  <c r="D98" i="5"/>
  <c r="P97" i="5"/>
  <c r="Q97" i="5" s="1"/>
  <c r="L97" i="5"/>
  <c r="M97" i="5" s="1"/>
  <c r="N97" i="5" s="1"/>
  <c r="D97" i="5"/>
  <c r="I97" i="5" s="1"/>
  <c r="J97" i="5" s="1"/>
  <c r="K97" i="5" s="1"/>
  <c r="P96" i="5"/>
  <c r="Q96" i="5" s="1"/>
  <c r="L96" i="5"/>
  <c r="M96" i="5" s="1"/>
  <c r="N96" i="5" s="1"/>
  <c r="D96" i="5"/>
  <c r="I96" i="5" s="1"/>
  <c r="J96" i="5" s="1"/>
  <c r="K96" i="5" s="1"/>
  <c r="P95" i="5"/>
  <c r="Q95" i="5" s="1"/>
  <c r="L95" i="5"/>
  <c r="M95" i="5" s="1"/>
  <c r="N95" i="5" s="1"/>
  <c r="D95" i="5"/>
  <c r="P94" i="5"/>
  <c r="Q94" i="5" s="1"/>
  <c r="L94" i="5"/>
  <c r="M94" i="5" s="1"/>
  <c r="N94" i="5" s="1"/>
  <c r="D94" i="5"/>
  <c r="P93" i="5"/>
  <c r="Q93" i="5" s="1"/>
  <c r="M93" i="5"/>
  <c r="N93" i="5" s="1"/>
  <c r="L93" i="5"/>
  <c r="D93" i="5"/>
  <c r="I93" i="5" s="1"/>
  <c r="J93" i="5" s="1"/>
  <c r="K93" i="5" s="1"/>
  <c r="P92" i="5"/>
  <c r="Q92" i="5" s="1"/>
  <c r="L92" i="5"/>
  <c r="M92" i="5" s="1"/>
  <c r="N92" i="5" s="1"/>
  <c r="J92" i="5"/>
  <c r="K92" i="5" s="1"/>
  <c r="D92" i="5"/>
  <c r="I92" i="5" s="1"/>
  <c r="P91" i="5"/>
  <c r="Q91" i="5" s="1"/>
  <c r="L91" i="5"/>
  <c r="M91" i="5" s="1"/>
  <c r="N91" i="5" s="1"/>
  <c r="D91" i="5"/>
  <c r="P90" i="5"/>
  <c r="Q90" i="5" s="1"/>
  <c r="L90" i="5"/>
  <c r="M90" i="5" s="1"/>
  <c r="N90" i="5" s="1"/>
  <c r="D90" i="5"/>
  <c r="P89" i="5"/>
  <c r="Q89" i="5" s="1"/>
  <c r="L89" i="5"/>
  <c r="M89" i="5" s="1"/>
  <c r="N89" i="5" s="1"/>
  <c r="D89" i="5"/>
  <c r="I89" i="5" s="1"/>
  <c r="J89" i="5" s="1"/>
  <c r="K89" i="5" s="1"/>
  <c r="P88" i="5"/>
  <c r="Q88" i="5" s="1"/>
  <c r="L88" i="5"/>
  <c r="M88" i="5" s="1"/>
  <c r="N88" i="5" s="1"/>
  <c r="D88" i="5"/>
  <c r="I88" i="5" s="1"/>
  <c r="J88" i="5" s="1"/>
  <c r="K88" i="5" s="1"/>
  <c r="P87" i="5"/>
  <c r="Q87" i="5" s="1"/>
  <c r="L87" i="5"/>
  <c r="M87" i="5" s="1"/>
  <c r="N87" i="5" s="1"/>
  <c r="D87" i="5"/>
  <c r="Q86" i="5"/>
  <c r="P86" i="5"/>
  <c r="L86" i="5"/>
  <c r="M86" i="5" s="1"/>
  <c r="N86" i="5" s="1"/>
  <c r="D86" i="5"/>
  <c r="Q85" i="5"/>
  <c r="P85" i="5"/>
  <c r="L85" i="5"/>
  <c r="M85" i="5" s="1"/>
  <c r="N85" i="5" s="1"/>
  <c r="J85" i="5"/>
  <c r="K85" i="5" s="1"/>
  <c r="D85" i="5"/>
  <c r="I85" i="5" s="1"/>
  <c r="P84" i="5"/>
  <c r="Q84" i="5" s="1"/>
  <c r="M84" i="5"/>
  <c r="N84" i="5" s="1"/>
  <c r="L84" i="5"/>
  <c r="D84" i="5"/>
  <c r="I84" i="5" s="1"/>
  <c r="J84" i="5" s="1"/>
  <c r="K84" i="5" s="1"/>
  <c r="P83" i="5"/>
  <c r="Q83" i="5" s="1"/>
  <c r="L83" i="5"/>
  <c r="M83" i="5" s="1"/>
  <c r="N83" i="5" s="1"/>
  <c r="D83" i="5"/>
  <c r="P82" i="5"/>
  <c r="Q82" i="5" s="1"/>
  <c r="L82" i="5"/>
  <c r="M82" i="5" s="1"/>
  <c r="N82" i="5" s="1"/>
  <c r="D82" i="5"/>
  <c r="P81" i="5"/>
  <c r="Q81" i="5" s="1"/>
  <c r="L81" i="5"/>
  <c r="M81" i="5" s="1"/>
  <c r="N81" i="5" s="1"/>
  <c r="D81" i="5"/>
  <c r="I81" i="5" s="1"/>
  <c r="J81" i="5" s="1"/>
  <c r="K81" i="5" s="1"/>
  <c r="P80" i="5"/>
  <c r="Q80" i="5" s="1"/>
  <c r="L80" i="5"/>
  <c r="M80" i="5" s="1"/>
  <c r="N80" i="5" s="1"/>
  <c r="D80" i="5"/>
  <c r="I80" i="5" s="1"/>
  <c r="J80" i="5" s="1"/>
  <c r="K80" i="5" s="1"/>
  <c r="P79" i="5"/>
  <c r="Q79" i="5" s="1"/>
  <c r="L79" i="5"/>
  <c r="M79" i="5" s="1"/>
  <c r="N79" i="5" s="1"/>
  <c r="D79" i="5"/>
  <c r="P78" i="5"/>
  <c r="Q78" i="5" s="1"/>
  <c r="L78" i="5"/>
  <c r="M78" i="5" s="1"/>
  <c r="N78" i="5" s="1"/>
  <c r="D78" i="5"/>
  <c r="P77" i="5"/>
  <c r="Q77" i="5" s="1"/>
  <c r="M77" i="5"/>
  <c r="N77" i="5" s="1"/>
  <c r="L77" i="5"/>
  <c r="D77" i="5"/>
  <c r="I77" i="5" s="1"/>
  <c r="J77" i="5" s="1"/>
  <c r="K77" i="5" s="1"/>
  <c r="P76" i="5"/>
  <c r="Q76" i="5" s="1"/>
  <c r="L76" i="5"/>
  <c r="M76" i="5" s="1"/>
  <c r="N76" i="5" s="1"/>
  <c r="J76" i="5"/>
  <c r="K76" i="5" s="1"/>
  <c r="D76" i="5"/>
  <c r="I76" i="5" s="1"/>
  <c r="P75" i="5"/>
  <c r="Q75" i="5" s="1"/>
  <c r="L75" i="5"/>
  <c r="M75" i="5" s="1"/>
  <c r="N75" i="5" s="1"/>
  <c r="D75" i="5"/>
  <c r="P74" i="5"/>
  <c r="Q74" i="5" s="1"/>
  <c r="L74" i="5"/>
  <c r="M74" i="5" s="1"/>
  <c r="N74" i="5" s="1"/>
  <c r="D74" i="5"/>
  <c r="P73" i="5"/>
  <c r="Q73" i="5" s="1"/>
  <c r="L73" i="5"/>
  <c r="M73" i="5" s="1"/>
  <c r="N73" i="5" s="1"/>
  <c r="D73" i="5"/>
  <c r="I73" i="5" s="1"/>
  <c r="J73" i="5" s="1"/>
  <c r="K73" i="5" s="1"/>
  <c r="P72" i="5"/>
  <c r="Q72" i="5" s="1"/>
  <c r="N72" i="5"/>
  <c r="L72" i="5"/>
  <c r="M72" i="5" s="1"/>
  <c r="D72" i="5"/>
  <c r="I72" i="5" s="1"/>
  <c r="J72" i="5" s="1"/>
  <c r="K72" i="5" s="1"/>
  <c r="P71" i="5"/>
  <c r="Q71" i="5" s="1"/>
  <c r="L71" i="5"/>
  <c r="M71" i="5" s="1"/>
  <c r="N71" i="5" s="1"/>
  <c r="D71" i="5"/>
  <c r="Q70" i="5"/>
  <c r="P70" i="5"/>
  <c r="L70" i="5"/>
  <c r="M70" i="5" s="1"/>
  <c r="N70" i="5" s="1"/>
  <c r="D70" i="5"/>
  <c r="Q69" i="5"/>
  <c r="P69" i="5"/>
  <c r="L69" i="5"/>
  <c r="M69" i="5" s="1"/>
  <c r="N69" i="5" s="1"/>
  <c r="J69" i="5"/>
  <c r="K69" i="5" s="1"/>
  <c r="D69" i="5"/>
  <c r="I69" i="5" s="1"/>
  <c r="P68" i="5"/>
  <c r="Q68" i="5" s="1"/>
  <c r="M68" i="5"/>
  <c r="N68" i="5" s="1"/>
  <c r="L68" i="5"/>
  <c r="D68" i="5"/>
  <c r="I68" i="5" s="1"/>
  <c r="J68" i="5" s="1"/>
  <c r="K68" i="5" s="1"/>
  <c r="P67" i="5"/>
  <c r="Q67" i="5" s="1"/>
  <c r="L67" i="5"/>
  <c r="M67" i="5" s="1"/>
  <c r="N67" i="5" s="1"/>
  <c r="D67" i="5"/>
  <c r="P66" i="5"/>
  <c r="Q66" i="5" s="1"/>
  <c r="L66" i="5"/>
  <c r="M66" i="5" s="1"/>
  <c r="N66" i="5" s="1"/>
  <c r="D66" i="5"/>
  <c r="P65" i="5"/>
  <c r="Q65" i="5" s="1"/>
  <c r="L65" i="5"/>
  <c r="M65" i="5" s="1"/>
  <c r="N65" i="5" s="1"/>
  <c r="D65" i="5"/>
  <c r="I65" i="5" s="1"/>
  <c r="J65" i="5" s="1"/>
  <c r="K65" i="5" s="1"/>
  <c r="P64" i="5"/>
  <c r="Q64" i="5" s="1"/>
  <c r="L64" i="5"/>
  <c r="M64" i="5" s="1"/>
  <c r="N64" i="5" s="1"/>
  <c r="D64" i="5"/>
  <c r="I64" i="5" s="1"/>
  <c r="J64" i="5" s="1"/>
  <c r="K64" i="5" s="1"/>
  <c r="P63" i="5"/>
  <c r="Q63" i="5" s="1"/>
  <c r="L63" i="5"/>
  <c r="M63" i="5" s="1"/>
  <c r="N63" i="5" s="1"/>
  <c r="D63" i="5"/>
  <c r="P62" i="5"/>
  <c r="Q62" i="5" s="1"/>
  <c r="L62" i="5"/>
  <c r="M62" i="5" s="1"/>
  <c r="N62" i="5" s="1"/>
  <c r="D62" i="5"/>
  <c r="P61" i="5"/>
  <c r="Q61" i="5" s="1"/>
  <c r="M61" i="5"/>
  <c r="N61" i="5" s="1"/>
  <c r="L61" i="5"/>
  <c r="D61" i="5"/>
  <c r="I61" i="5" s="1"/>
  <c r="J61" i="5" s="1"/>
  <c r="K61" i="5" s="1"/>
  <c r="P60" i="5"/>
  <c r="Q60" i="5" s="1"/>
  <c r="L60" i="5"/>
  <c r="M60" i="5" s="1"/>
  <c r="N60" i="5" s="1"/>
  <c r="J60" i="5"/>
  <c r="K60" i="5" s="1"/>
  <c r="D60" i="5"/>
  <c r="I60" i="5" s="1"/>
  <c r="P59" i="5"/>
  <c r="Q59" i="5" s="1"/>
  <c r="L59" i="5"/>
  <c r="M59" i="5" s="1"/>
  <c r="N59" i="5" s="1"/>
  <c r="D59" i="5"/>
  <c r="P58" i="5"/>
  <c r="Q58" i="5" s="1"/>
  <c r="L58" i="5"/>
  <c r="M58" i="5" s="1"/>
  <c r="N58" i="5" s="1"/>
  <c r="D58" i="5"/>
  <c r="P57" i="5"/>
  <c r="Q57" i="5" s="1"/>
  <c r="L57" i="5"/>
  <c r="M57" i="5" s="1"/>
  <c r="N57" i="5" s="1"/>
  <c r="D57" i="5"/>
  <c r="I57" i="5" s="1"/>
  <c r="J57" i="5" s="1"/>
  <c r="K57" i="5" s="1"/>
  <c r="P56" i="5"/>
  <c r="Q56" i="5" s="1"/>
  <c r="L56" i="5"/>
  <c r="M56" i="5" s="1"/>
  <c r="N56" i="5" s="1"/>
  <c r="D56" i="5"/>
  <c r="I56" i="5" s="1"/>
  <c r="J56" i="5" s="1"/>
  <c r="K56" i="5" s="1"/>
  <c r="P55" i="5"/>
  <c r="Q55" i="5" s="1"/>
  <c r="L55" i="5"/>
  <c r="M55" i="5" s="1"/>
  <c r="N55" i="5" s="1"/>
  <c r="D55" i="5"/>
  <c r="Q54" i="5"/>
  <c r="P54" i="5"/>
  <c r="L54" i="5"/>
  <c r="M54" i="5" s="1"/>
  <c r="N54" i="5" s="1"/>
  <c r="D54" i="5"/>
  <c r="P53" i="5"/>
  <c r="Q53" i="5" s="1"/>
  <c r="L53" i="5"/>
  <c r="M53" i="5" s="1"/>
  <c r="N53" i="5" s="1"/>
  <c r="D53" i="5"/>
  <c r="I53" i="5" s="1"/>
  <c r="J53" i="5" s="1"/>
  <c r="K53" i="5" s="1"/>
  <c r="P52" i="5"/>
  <c r="Q52" i="5" s="1"/>
  <c r="L52" i="5"/>
  <c r="M52" i="5" s="1"/>
  <c r="N52" i="5" s="1"/>
  <c r="D52" i="5"/>
  <c r="P51" i="5"/>
  <c r="Q51" i="5" s="1"/>
  <c r="L51" i="5"/>
  <c r="M51" i="5" s="1"/>
  <c r="N51" i="5" s="1"/>
  <c r="D51" i="5"/>
  <c r="P50" i="5"/>
  <c r="Q50" i="5" s="1"/>
  <c r="L50" i="5"/>
  <c r="M50" i="5" s="1"/>
  <c r="N50" i="5" s="1"/>
  <c r="D50" i="5"/>
  <c r="P49" i="5"/>
  <c r="Q49" i="5" s="1"/>
  <c r="M49" i="5"/>
  <c r="N49" i="5" s="1"/>
  <c r="L49" i="5"/>
  <c r="D49" i="5"/>
  <c r="I49" i="5" s="1"/>
  <c r="J49" i="5" s="1"/>
  <c r="K49" i="5" s="1"/>
  <c r="P48" i="5"/>
  <c r="Q48" i="5" s="1"/>
  <c r="L48" i="5"/>
  <c r="M48" i="5" s="1"/>
  <c r="N48" i="5" s="1"/>
  <c r="D48" i="5"/>
  <c r="I48" i="5" s="1"/>
  <c r="J48" i="5" s="1"/>
  <c r="K48" i="5" s="1"/>
  <c r="P47" i="5"/>
  <c r="Q47" i="5" s="1"/>
  <c r="L47" i="5"/>
  <c r="M47" i="5" s="1"/>
  <c r="N47" i="5" s="1"/>
  <c r="D47" i="5"/>
  <c r="Q46" i="5"/>
  <c r="P46" i="5"/>
  <c r="L46" i="5"/>
  <c r="M46" i="5" s="1"/>
  <c r="N46" i="5" s="1"/>
  <c r="D46" i="5"/>
  <c r="P45" i="5"/>
  <c r="Q45" i="5" s="1"/>
  <c r="L45" i="5"/>
  <c r="M45" i="5" s="1"/>
  <c r="N45" i="5" s="1"/>
  <c r="D45" i="5"/>
  <c r="I45" i="5" s="1"/>
  <c r="J45" i="5" s="1"/>
  <c r="K45" i="5" s="1"/>
  <c r="P44" i="5"/>
  <c r="Q44" i="5" s="1"/>
  <c r="L44" i="5"/>
  <c r="M44" i="5" s="1"/>
  <c r="N44" i="5" s="1"/>
  <c r="D44" i="5"/>
  <c r="P43" i="5"/>
  <c r="Q43" i="5" s="1"/>
  <c r="L43" i="5"/>
  <c r="M43" i="5" s="1"/>
  <c r="N43" i="5" s="1"/>
  <c r="D43" i="5"/>
  <c r="I43" i="5" s="1"/>
  <c r="P42" i="5"/>
  <c r="Q42" i="5" s="1"/>
  <c r="L42" i="5"/>
  <c r="M42" i="5" s="1"/>
  <c r="N42" i="5" s="1"/>
  <c r="D42" i="5"/>
  <c r="P41" i="5"/>
  <c r="Q41" i="5" s="1"/>
  <c r="M41" i="5"/>
  <c r="N41" i="5" s="1"/>
  <c r="L41" i="5"/>
  <c r="D41" i="5"/>
  <c r="I41" i="5" s="1"/>
  <c r="J41" i="5" s="1"/>
  <c r="K41" i="5" s="1"/>
  <c r="P40" i="5"/>
  <c r="Q40" i="5" s="1"/>
  <c r="L40" i="5"/>
  <c r="M40" i="5" s="1"/>
  <c r="N40" i="5" s="1"/>
  <c r="D40" i="5"/>
  <c r="P39" i="5"/>
  <c r="Q39" i="5" s="1"/>
  <c r="L39" i="5"/>
  <c r="M39" i="5" s="1"/>
  <c r="N39" i="5" s="1"/>
  <c r="D39" i="5"/>
  <c r="I39" i="5" s="1"/>
  <c r="P38" i="5"/>
  <c r="Q38" i="5" s="1"/>
  <c r="L38" i="5"/>
  <c r="M38" i="5" s="1"/>
  <c r="N38" i="5" s="1"/>
  <c r="D38" i="5"/>
  <c r="P37" i="5"/>
  <c r="Q37" i="5" s="1"/>
  <c r="L37" i="5"/>
  <c r="M37" i="5" s="1"/>
  <c r="N37" i="5" s="1"/>
  <c r="D37" i="5"/>
  <c r="I37" i="5" s="1"/>
  <c r="J37" i="5" s="1"/>
  <c r="K37" i="5" s="1"/>
  <c r="P36" i="5"/>
  <c r="Q36" i="5" s="1"/>
  <c r="L36" i="5"/>
  <c r="M36" i="5" s="1"/>
  <c r="N36" i="5" s="1"/>
  <c r="D36" i="5"/>
  <c r="I36" i="5" s="1"/>
  <c r="J36" i="5" s="1"/>
  <c r="K36" i="5" s="1"/>
  <c r="P35" i="5"/>
  <c r="Q35" i="5" s="1"/>
  <c r="L35" i="5"/>
  <c r="M35" i="5" s="1"/>
  <c r="N35" i="5" s="1"/>
  <c r="D35" i="5"/>
  <c r="P34" i="5"/>
  <c r="Q34" i="5" s="1"/>
  <c r="L34" i="5"/>
  <c r="M34" i="5" s="1"/>
  <c r="N34" i="5" s="1"/>
  <c r="D34" i="5"/>
  <c r="P33" i="5"/>
  <c r="Q33" i="5" s="1"/>
  <c r="L33" i="5"/>
  <c r="M33" i="5" s="1"/>
  <c r="N33" i="5" s="1"/>
  <c r="D33" i="5"/>
  <c r="I33" i="5" s="1"/>
  <c r="J33" i="5" s="1"/>
  <c r="K33" i="5" s="1"/>
  <c r="P32" i="5"/>
  <c r="Q32" i="5" s="1"/>
  <c r="L32" i="5"/>
  <c r="M32" i="5" s="1"/>
  <c r="N32" i="5" s="1"/>
  <c r="D32" i="5"/>
  <c r="I32" i="5" s="1"/>
  <c r="J32" i="5" s="1"/>
  <c r="K32" i="5" s="1"/>
  <c r="P31" i="5"/>
  <c r="Q31" i="5" s="1"/>
  <c r="L31" i="5"/>
  <c r="M31" i="5" s="1"/>
  <c r="N31" i="5" s="1"/>
  <c r="D31" i="5"/>
  <c r="P30" i="5"/>
  <c r="Q30" i="5" s="1"/>
  <c r="L30" i="5"/>
  <c r="M30" i="5" s="1"/>
  <c r="N30" i="5" s="1"/>
  <c r="D30" i="5"/>
  <c r="P29" i="5"/>
  <c r="Q29" i="5" s="1"/>
  <c r="L29" i="5"/>
  <c r="M29" i="5" s="1"/>
  <c r="N29" i="5" s="1"/>
  <c r="D29" i="5"/>
  <c r="I29" i="5" s="1"/>
  <c r="J29" i="5" s="1"/>
  <c r="K29" i="5" s="1"/>
  <c r="P28" i="5"/>
  <c r="Q28" i="5" s="1"/>
  <c r="L28" i="5"/>
  <c r="M28" i="5" s="1"/>
  <c r="N28" i="5" s="1"/>
  <c r="D28" i="5"/>
  <c r="I28" i="5" s="1"/>
  <c r="J28" i="5" s="1"/>
  <c r="K28" i="5" s="1"/>
  <c r="P27" i="5"/>
  <c r="Q27" i="5" s="1"/>
  <c r="L27" i="5"/>
  <c r="M27" i="5" s="1"/>
  <c r="N27" i="5" s="1"/>
  <c r="D27" i="5"/>
  <c r="I27" i="5" s="1"/>
  <c r="P26" i="5"/>
  <c r="Q26" i="5" s="1"/>
  <c r="L26" i="5"/>
  <c r="M26" i="5" s="1"/>
  <c r="N26" i="5" s="1"/>
  <c r="D26" i="5"/>
  <c r="P25" i="5"/>
  <c r="Q25" i="5" s="1"/>
  <c r="L25" i="5"/>
  <c r="M25" i="5" s="1"/>
  <c r="N25" i="5" s="1"/>
  <c r="D25" i="5"/>
  <c r="I25" i="5" s="1"/>
  <c r="J25" i="5" s="1"/>
  <c r="K25" i="5" s="1"/>
  <c r="P24" i="5"/>
  <c r="Q24" i="5" s="1"/>
  <c r="L24" i="5"/>
  <c r="M24" i="5" s="1"/>
  <c r="N24" i="5" s="1"/>
  <c r="D24" i="5"/>
  <c r="I24" i="5" s="1"/>
  <c r="J24" i="5" s="1"/>
  <c r="K24" i="5" s="1"/>
  <c r="P23" i="5"/>
  <c r="Q23" i="5" s="1"/>
  <c r="L23" i="5"/>
  <c r="M23" i="5" s="1"/>
  <c r="N23" i="5" s="1"/>
  <c r="D23" i="5"/>
  <c r="I23" i="5" s="1"/>
  <c r="Q22" i="5"/>
  <c r="P22" i="5"/>
  <c r="L22" i="5"/>
  <c r="M22" i="5" s="1"/>
  <c r="N22" i="5" s="1"/>
  <c r="D22" i="5"/>
  <c r="P21" i="5"/>
  <c r="Q21" i="5" s="1"/>
  <c r="L21" i="5"/>
  <c r="M21" i="5" s="1"/>
  <c r="N21" i="5" s="1"/>
  <c r="D21" i="5"/>
  <c r="I21" i="5" s="1"/>
  <c r="J21" i="5" s="1"/>
  <c r="K21" i="5" s="1"/>
  <c r="P20" i="5"/>
  <c r="Q20" i="5" s="1"/>
  <c r="L20" i="5"/>
  <c r="M20" i="5" s="1"/>
  <c r="N20" i="5" s="1"/>
  <c r="D20" i="5"/>
  <c r="I20" i="5" s="1"/>
  <c r="J20" i="5" s="1"/>
  <c r="K20" i="5" s="1"/>
  <c r="P19" i="5"/>
  <c r="Q19" i="5" s="1"/>
  <c r="L19" i="5"/>
  <c r="M19" i="5" s="1"/>
  <c r="N19" i="5" s="1"/>
  <c r="D19" i="5"/>
  <c r="Q18" i="5"/>
  <c r="P18" i="5"/>
  <c r="L18" i="5"/>
  <c r="M18" i="5" s="1"/>
  <c r="N18" i="5" s="1"/>
  <c r="D18" i="5"/>
  <c r="P17" i="5"/>
  <c r="Q17" i="5" s="1"/>
  <c r="L17" i="5"/>
  <c r="M17" i="5" s="1"/>
  <c r="N17" i="5" s="1"/>
  <c r="D17" i="5"/>
  <c r="I17" i="5" s="1"/>
  <c r="J17" i="5" s="1"/>
  <c r="K17" i="5" s="1"/>
  <c r="P16" i="5"/>
  <c r="Q16" i="5" s="1"/>
  <c r="L16" i="5"/>
  <c r="M16" i="5" s="1"/>
  <c r="N16" i="5" s="1"/>
  <c r="D16" i="5"/>
  <c r="I16" i="5" s="1"/>
  <c r="J16" i="5" s="1"/>
  <c r="K16" i="5" s="1"/>
  <c r="P15" i="5"/>
  <c r="Q15" i="5" s="1"/>
  <c r="L15" i="5"/>
  <c r="M15" i="5" s="1"/>
  <c r="N15" i="5" s="1"/>
  <c r="D15" i="5"/>
  <c r="Q14" i="5"/>
  <c r="P14" i="5"/>
  <c r="L14" i="5"/>
  <c r="M14" i="5" s="1"/>
  <c r="N14" i="5" s="1"/>
  <c r="D14" i="5"/>
  <c r="P13" i="5"/>
  <c r="Q13" i="5" s="1"/>
  <c r="L13" i="5"/>
  <c r="M13" i="5" s="1"/>
  <c r="N13" i="5" s="1"/>
  <c r="D13" i="5"/>
  <c r="I13" i="5" s="1"/>
  <c r="J13" i="5" s="1"/>
  <c r="K13" i="5" s="1"/>
  <c r="P12" i="5"/>
  <c r="Q12" i="5" s="1"/>
  <c r="L12" i="5"/>
  <c r="M12" i="5" s="1"/>
  <c r="N12" i="5" s="1"/>
  <c r="D12" i="5"/>
  <c r="I12" i="5" s="1"/>
  <c r="J12" i="5" s="1"/>
  <c r="K12" i="5" s="1"/>
  <c r="P11" i="5"/>
  <c r="Q11" i="5" s="1"/>
  <c r="L11" i="5"/>
  <c r="M11" i="5" s="1"/>
  <c r="N11" i="5" s="1"/>
  <c r="D11" i="5"/>
  <c r="I11" i="5" s="1"/>
  <c r="Q10" i="5"/>
  <c r="P10" i="5"/>
  <c r="L10" i="5"/>
  <c r="M10" i="5" s="1"/>
  <c r="N10" i="5" s="1"/>
  <c r="D10" i="5"/>
  <c r="I10" i="5" s="1"/>
  <c r="J10" i="5" s="1"/>
  <c r="K10" i="5" s="1"/>
  <c r="P9" i="5"/>
  <c r="Q9" i="5" s="1"/>
  <c r="M9" i="5"/>
  <c r="N9" i="5" s="1"/>
  <c r="L9" i="5"/>
  <c r="J9" i="5"/>
  <c r="K9" i="5" s="1"/>
  <c r="D9" i="5"/>
  <c r="I9" i="5" s="1"/>
  <c r="P8" i="5"/>
  <c r="Q8" i="5" s="1"/>
  <c r="L8" i="5"/>
  <c r="M8" i="5" s="1"/>
  <c r="N8" i="5" s="1"/>
  <c r="D8" i="5"/>
  <c r="P7" i="5"/>
  <c r="Q7" i="5" s="1"/>
  <c r="L7" i="5"/>
  <c r="M7" i="5" s="1"/>
  <c r="N7" i="5" s="1"/>
  <c r="D7" i="5"/>
  <c r="I7" i="5" s="1"/>
  <c r="Q6" i="5"/>
  <c r="P6" i="5"/>
  <c r="L6" i="5"/>
  <c r="M6" i="5" s="1"/>
  <c r="N6" i="5" s="1"/>
  <c r="D6" i="5"/>
  <c r="P5" i="5"/>
  <c r="Q5" i="5" s="1"/>
  <c r="L5" i="5"/>
  <c r="M5" i="5" s="1"/>
  <c r="N5" i="5" s="1"/>
  <c r="D5" i="5"/>
  <c r="I5" i="5" s="1"/>
  <c r="J5" i="5" s="1"/>
  <c r="K5" i="5" s="1"/>
  <c r="P4" i="5"/>
  <c r="Q4" i="5" s="1"/>
  <c r="L4" i="5"/>
  <c r="M4" i="5" s="1"/>
  <c r="N4" i="5" s="1"/>
  <c r="D4" i="5"/>
  <c r="P3" i="5"/>
  <c r="Q3" i="5" s="1"/>
  <c r="M3" i="5"/>
  <c r="N3" i="5" s="1"/>
  <c r="D3" i="5"/>
  <c r="P3" i="4"/>
  <c r="P4" i="4"/>
  <c r="Q4" i="4" s="1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73" i="4"/>
  <c r="Q189" i="4"/>
  <c r="Q205" i="4"/>
  <c r="Q221" i="4"/>
  <c r="Q237" i="4"/>
  <c r="Q253" i="4"/>
  <c r="P5" i="4"/>
  <c r="P6" i="4"/>
  <c r="Q6" i="4" s="1"/>
  <c r="P7" i="4"/>
  <c r="Q7" i="4" s="1"/>
  <c r="P8" i="4"/>
  <c r="Q8" i="4" s="1"/>
  <c r="P9" i="4"/>
  <c r="P10" i="4"/>
  <c r="Q10" i="4" s="1"/>
  <c r="P11" i="4"/>
  <c r="Q11" i="4" s="1"/>
  <c r="P12" i="4"/>
  <c r="Q12" i="4" s="1"/>
  <c r="P13" i="4"/>
  <c r="P14" i="4"/>
  <c r="Q14" i="4" s="1"/>
  <c r="P15" i="4"/>
  <c r="Q15" i="4" s="1"/>
  <c r="P16" i="4"/>
  <c r="Q16" i="4" s="1"/>
  <c r="P17" i="4"/>
  <c r="P18" i="4"/>
  <c r="Q18" i="4" s="1"/>
  <c r="P19" i="4"/>
  <c r="Q19" i="4" s="1"/>
  <c r="P20" i="4"/>
  <c r="Q20" i="4" s="1"/>
  <c r="P21" i="4"/>
  <c r="P22" i="4"/>
  <c r="Q22" i="4" s="1"/>
  <c r="P23" i="4"/>
  <c r="Q23" i="4" s="1"/>
  <c r="P24" i="4"/>
  <c r="Q24" i="4" s="1"/>
  <c r="P25" i="4"/>
  <c r="P26" i="4"/>
  <c r="Q26" i="4" s="1"/>
  <c r="P27" i="4"/>
  <c r="Q27" i="4" s="1"/>
  <c r="P28" i="4"/>
  <c r="Q28" i="4" s="1"/>
  <c r="P29" i="4"/>
  <c r="P30" i="4"/>
  <c r="Q30" i="4" s="1"/>
  <c r="P31" i="4"/>
  <c r="Q31" i="4" s="1"/>
  <c r="P32" i="4"/>
  <c r="Q32" i="4" s="1"/>
  <c r="P33" i="4"/>
  <c r="P34" i="4"/>
  <c r="Q34" i="4" s="1"/>
  <c r="P35" i="4"/>
  <c r="Q35" i="4" s="1"/>
  <c r="P36" i="4"/>
  <c r="Q36" i="4" s="1"/>
  <c r="P37" i="4"/>
  <c r="P38" i="4"/>
  <c r="Q38" i="4" s="1"/>
  <c r="P39" i="4"/>
  <c r="Q39" i="4" s="1"/>
  <c r="P40" i="4"/>
  <c r="Q40" i="4" s="1"/>
  <c r="P41" i="4"/>
  <c r="P42" i="4"/>
  <c r="Q42" i="4" s="1"/>
  <c r="P43" i="4"/>
  <c r="Q43" i="4" s="1"/>
  <c r="P44" i="4"/>
  <c r="Q44" i="4" s="1"/>
  <c r="P45" i="4"/>
  <c r="P46" i="4"/>
  <c r="Q46" i="4" s="1"/>
  <c r="P47" i="4"/>
  <c r="Q47" i="4" s="1"/>
  <c r="P48" i="4"/>
  <c r="Q48" i="4" s="1"/>
  <c r="P49" i="4"/>
  <c r="P50" i="4"/>
  <c r="Q50" i="4" s="1"/>
  <c r="P51" i="4"/>
  <c r="Q51" i="4" s="1"/>
  <c r="P52" i="4"/>
  <c r="Q52" i="4" s="1"/>
  <c r="P53" i="4"/>
  <c r="P54" i="4"/>
  <c r="Q54" i="4" s="1"/>
  <c r="P55" i="4"/>
  <c r="Q55" i="4" s="1"/>
  <c r="P56" i="4"/>
  <c r="Q56" i="4" s="1"/>
  <c r="P57" i="4"/>
  <c r="P58" i="4"/>
  <c r="Q58" i="4" s="1"/>
  <c r="P59" i="4"/>
  <c r="Q59" i="4" s="1"/>
  <c r="P60" i="4"/>
  <c r="Q60" i="4" s="1"/>
  <c r="P61" i="4"/>
  <c r="P62" i="4"/>
  <c r="Q62" i="4" s="1"/>
  <c r="P63" i="4"/>
  <c r="Q63" i="4" s="1"/>
  <c r="P64" i="4"/>
  <c r="Q64" i="4" s="1"/>
  <c r="P65" i="4"/>
  <c r="P66" i="4"/>
  <c r="Q66" i="4" s="1"/>
  <c r="P67" i="4"/>
  <c r="Q67" i="4" s="1"/>
  <c r="P68" i="4"/>
  <c r="Q68" i="4" s="1"/>
  <c r="P69" i="4"/>
  <c r="P70" i="4"/>
  <c r="Q70" i="4" s="1"/>
  <c r="P71" i="4"/>
  <c r="Q71" i="4" s="1"/>
  <c r="P72" i="4"/>
  <c r="Q72" i="4" s="1"/>
  <c r="P73" i="4"/>
  <c r="P74" i="4"/>
  <c r="Q74" i="4" s="1"/>
  <c r="P75" i="4"/>
  <c r="Q75" i="4" s="1"/>
  <c r="P76" i="4"/>
  <c r="Q76" i="4" s="1"/>
  <c r="P77" i="4"/>
  <c r="P78" i="4"/>
  <c r="Q78" i="4" s="1"/>
  <c r="P79" i="4"/>
  <c r="Q79" i="4" s="1"/>
  <c r="P80" i="4"/>
  <c r="Q80" i="4" s="1"/>
  <c r="P81" i="4"/>
  <c r="P82" i="4"/>
  <c r="Q82" i="4" s="1"/>
  <c r="P83" i="4"/>
  <c r="Q83" i="4" s="1"/>
  <c r="P84" i="4"/>
  <c r="Q84" i="4" s="1"/>
  <c r="P85" i="4"/>
  <c r="P86" i="4"/>
  <c r="Q86" i="4" s="1"/>
  <c r="P87" i="4"/>
  <c r="Q87" i="4" s="1"/>
  <c r="P88" i="4"/>
  <c r="Q88" i="4" s="1"/>
  <c r="P89" i="4"/>
  <c r="P90" i="4"/>
  <c r="Q90" i="4" s="1"/>
  <c r="P91" i="4"/>
  <c r="Q91" i="4" s="1"/>
  <c r="P92" i="4"/>
  <c r="Q92" i="4" s="1"/>
  <c r="P93" i="4"/>
  <c r="P94" i="4"/>
  <c r="Q94" i="4" s="1"/>
  <c r="P95" i="4"/>
  <c r="Q95" i="4" s="1"/>
  <c r="P96" i="4"/>
  <c r="Q96" i="4" s="1"/>
  <c r="P97" i="4"/>
  <c r="P98" i="4"/>
  <c r="Q98" i="4" s="1"/>
  <c r="P99" i="4"/>
  <c r="Q99" i="4" s="1"/>
  <c r="P100" i="4"/>
  <c r="Q100" i="4" s="1"/>
  <c r="P101" i="4"/>
  <c r="P102" i="4"/>
  <c r="Q102" i="4" s="1"/>
  <c r="P103" i="4"/>
  <c r="Q103" i="4" s="1"/>
  <c r="P104" i="4"/>
  <c r="Q104" i="4" s="1"/>
  <c r="P105" i="4"/>
  <c r="P106" i="4"/>
  <c r="Q106" i="4" s="1"/>
  <c r="P107" i="4"/>
  <c r="Q107" i="4" s="1"/>
  <c r="P108" i="4"/>
  <c r="Q108" i="4" s="1"/>
  <c r="P109" i="4"/>
  <c r="P110" i="4"/>
  <c r="Q110" i="4" s="1"/>
  <c r="P111" i="4"/>
  <c r="Q111" i="4" s="1"/>
  <c r="P112" i="4"/>
  <c r="Q112" i="4" s="1"/>
  <c r="P113" i="4"/>
  <c r="P114" i="4"/>
  <c r="Q114" i="4" s="1"/>
  <c r="P115" i="4"/>
  <c r="Q115" i="4" s="1"/>
  <c r="P116" i="4"/>
  <c r="Q116" i="4" s="1"/>
  <c r="P117" i="4"/>
  <c r="P118" i="4"/>
  <c r="Q118" i="4" s="1"/>
  <c r="P119" i="4"/>
  <c r="Q119" i="4" s="1"/>
  <c r="P120" i="4"/>
  <c r="Q120" i="4" s="1"/>
  <c r="P121" i="4"/>
  <c r="P122" i="4"/>
  <c r="Q122" i="4" s="1"/>
  <c r="P123" i="4"/>
  <c r="Q123" i="4" s="1"/>
  <c r="P124" i="4"/>
  <c r="Q124" i="4" s="1"/>
  <c r="P125" i="4"/>
  <c r="P126" i="4"/>
  <c r="Q126" i="4" s="1"/>
  <c r="P127" i="4"/>
  <c r="Q127" i="4" s="1"/>
  <c r="P128" i="4"/>
  <c r="Q128" i="4" s="1"/>
  <c r="P129" i="4"/>
  <c r="P130" i="4"/>
  <c r="Q130" i="4" s="1"/>
  <c r="P131" i="4"/>
  <c r="Q131" i="4" s="1"/>
  <c r="P132" i="4"/>
  <c r="Q132" i="4" s="1"/>
  <c r="P133" i="4"/>
  <c r="P134" i="4"/>
  <c r="Q134" i="4" s="1"/>
  <c r="P135" i="4"/>
  <c r="Q135" i="4" s="1"/>
  <c r="P136" i="4"/>
  <c r="Q136" i="4" s="1"/>
  <c r="P137" i="4"/>
  <c r="P138" i="4"/>
  <c r="Q138" i="4" s="1"/>
  <c r="P139" i="4"/>
  <c r="Q139" i="4" s="1"/>
  <c r="P140" i="4"/>
  <c r="Q140" i="4" s="1"/>
  <c r="P141" i="4"/>
  <c r="P142" i="4"/>
  <c r="Q142" i="4" s="1"/>
  <c r="P143" i="4"/>
  <c r="Q143" i="4" s="1"/>
  <c r="P144" i="4"/>
  <c r="Q144" i="4" s="1"/>
  <c r="P145" i="4"/>
  <c r="P146" i="4"/>
  <c r="Q146" i="4" s="1"/>
  <c r="P147" i="4"/>
  <c r="Q147" i="4" s="1"/>
  <c r="P148" i="4"/>
  <c r="Q148" i="4" s="1"/>
  <c r="P149" i="4"/>
  <c r="P150" i="4"/>
  <c r="Q150" i="4" s="1"/>
  <c r="P151" i="4"/>
  <c r="Q151" i="4" s="1"/>
  <c r="P152" i="4"/>
  <c r="Q152" i="4" s="1"/>
  <c r="P153" i="4"/>
  <c r="P154" i="4"/>
  <c r="Q154" i="4" s="1"/>
  <c r="P155" i="4"/>
  <c r="Q155" i="4" s="1"/>
  <c r="P156" i="4"/>
  <c r="Q156" i="4" s="1"/>
  <c r="P157" i="4"/>
  <c r="P158" i="4"/>
  <c r="Q158" i="4" s="1"/>
  <c r="P159" i="4"/>
  <c r="Q159" i="4" s="1"/>
  <c r="P160" i="4"/>
  <c r="Q160" i="4" s="1"/>
  <c r="P161" i="4"/>
  <c r="Q161" i="4" s="1"/>
  <c r="P162" i="4"/>
  <c r="Q162" i="4" s="1"/>
  <c r="P163" i="4"/>
  <c r="Q163" i="4" s="1"/>
  <c r="P164" i="4"/>
  <c r="Q164" i="4" s="1"/>
  <c r="P165" i="4"/>
  <c r="Q165" i="4" s="1"/>
  <c r="P166" i="4"/>
  <c r="Q166" i="4" s="1"/>
  <c r="P167" i="4"/>
  <c r="Q167" i="4" s="1"/>
  <c r="P168" i="4"/>
  <c r="Q168" i="4" s="1"/>
  <c r="P169" i="4"/>
  <c r="Q169" i="4" s="1"/>
  <c r="P170" i="4"/>
  <c r="Q170" i="4" s="1"/>
  <c r="P171" i="4"/>
  <c r="Q171" i="4" s="1"/>
  <c r="P172" i="4"/>
  <c r="Q172" i="4" s="1"/>
  <c r="P173" i="4"/>
  <c r="P174" i="4"/>
  <c r="Q174" i="4" s="1"/>
  <c r="P175" i="4"/>
  <c r="Q175" i="4" s="1"/>
  <c r="P176" i="4"/>
  <c r="Q176" i="4" s="1"/>
  <c r="P177" i="4"/>
  <c r="Q177" i="4" s="1"/>
  <c r="P178" i="4"/>
  <c r="Q178" i="4" s="1"/>
  <c r="P179" i="4"/>
  <c r="Q179" i="4" s="1"/>
  <c r="P180" i="4"/>
  <c r="Q180" i="4" s="1"/>
  <c r="P181" i="4"/>
  <c r="Q181" i="4" s="1"/>
  <c r="P182" i="4"/>
  <c r="Q182" i="4" s="1"/>
  <c r="P183" i="4"/>
  <c r="Q183" i="4" s="1"/>
  <c r="P184" i="4"/>
  <c r="Q184" i="4" s="1"/>
  <c r="P185" i="4"/>
  <c r="Q185" i="4" s="1"/>
  <c r="P186" i="4"/>
  <c r="Q186" i="4" s="1"/>
  <c r="P187" i="4"/>
  <c r="Q187" i="4" s="1"/>
  <c r="P188" i="4"/>
  <c r="Q188" i="4" s="1"/>
  <c r="P189" i="4"/>
  <c r="P190" i="4"/>
  <c r="Q190" i="4" s="1"/>
  <c r="P191" i="4"/>
  <c r="Q191" i="4" s="1"/>
  <c r="P192" i="4"/>
  <c r="Q192" i="4" s="1"/>
  <c r="P193" i="4"/>
  <c r="Q193" i="4" s="1"/>
  <c r="P194" i="4"/>
  <c r="Q194" i="4" s="1"/>
  <c r="P195" i="4"/>
  <c r="Q195" i="4" s="1"/>
  <c r="P196" i="4"/>
  <c r="Q196" i="4" s="1"/>
  <c r="P197" i="4"/>
  <c r="Q197" i="4" s="1"/>
  <c r="P198" i="4"/>
  <c r="Q198" i="4" s="1"/>
  <c r="P199" i="4"/>
  <c r="Q199" i="4" s="1"/>
  <c r="P200" i="4"/>
  <c r="Q200" i="4" s="1"/>
  <c r="P201" i="4"/>
  <c r="Q201" i="4" s="1"/>
  <c r="P202" i="4"/>
  <c r="Q202" i="4" s="1"/>
  <c r="P203" i="4"/>
  <c r="Q203" i="4" s="1"/>
  <c r="P204" i="4"/>
  <c r="Q204" i="4" s="1"/>
  <c r="P205" i="4"/>
  <c r="P206" i="4"/>
  <c r="Q206" i="4" s="1"/>
  <c r="P207" i="4"/>
  <c r="Q207" i="4" s="1"/>
  <c r="P208" i="4"/>
  <c r="Q208" i="4" s="1"/>
  <c r="P209" i="4"/>
  <c r="Q209" i="4" s="1"/>
  <c r="P210" i="4"/>
  <c r="Q210" i="4" s="1"/>
  <c r="P211" i="4"/>
  <c r="Q211" i="4" s="1"/>
  <c r="P212" i="4"/>
  <c r="Q212" i="4" s="1"/>
  <c r="P213" i="4"/>
  <c r="Q213" i="4" s="1"/>
  <c r="P214" i="4"/>
  <c r="Q214" i="4" s="1"/>
  <c r="P215" i="4"/>
  <c r="Q215" i="4" s="1"/>
  <c r="P216" i="4"/>
  <c r="Q216" i="4" s="1"/>
  <c r="P217" i="4"/>
  <c r="Q217" i="4" s="1"/>
  <c r="P218" i="4"/>
  <c r="Q218" i="4" s="1"/>
  <c r="P219" i="4"/>
  <c r="Q219" i="4" s="1"/>
  <c r="P220" i="4"/>
  <c r="Q220" i="4" s="1"/>
  <c r="P221" i="4"/>
  <c r="P222" i="4"/>
  <c r="Q222" i="4" s="1"/>
  <c r="P223" i="4"/>
  <c r="Q223" i="4" s="1"/>
  <c r="P224" i="4"/>
  <c r="Q224" i="4" s="1"/>
  <c r="P225" i="4"/>
  <c r="Q225" i="4" s="1"/>
  <c r="P226" i="4"/>
  <c r="Q226" i="4" s="1"/>
  <c r="P227" i="4"/>
  <c r="Q227" i="4" s="1"/>
  <c r="P228" i="4"/>
  <c r="Q228" i="4" s="1"/>
  <c r="P229" i="4"/>
  <c r="Q229" i="4" s="1"/>
  <c r="P230" i="4"/>
  <c r="Q230" i="4" s="1"/>
  <c r="P231" i="4"/>
  <c r="Q231" i="4" s="1"/>
  <c r="P232" i="4"/>
  <c r="Q232" i="4" s="1"/>
  <c r="P233" i="4"/>
  <c r="Q233" i="4" s="1"/>
  <c r="P234" i="4"/>
  <c r="Q234" i="4" s="1"/>
  <c r="P235" i="4"/>
  <c r="Q235" i="4" s="1"/>
  <c r="P236" i="4"/>
  <c r="Q236" i="4" s="1"/>
  <c r="P237" i="4"/>
  <c r="P238" i="4"/>
  <c r="Q238" i="4" s="1"/>
  <c r="P239" i="4"/>
  <c r="Q239" i="4" s="1"/>
  <c r="P240" i="4"/>
  <c r="Q240" i="4" s="1"/>
  <c r="P241" i="4"/>
  <c r="Q241" i="4" s="1"/>
  <c r="P242" i="4"/>
  <c r="Q242" i="4" s="1"/>
  <c r="P243" i="4"/>
  <c r="Q243" i="4" s="1"/>
  <c r="P244" i="4"/>
  <c r="Q244" i="4" s="1"/>
  <c r="P245" i="4"/>
  <c r="Q245" i="4" s="1"/>
  <c r="P246" i="4"/>
  <c r="Q246" i="4" s="1"/>
  <c r="P247" i="4"/>
  <c r="Q247" i="4" s="1"/>
  <c r="P248" i="4"/>
  <c r="Q248" i="4" s="1"/>
  <c r="P249" i="4"/>
  <c r="Q249" i="4" s="1"/>
  <c r="P250" i="4"/>
  <c r="Q250" i="4" s="1"/>
  <c r="P251" i="4"/>
  <c r="Q251" i="4" s="1"/>
  <c r="P252" i="4"/>
  <c r="Q252" i="4" s="1"/>
  <c r="P253" i="4"/>
  <c r="P254" i="4"/>
  <c r="Q254" i="4" s="1"/>
  <c r="P255" i="4"/>
  <c r="Q255" i="4" s="1"/>
  <c r="P256" i="4"/>
  <c r="Q256" i="4" s="1"/>
  <c r="P257" i="4"/>
  <c r="Q257" i="4" s="1"/>
  <c r="P258" i="4"/>
  <c r="Q258" i="4" s="1"/>
  <c r="P259" i="4"/>
  <c r="Q259" i="4" s="1"/>
  <c r="M7" i="4"/>
  <c r="N7" i="4" s="1"/>
  <c r="M11" i="4"/>
  <c r="N11" i="4" s="1"/>
  <c r="M15" i="4"/>
  <c r="N15" i="4" s="1"/>
  <c r="M19" i="4"/>
  <c r="N19" i="4" s="1"/>
  <c r="M23" i="4"/>
  <c r="N23" i="4" s="1"/>
  <c r="M27" i="4"/>
  <c r="N27" i="4" s="1"/>
  <c r="M31" i="4"/>
  <c r="N31" i="4" s="1"/>
  <c r="M35" i="4"/>
  <c r="N35" i="4" s="1"/>
  <c r="M39" i="4"/>
  <c r="N39" i="4" s="1"/>
  <c r="M43" i="4"/>
  <c r="N43" i="4" s="1"/>
  <c r="M47" i="4"/>
  <c r="N47" i="4" s="1"/>
  <c r="M51" i="4"/>
  <c r="N51" i="4" s="1"/>
  <c r="M55" i="4"/>
  <c r="N55" i="4" s="1"/>
  <c r="M59" i="4"/>
  <c r="N59" i="4" s="1"/>
  <c r="M63" i="4"/>
  <c r="N63" i="4" s="1"/>
  <c r="M67" i="4"/>
  <c r="N67" i="4" s="1"/>
  <c r="M71" i="4"/>
  <c r="N71" i="4" s="1"/>
  <c r="M75" i="4"/>
  <c r="N75" i="4" s="1"/>
  <c r="M79" i="4"/>
  <c r="N79" i="4" s="1"/>
  <c r="M83" i="4"/>
  <c r="N83" i="4" s="1"/>
  <c r="M87" i="4"/>
  <c r="N87" i="4" s="1"/>
  <c r="M91" i="4"/>
  <c r="N91" i="4" s="1"/>
  <c r="M95" i="4"/>
  <c r="N95" i="4" s="1"/>
  <c r="M99" i="4"/>
  <c r="N99" i="4" s="1"/>
  <c r="M103" i="4"/>
  <c r="N103" i="4" s="1"/>
  <c r="M107" i="4"/>
  <c r="N107" i="4" s="1"/>
  <c r="M111" i="4"/>
  <c r="N111" i="4" s="1"/>
  <c r="M115" i="4"/>
  <c r="N115" i="4" s="1"/>
  <c r="M119" i="4"/>
  <c r="N119" i="4" s="1"/>
  <c r="M123" i="4"/>
  <c r="N123" i="4" s="1"/>
  <c r="M127" i="4"/>
  <c r="N127" i="4" s="1"/>
  <c r="M131" i="4"/>
  <c r="N131" i="4" s="1"/>
  <c r="M135" i="4"/>
  <c r="N135" i="4" s="1"/>
  <c r="M139" i="4"/>
  <c r="N139" i="4" s="1"/>
  <c r="M143" i="4"/>
  <c r="N143" i="4" s="1"/>
  <c r="M147" i="4"/>
  <c r="N147" i="4" s="1"/>
  <c r="M151" i="4"/>
  <c r="N151" i="4" s="1"/>
  <c r="M155" i="4"/>
  <c r="N155" i="4" s="1"/>
  <c r="M159" i="4"/>
  <c r="N159" i="4" s="1"/>
  <c r="M163" i="4"/>
  <c r="N163" i="4" s="1"/>
  <c r="M167" i="4"/>
  <c r="N167" i="4" s="1"/>
  <c r="M171" i="4"/>
  <c r="N171" i="4" s="1"/>
  <c r="M175" i="4"/>
  <c r="N175" i="4" s="1"/>
  <c r="M179" i="4"/>
  <c r="N179" i="4" s="1"/>
  <c r="M183" i="4"/>
  <c r="N183" i="4" s="1"/>
  <c r="M187" i="4"/>
  <c r="N187" i="4" s="1"/>
  <c r="M191" i="4"/>
  <c r="N191" i="4" s="1"/>
  <c r="M195" i="4"/>
  <c r="N195" i="4" s="1"/>
  <c r="M199" i="4"/>
  <c r="N199" i="4" s="1"/>
  <c r="M203" i="4"/>
  <c r="N203" i="4" s="1"/>
  <c r="M207" i="4"/>
  <c r="N207" i="4" s="1"/>
  <c r="M211" i="4"/>
  <c r="N211" i="4" s="1"/>
  <c r="M215" i="4"/>
  <c r="N215" i="4" s="1"/>
  <c r="M219" i="4"/>
  <c r="N219" i="4" s="1"/>
  <c r="M223" i="4"/>
  <c r="N223" i="4" s="1"/>
  <c r="M227" i="4"/>
  <c r="N227" i="4" s="1"/>
  <c r="M231" i="4"/>
  <c r="N231" i="4" s="1"/>
  <c r="M235" i="4"/>
  <c r="N235" i="4" s="1"/>
  <c r="M239" i="4"/>
  <c r="N239" i="4" s="1"/>
  <c r="M243" i="4"/>
  <c r="N243" i="4" s="1"/>
  <c r="M247" i="4"/>
  <c r="N247" i="4" s="1"/>
  <c r="M251" i="4"/>
  <c r="N251" i="4" s="1"/>
  <c r="M255" i="4"/>
  <c r="N255" i="4" s="1"/>
  <c r="M259" i="4"/>
  <c r="N259" i="4" s="1"/>
  <c r="L4" i="4"/>
  <c r="M4" i="4" s="1"/>
  <c r="N4" i="4" s="1"/>
  <c r="L5" i="4"/>
  <c r="M5" i="4" s="1"/>
  <c r="N5" i="4" s="1"/>
  <c r="L6" i="4"/>
  <c r="M6" i="4" s="1"/>
  <c r="N6" i="4" s="1"/>
  <c r="L7" i="4"/>
  <c r="L8" i="4"/>
  <c r="M8" i="4" s="1"/>
  <c r="N8" i="4" s="1"/>
  <c r="L9" i="4"/>
  <c r="M9" i="4" s="1"/>
  <c r="N9" i="4" s="1"/>
  <c r="L10" i="4"/>
  <c r="M10" i="4" s="1"/>
  <c r="N10" i="4" s="1"/>
  <c r="L11" i="4"/>
  <c r="L12" i="4"/>
  <c r="M12" i="4" s="1"/>
  <c r="N12" i="4" s="1"/>
  <c r="L13" i="4"/>
  <c r="M13" i="4" s="1"/>
  <c r="N13" i="4" s="1"/>
  <c r="L14" i="4"/>
  <c r="M14" i="4" s="1"/>
  <c r="N14" i="4" s="1"/>
  <c r="L15" i="4"/>
  <c r="L16" i="4"/>
  <c r="M16" i="4" s="1"/>
  <c r="N16" i="4" s="1"/>
  <c r="L17" i="4"/>
  <c r="M17" i="4" s="1"/>
  <c r="N17" i="4" s="1"/>
  <c r="L18" i="4"/>
  <c r="M18" i="4" s="1"/>
  <c r="N18" i="4" s="1"/>
  <c r="L19" i="4"/>
  <c r="L20" i="4"/>
  <c r="M20" i="4" s="1"/>
  <c r="N20" i="4" s="1"/>
  <c r="L21" i="4"/>
  <c r="M21" i="4" s="1"/>
  <c r="N21" i="4" s="1"/>
  <c r="L22" i="4"/>
  <c r="M22" i="4" s="1"/>
  <c r="N22" i="4" s="1"/>
  <c r="L23" i="4"/>
  <c r="L24" i="4"/>
  <c r="M24" i="4" s="1"/>
  <c r="N24" i="4" s="1"/>
  <c r="L25" i="4"/>
  <c r="M25" i="4" s="1"/>
  <c r="N25" i="4" s="1"/>
  <c r="L26" i="4"/>
  <c r="M26" i="4" s="1"/>
  <c r="N26" i="4" s="1"/>
  <c r="L27" i="4"/>
  <c r="L28" i="4"/>
  <c r="M28" i="4" s="1"/>
  <c r="N28" i="4" s="1"/>
  <c r="L29" i="4"/>
  <c r="M29" i="4" s="1"/>
  <c r="N29" i="4" s="1"/>
  <c r="L30" i="4"/>
  <c r="M30" i="4" s="1"/>
  <c r="N30" i="4" s="1"/>
  <c r="L31" i="4"/>
  <c r="L32" i="4"/>
  <c r="M32" i="4" s="1"/>
  <c r="N32" i="4" s="1"/>
  <c r="L33" i="4"/>
  <c r="M33" i="4" s="1"/>
  <c r="N33" i="4" s="1"/>
  <c r="L34" i="4"/>
  <c r="M34" i="4" s="1"/>
  <c r="N34" i="4" s="1"/>
  <c r="L35" i="4"/>
  <c r="L36" i="4"/>
  <c r="M36" i="4" s="1"/>
  <c r="N36" i="4" s="1"/>
  <c r="L37" i="4"/>
  <c r="M37" i="4" s="1"/>
  <c r="N37" i="4" s="1"/>
  <c r="L38" i="4"/>
  <c r="M38" i="4" s="1"/>
  <c r="N38" i="4" s="1"/>
  <c r="L39" i="4"/>
  <c r="L40" i="4"/>
  <c r="M40" i="4" s="1"/>
  <c r="N40" i="4" s="1"/>
  <c r="L41" i="4"/>
  <c r="M41" i="4" s="1"/>
  <c r="N41" i="4" s="1"/>
  <c r="L42" i="4"/>
  <c r="M42" i="4" s="1"/>
  <c r="N42" i="4" s="1"/>
  <c r="L43" i="4"/>
  <c r="L44" i="4"/>
  <c r="M44" i="4" s="1"/>
  <c r="N44" i="4" s="1"/>
  <c r="L45" i="4"/>
  <c r="M45" i="4" s="1"/>
  <c r="N45" i="4" s="1"/>
  <c r="L46" i="4"/>
  <c r="M46" i="4" s="1"/>
  <c r="N46" i="4" s="1"/>
  <c r="L47" i="4"/>
  <c r="L48" i="4"/>
  <c r="M48" i="4" s="1"/>
  <c r="N48" i="4" s="1"/>
  <c r="L49" i="4"/>
  <c r="M49" i="4" s="1"/>
  <c r="N49" i="4" s="1"/>
  <c r="L50" i="4"/>
  <c r="M50" i="4" s="1"/>
  <c r="N50" i="4" s="1"/>
  <c r="L51" i="4"/>
  <c r="L52" i="4"/>
  <c r="M52" i="4" s="1"/>
  <c r="N52" i="4" s="1"/>
  <c r="L53" i="4"/>
  <c r="M53" i="4" s="1"/>
  <c r="N53" i="4" s="1"/>
  <c r="L54" i="4"/>
  <c r="M54" i="4" s="1"/>
  <c r="N54" i="4" s="1"/>
  <c r="L55" i="4"/>
  <c r="L56" i="4"/>
  <c r="M56" i="4" s="1"/>
  <c r="N56" i="4" s="1"/>
  <c r="L57" i="4"/>
  <c r="M57" i="4" s="1"/>
  <c r="N57" i="4" s="1"/>
  <c r="L58" i="4"/>
  <c r="M58" i="4" s="1"/>
  <c r="N58" i="4" s="1"/>
  <c r="L59" i="4"/>
  <c r="L60" i="4"/>
  <c r="M60" i="4" s="1"/>
  <c r="N60" i="4" s="1"/>
  <c r="L61" i="4"/>
  <c r="M61" i="4" s="1"/>
  <c r="N61" i="4" s="1"/>
  <c r="L62" i="4"/>
  <c r="M62" i="4" s="1"/>
  <c r="N62" i="4" s="1"/>
  <c r="L63" i="4"/>
  <c r="L64" i="4"/>
  <c r="M64" i="4" s="1"/>
  <c r="N64" i="4" s="1"/>
  <c r="L65" i="4"/>
  <c r="M65" i="4" s="1"/>
  <c r="N65" i="4" s="1"/>
  <c r="L66" i="4"/>
  <c r="M66" i="4" s="1"/>
  <c r="N66" i="4" s="1"/>
  <c r="L67" i="4"/>
  <c r="L68" i="4"/>
  <c r="M68" i="4" s="1"/>
  <c r="N68" i="4" s="1"/>
  <c r="L69" i="4"/>
  <c r="M69" i="4" s="1"/>
  <c r="N69" i="4" s="1"/>
  <c r="L70" i="4"/>
  <c r="M70" i="4" s="1"/>
  <c r="N70" i="4" s="1"/>
  <c r="L71" i="4"/>
  <c r="L72" i="4"/>
  <c r="M72" i="4" s="1"/>
  <c r="N72" i="4" s="1"/>
  <c r="L73" i="4"/>
  <c r="M73" i="4" s="1"/>
  <c r="N73" i="4" s="1"/>
  <c r="L74" i="4"/>
  <c r="M74" i="4" s="1"/>
  <c r="N74" i="4" s="1"/>
  <c r="L75" i="4"/>
  <c r="L76" i="4"/>
  <c r="M76" i="4" s="1"/>
  <c r="N76" i="4" s="1"/>
  <c r="L77" i="4"/>
  <c r="M77" i="4" s="1"/>
  <c r="N77" i="4" s="1"/>
  <c r="L78" i="4"/>
  <c r="M78" i="4" s="1"/>
  <c r="N78" i="4" s="1"/>
  <c r="L79" i="4"/>
  <c r="L80" i="4"/>
  <c r="M80" i="4" s="1"/>
  <c r="N80" i="4" s="1"/>
  <c r="L81" i="4"/>
  <c r="M81" i="4" s="1"/>
  <c r="N81" i="4" s="1"/>
  <c r="L82" i="4"/>
  <c r="M82" i="4" s="1"/>
  <c r="N82" i="4" s="1"/>
  <c r="L83" i="4"/>
  <c r="L84" i="4"/>
  <c r="M84" i="4" s="1"/>
  <c r="N84" i="4" s="1"/>
  <c r="L85" i="4"/>
  <c r="M85" i="4" s="1"/>
  <c r="N85" i="4" s="1"/>
  <c r="L86" i="4"/>
  <c r="M86" i="4" s="1"/>
  <c r="N86" i="4" s="1"/>
  <c r="L87" i="4"/>
  <c r="L88" i="4"/>
  <c r="M88" i="4" s="1"/>
  <c r="N88" i="4" s="1"/>
  <c r="L89" i="4"/>
  <c r="M89" i="4" s="1"/>
  <c r="N89" i="4" s="1"/>
  <c r="L90" i="4"/>
  <c r="M90" i="4" s="1"/>
  <c r="N90" i="4" s="1"/>
  <c r="L91" i="4"/>
  <c r="L92" i="4"/>
  <c r="M92" i="4" s="1"/>
  <c r="N92" i="4" s="1"/>
  <c r="L93" i="4"/>
  <c r="M93" i="4" s="1"/>
  <c r="N93" i="4" s="1"/>
  <c r="L94" i="4"/>
  <c r="M94" i="4" s="1"/>
  <c r="N94" i="4" s="1"/>
  <c r="L95" i="4"/>
  <c r="L96" i="4"/>
  <c r="M96" i="4" s="1"/>
  <c r="N96" i="4" s="1"/>
  <c r="L97" i="4"/>
  <c r="M97" i="4" s="1"/>
  <c r="N97" i="4" s="1"/>
  <c r="L98" i="4"/>
  <c r="M98" i="4" s="1"/>
  <c r="N98" i="4" s="1"/>
  <c r="L99" i="4"/>
  <c r="L100" i="4"/>
  <c r="M100" i="4" s="1"/>
  <c r="N100" i="4" s="1"/>
  <c r="L101" i="4"/>
  <c r="M101" i="4" s="1"/>
  <c r="N101" i="4" s="1"/>
  <c r="L102" i="4"/>
  <c r="M102" i="4" s="1"/>
  <c r="N102" i="4" s="1"/>
  <c r="L103" i="4"/>
  <c r="L104" i="4"/>
  <c r="M104" i="4" s="1"/>
  <c r="N104" i="4" s="1"/>
  <c r="L105" i="4"/>
  <c r="M105" i="4" s="1"/>
  <c r="N105" i="4" s="1"/>
  <c r="L106" i="4"/>
  <c r="M106" i="4" s="1"/>
  <c r="N106" i="4" s="1"/>
  <c r="L107" i="4"/>
  <c r="L108" i="4"/>
  <c r="M108" i="4" s="1"/>
  <c r="N108" i="4" s="1"/>
  <c r="L109" i="4"/>
  <c r="M109" i="4" s="1"/>
  <c r="N109" i="4" s="1"/>
  <c r="L110" i="4"/>
  <c r="M110" i="4" s="1"/>
  <c r="N110" i="4" s="1"/>
  <c r="L111" i="4"/>
  <c r="L112" i="4"/>
  <c r="M112" i="4" s="1"/>
  <c r="N112" i="4" s="1"/>
  <c r="L113" i="4"/>
  <c r="M113" i="4" s="1"/>
  <c r="N113" i="4" s="1"/>
  <c r="L114" i="4"/>
  <c r="M114" i="4" s="1"/>
  <c r="N114" i="4" s="1"/>
  <c r="L115" i="4"/>
  <c r="L116" i="4"/>
  <c r="M116" i="4" s="1"/>
  <c r="N116" i="4" s="1"/>
  <c r="L117" i="4"/>
  <c r="M117" i="4" s="1"/>
  <c r="N117" i="4" s="1"/>
  <c r="L118" i="4"/>
  <c r="M118" i="4" s="1"/>
  <c r="N118" i="4" s="1"/>
  <c r="L119" i="4"/>
  <c r="L120" i="4"/>
  <c r="M120" i="4" s="1"/>
  <c r="N120" i="4" s="1"/>
  <c r="L121" i="4"/>
  <c r="M121" i="4" s="1"/>
  <c r="N121" i="4" s="1"/>
  <c r="L122" i="4"/>
  <c r="M122" i="4" s="1"/>
  <c r="N122" i="4" s="1"/>
  <c r="L123" i="4"/>
  <c r="L124" i="4"/>
  <c r="M124" i="4" s="1"/>
  <c r="N124" i="4" s="1"/>
  <c r="L125" i="4"/>
  <c r="M125" i="4" s="1"/>
  <c r="N125" i="4" s="1"/>
  <c r="L126" i="4"/>
  <c r="M126" i="4" s="1"/>
  <c r="N126" i="4" s="1"/>
  <c r="L127" i="4"/>
  <c r="L128" i="4"/>
  <c r="M128" i="4" s="1"/>
  <c r="N128" i="4" s="1"/>
  <c r="L129" i="4"/>
  <c r="M129" i="4" s="1"/>
  <c r="N129" i="4" s="1"/>
  <c r="L130" i="4"/>
  <c r="M130" i="4" s="1"/>
  <c r="N130" i="4" s="1"/>
  <c r="L131" i="4"/>
  <c r="L132" i="4"/>
  <c r="M132" i="4" s="1"/>
  <c r="N132" i="4" s="1"/>
  <c r="L133" i="4"/>
  <c r="M133" i="4" s="1"/>
  <c r="N133" i="4" s="1"/>
  <c r="L134" i="4"/>
  <c r="M134" i="4" s="1"/>
  <c r="N134" i="4" s="1"/>
  <c r="L135" i="4"/>
  <c r="L136" i="4"/>
  <c r="M136" i="4" s="1"/>
  <c r="N136" i="4" s="1"/>
  <c r="L137" i="4"/>
  <c r="M137" i="4" s="1"/>
  <c r="N137" i="4" s="1"/>
  <c r="L138" i="4"/>
  <c r="M138" i="4" s="1"/>
  <c r="N138" i="4" s="1"/>
  <c r="L139" i="4"/>
  <c r="L140" i="4"/>
  <c r="M140" i="4" s="1"/>
  <c r="N140" i="4" s="1"/>
  <c r="L141" i="4"/>
  <c r="M141" i="4" s="1"/>
  <c r="N141" i="4" s="1"/>
  <c r="L142" i="4"/>
  <c r="M142" i="4" s="1"/>
  <c r="N142" i="4" s="1"/>
  <c r="L143" i="4"/>
  <c r="L144" i="4"/>
  <c r="M144" i="4" s="1"/>
  <c r="N144" i="4" s="1"/>
  <c r="L145" i="4"/>
  <c r="M145" i="4" s="1"/>
  <c r="N145" i="4" s="1"/>
  <c r="L146" i="4"/>
  <c r="M146" i="4" s="1"/>
  <c r="N146" i="4" s="1"/>
  <c r="L147" i="4"/>
  <c r="L148" i="4"/>
  <c r="M148" i="4" s="1"/>
  <c r="N148" i="4" s="1"/>
  <c r="L149" i="4"/>
  <c r="M149" i="4" s="1"/>
  <c r="N149" i="4" s="1"/>
  <c r="L150" i="4"/>
  <c r="M150" i="4" s="1"/>
  <c r="N150" i="4" s="1"/>
  <c r="L151" i="4"/>
  <c r="L152" i="4"/>
  <c r="M152" i="4" s="1"/>
  <c r="N152" i="4" s="1"/>
  <c r="L153" i="4"/>
  <c r="M153" i="4" s="1"/>
  <c r="N153" i="4" s="1"/>
  <c r="L154" i="4"/>
  <c r="M154" i="4" s="1"/>
  <c r="N154" i="4" s="1"/>
  <c r="L155" i="4"/>
  <c r="L156" i="4"/>
  <c r="M156" i="4" s="1"/>
  <c r="N156" i="4" s="1"/>
  <c r="L157" i="4"/>
  <c r="M157" i="4" s="1"/>
  <c r="N157" i="4" s="1"/>
  <c r="L158" i="4"/>
  <c r="M158" i="4" s="1"/>
  <c r="N158" i="4" s="1"/>
  <c r="L159" i="4"/>
  <c r="L160" i="4"/>
  <c r="M160" i="4" s="1"/>
  <c r="N160" i="4" s="1"/>
  <c r="L161" i="4"/>
  <c r="M161" i="4" s="1"/>
  <c r="N161" i="4" s="1"/>
  <c r="L162" i="4"/>
  <c r="M162" i="4" s="1"/>
  <c r="N162" i="4" s="1"/>
  <c r="L163" i="4"/>
  <c r="L164" i="4"/>
  <c r="M164" i="4" s="1"/>
  <c r="N164" i="4" s="1"/>
  <c r="L165" i="4"/>
  <c r="M165" i="4" s="1"/>
  <c r="N165" i="4" s="1"/>
  <c r="L166" i="4"/>
  <c r="M166" i="4" s="1"/>
  <c r="N166" i="4" s="1"/>
  <c r="L167" i="4"/>
  <c r="L168" i="4"/>
  <c r="M168" i="4" s="1"/>
  <c r="N168" i="4" s="1"/>
  <c r="L169" i="4"/>
  <c r="M169" i="4" s="1"/>
  <c r="N169" i="4" s="1"/>
  <c r="L170" i="4"/>
  <c r="M170" i="4" s="1"/>
  <c r="N170" i="4" s="1"/>
  <c r="L171" i="4"/>
  <c r="L172" i="4"/>
  <c r="M172" i="4" s="1"/>
  <c r="N172" i="4" s="1"/>
  <c r="L173" i="4"/>
  <c r="M173" i="4" s="1"/>
  <c r="N173" i="4" s="1"/>
  <c r="L174" i="4"/>
  <c r="M174" i="4" s="1"/>
  <c r="N174" i="4" s="1"/>
  <c r="L175" i="4"/>
  <c r="L176" i="4"/>
  <c r="M176" i="4" s="1"/>
  <c r="N176" i="4" s="1"/>
  <c r="L177" i="4"/>
  <c r="M177" i="4" s="1"/>
  <c r="N177" i="4" s="1"/>
  <c r="L178" i="4"/>
  <c r="M178" i="4" s="1"/>
  <c r="N178" i="4" s="1"/>
  <c r="L179" i="4"/>
  <c r="L180" i="4"/>
  <c r="M180" i="4" s="1"/>
  <c r="N180" i="4" s="1"/>
  <c r="L181" i="4"/>
  <c r="M181" i="4" s="1"/>
  <c r="N181" i="4" s="1"/>
  <c r="L182" i="4"/>
  <c r="M182" i="4" s="1"/>
  <c r="N182" i="4" s="1"/>
  <c r="L183" i="4"/>
  <c r="L184" i="4"/>
  <c r="M184" i="4" s="1"/>
  <c r="N184" i="4" s="1"/>
  <c r="L185" i="4"/>
  <c r="M185" i="4" s="1"/>
  <c r="N185" i="4" s="1"/>
  <c r="L186" i="4"/>
  <c r="M186" i="4" s="1"/>
  <c r="N186" i="4" s="1"/>
  <c r="L187" i="4"/>
  <c r="L188" i="4"/>
  <c r="M188" i="4" s="1"/>
  <c r="N188" i="4" s="1"/>
  <c r="L189" i="4"/>
  <c r="M189" i="4" s="1"/>
  <c r="N189" i="4" s="1"/>
  <c r="L190" i="4"/>
  <c r="M190" i="4" s="1"/>
  <c r="N190" i="4" s="1"/>
  <c r="L191" i="4"/>
  <c r="L192" i="4"/>
  <c r="M192" i="4" s="1"/>
  <c r="N192" i="4" s="1"/>
  <c r="L193" i="4"/>
  <c r="M193" i="4" s="1"/>
  <c r="N193" i="4" s="1"/>
  <c r="L194" i="4"/>
  <c r="M194" i="4" s="1"/>
  <c r="N194" i="4" s="1"/>
  <c r="L195" i="4"/>
  <c r="L196" i="4"/>
  <c r="M196" i="4" s="1"/>
  <c r="N196" i="4" s="1"/>
  <c r="L197" i="4"/>
  <c r="M197" i="4" s="1"/>
  <c r="N197" i="4" s="1"/>
  <c r="L198" i="4"/>
  <c r="M198" i="4" s="1"/>
  <c r="N198" i="4" s="1"/>
  <c r="L199" i="4"/>
  <c r="L200" i="4"/>
  <c r="M200" i="4" s="1"/>
  <c r="N200" i="4" s="1"/>
  <c r="L201" i="4"/>
  <c r="M201" i="4" s="1"/>
  <c r="N201" i="4" s="1"/>
  <c r="L202" i="4"/>
  <c r="M202" i="4" s="1"/>
  <c r="N202" i="4" s="1"/>
  <c r="L203" i="4"/>
  <c r="L204" i="4"/>
  <c r="M204" i="4" s="1"/>
  <c r="N204" i="4" s="1"/>
  <c r="L205" i="4"/>
  <c r="M205" i="4" s="1"/>
  <c r="N205" i="4" s="1"/>
  <c r="L206" i="4"/>
  <c r="M206" i="4" s="1"/>
  <c r="N206" i="4" s="1"/>
  <c r="L207" i="4"/>
  <c r="L208" i="4"/>
  <c r="M208" i="4" s="1"/>
  <c r="N208" i="4" s="1"/>
  <c r="L209" i="4"/>
  <c r="M209" i="4" s="1"/>
  <c r="N209" i="4" s="1"/>
  <c r="L210" i="4"/>
  <c r="M210" i="4" s="1"/>
  <c r="N210" i="4" s="1"/>
  <c r="L211" i="4"/>
  <c r="L212" i="4"/>
  <c r="M212" i="4" s="1"/>
  <c r="N212" i="4" s="1"/>
  <c r="L213" i="4"/>
  <c r="M213" i="4" s="1"/>
  <c r="N213" i="4" s="1"/>
  <c r="L214" i="4"/>
  <c r="M214" i="4" s="1"/>
  <c r="N214" i="4" s="1"/>
  <c r="L215" i="4"/>
  <c r="L216" i="4"/>
  <c r="M216" i="4" s="1"/>
  <c r="N216" i="4" s="1"/>
  <c r="L217" i="4"/>
  <c r="M217" i="4" s="1"/>
  <c r="N217" i="4" s="1"/>
  <c r="L218" i="4"/>
  <c r="M218" i="4" s="1"/>
  <c r="N218" i="4" s="1"/>
  <c r="L219" i="4"/>
  <c r="L220" i="4"/>
  <c r="M220" i="4" s="1"/>
  <c r="N220" i="4" s="1"/>
  <c r="L221" i="4"/>
  <c r="M221" i="4" s="1"/>
  <c r="N221" i="4" s="1"/>
  <c r="L222" i="4"/>
  <c r="M222" i="4" s="1"/>
  <c r="N222" i="4" s="1"/>
  <c r="L223" i="4"/>
  <c r="L224" i="4"/>
  <c r="M224" i="4" s="1"/>
  <c r="N224" i="4" s="1"/>
  <c r="L225" i="4"/>
  <c r="M225" i="4" s="1"/>
  <c r="N225" i="4" s="1"/>
  <c r="L226" i="4"/>
  <c r="M226" i="4" s="1"/>
  <c r="N226" i="4" s="1"/>
  <c r="L227" i="4"/>
  <c r="L228" i="4"/>
  <c r="M228" i="4" s="1"/>
  <c r="N228" i="4" s="1"/>
  <c r="L229" i="4"/>
  <c r="M229" i="4" s="1"/>
  <c r="N229" i="4" s="1"/>
  <c r="L230" i="4"/>
  <c r="M230" i="4" s="1"/>
  <c r="N230" i="4" s="1"/>
  <c r="L231" i="4"/>
  <c r="L232" i="4"/>
  <c r="M232" i="4" s="1"/>
  <c r="N232" i="4" s="1"/>
  <c r="L233" i="4"/>
  <c r="M233" i="4" s="1"/>
  <c r="N233" i="4" s="1"/>
  <c r="L234" i="4"/>
  <c r="M234" i="4" s="1"/>
  <c r="N234" i="4" s="1"/>
  <c r="L235" i="4"/>
  <c r="L236" i="4"/>
  <c r="M236" i="4" s="1"/>
  <c r="N236" i="4" s="1"/>
  <c r="L237" i="4"/>
  <c r="M237" i="4" s="1"/>
  <c r="N237" i="4" s="1"/>
  <c r="L238" i="4"/>
  <c r="M238" i="4" s="1"/>
  <c r="N238" i="4" s="1"/>
  <c r="L239" i="4"/>
  <c r="L240" i="4"/>
  <c r="M240" i="4" s="1"/>
  <c r="N240" i="4" s="1"/>
  <c r="L241" i="4"/>
  <c r="M241" i="4" s="1"/>
  <c r="N241" i="4" s="1"/>
  <c r="L242" i="4"/>
  <c r="M242" i="4" s="1"/>
  <c r="N242" i="4" s="1"/>
  <c r="L243" i="4"/>
  <c r="L244" i="4"/>
  <c r="M244" i="4" s="1"/>
  <c r="N244" i="4" s="1"/>
  <c r="L245" i="4"/>
  <c r="M245" i="4" s="1"/>
  <c r="N245" i="4" s="1"/>
  <c r="L246" i="4"/>
  <c r="M246" i="4" s="1"/>
  <c r="N246" i="4" s="1"/>
  <c r="L247" i="4"/>
  <c r="L248" i="4"/>
  <c r="M248" i="4" s="1"/>
  <c r="N248" i="4" s="1"/>
  <c r="L249" i="4"/>
  <c r="M249" i="4" s="1"/>
  <c r="N249" i="4" s="1"/>
  <c r="L250" i="4"/>
  <c r="M250" i="4" s="1"/>
  <c r="N250" i="4" s="1"/>
  <c r="L251" i="4"/>
  <c r="L252" i="4"/>
  <c r="M252" i="4" s="1"/>
  <c r="N252" i="4" s="1"/>
  <c r="L253" i="4"/>
  <c r="M253" i="4" s="1"/>
  <c r="N253" i="4" s="1"/>
  <c r="L254" i="4"/>
  <c r="M254" i="4" s="1"/>
  <c r="N254" i="4" s="1"/>
  <c r="L255" i="4"/>
  <c r="L256" i="4"/>
  <c r="M256" i="4" s="1"/>
  <c r="N256" i="4" s="1"/>
  <c r="L257" i="4"/>
  <c r="M257" i="4" s="1"/>
  <c r="N257" i="4" s="1"/>
  <c r="L258" i="4"/>
  <c r="M258" i="4" s="1"/>
  <c r="N258" i="4" s="1"/>
  <c r="L259" i="4"/>
  <c r="L3" i="4"/>
  <c r="M3" i="4" s="1"/>
  <c r="N3" i="4" s="1"/>
  <c r="N261" i="4" s="1"/>
  <c r="J191" i="4"/>
  <c r="K191" i="4" s="1"/>
  <c r="J211" i="4"/>
  <c r="K211" i="4" s="1"/>
  <c r="J219" i="4"/>
  <c r="K219" i="4" s="1"/>
  <c r="J224" i="4"/>
  <c r="K224" i="4" s="1"/>
  <c r="J240" i="4"/>
  <c r="J255" i="4"/>
  <c r="K255" i="4" s="1"/>
  <c r="J259" i="4"/>
  <c r="K259" i="4" s="1"/>
  <c r="K25" i="4"/>
  <c r="K33" i="4"/>
  <c r="K49" i="4"/>
  <c r="K61" i="4"/>
  <c r="K77" i="4"/>
  <c r="K97" i="4"/>
  <c r="K113" i="4"/>
  <c r="K133" i="4"/>
  <c r="K145" i="4"/>
  <c r="K165" i="4"/>
  <c r="K185" i="4"/>
  <c r="K213" i="4"/>
  <c r="K221" i="4"/>
  <c r="K240" i="4"/>
  <c r="K253" i="4"/>
  <c r="Q3" i="4"/>
  <c r="D259" i="4"/>
  <c r="I259" i="4" s="1"/>
  <c r="D258" i="4"/>
  <c r="I258" i="4" s="1"/>
  <c r="J258" i="4" s="1"/>
  <c r="K258" i="4" s="1"/>
  <c r="D257" i="4"/>
  <c r="I257" i="4" s="1"/>
  <c r="J257" i="4" s="1"/>
  <c r="K257" i="4" s="1"/>
  <c r="D256" i="4"/>
  <c r="I256" i="4" s="1"/>
  <c r="J256" i="4" s="1"/>
  <c r="K256" i="4" s="1"/>
  <c r="D255" i="4"/>
  <c r="I255" i="4" s="1"/>
  <c r="D254" i="4"/>
  <c r="I254" i="4" s="1"/>
  <c r="J254" i="4" s="1"/>
  <c r="K254" i="4" s="1"/>
  <c r="D253" i="4"/>
  <c r="I253" i="4" s="1"/>
  <c r="J253" i="4" s="1"/>
  <c r="D252" i="4"/>
  <c r="I252" i="4" s="1"/>
  <c r="J252" i="4" s="1"/>
  <c r="K252" i="4" s="1"/>
  <c r="D251" i="4"/>
  <c r="I251" i="4" s="1"/>
  <c r="J251" i="4" s="1"/>
  <c r="K251" i="4" s="1"/>
  <c r="D250" i="4"/>
  <c r="I250" i="4" s="1"/>
  <c r="J250" i="4" s="1"/>
  <c r="K250" i="4" s="1"/>
  <c r="D249" i="4"/>
  <c r="I249" i="4" s="1"/>
  <c r="J249" i="4" s="1"/>
  <c r="K249" i="4" s="1"/>
  <c r="D248" i="4"/>
  <c r="I248" i="4" s="1"/>
  <c r="J248" i="4" s="1"/>
  <c r="K248" i="4" s="1"/>
  <c r="D247" i="4"/>
  <c r="I247" i="4" s="1"/>
  <c r="J247" i="4" s="1"/>
  <c r="K247" i="4" s="1"/>
  <c r="D246" i="4"/>
  <c r="I246" i="4" s="1"/>
  <c r="J246" i="4" s="1"/>
  <c r="K246" i="4" s="1"/>
  <c r="D245" i="4"/>
  <c r="I245" i="4" s="1"/>
  <c r="J245" i="4" s="1"/>
  <c r="K245" i="4" s="1"/>
  <c r="D244" i="4"/>
  <c r="I244" i="4" s="1"/>
  <c r="J244" i="4" s="1"/>
  <c r="K244" i="4" s="1"/>
  <c r="D243" i="4"/>
  <c r="I243" i="4" s="1"/>
  <c r="J243" i="4" s="1"/>
  <c r="K243" i="4" s="1"/>
  <c r="D242" i="4"/>
  <c r="I242" i="4" s="1"/>
  <c r="J242" i="4" s="1"/>
  <c r="K242" i="4" s="1"/>
  <c r="D241" i="4"/>
  <c r="I241" i="4" s="1"/>
  <c r="J241" i="4" s="1"/>
  <c r="K241" i="4" s="1"/>
  <c r="D240" i="4"/>
  <c r="I240" i="4" s="1"/>
  <c r="D239" i="4"/>
  <c r="I239" i="4" s="1"/>
  <c r="J239" i="4" s="1"/>
  <c r="K239" i="4" s="1"/>
  <c r="D238" i="4"/>
  <c r="I238" i="4" s="1"/>
  <c r="J238" i="4" s="1"/>
  <c r="K238" i="4" s="1"/>
  <c r="D237" i="4"/>
  <c r="I237" i="4" s="1"/>
  <c r="J237" i="4" s="1"/>
  <c r="K237" i="4" s="1"/>
  <c r="D236" i="4"/>
  <c r="I236" i="4" s="1"/>
  <c r="J236" i="4" s="1"/>
  <c r="K236" i="4" s="1"/>
  <c r="D235" i="4"/>
  <c r="I235" i="4" s="1"/>
  <c r="J235" i="4" s="1"/>
  <c r="K235" i="4" s="1"/>
  <c r="D234" i="4"/>
  <c r="I234" i="4" s="1"/>
  <c r="J234" i="4" s="1"/>
  <c r="K234" i="4" s="1"/>
  <c r="D233" i="4"/>
  <c r="I233" i="4" s="1"/>
  <c r="J233" i="4" s="1"/>
  <c r="K233" i="4" s="1"/>
  <c r="D232" i="4"/>
  <c r="I232" i="4" s="1"/>
  <c r="J232" i="4" s="1"/>
  <c r="K232" i="4" s="1"/>
  <c r="D231" i="4"/>
  <c r="I231" i="4" s="1"/>
  <c r="J231" i="4" s="1"/>
  <c r="K231" i="4" s="1"/>
  <c r="D230" i="4"/>
  <c r="I230" i="4" s="1"/>
  <c r="J230" i="4" s="1"/>
  <c r="K230" i="4" s="1"/>
  <c r="D229" i="4"/>
  <c r="I229" i="4" s="1"/>
  <c r="J229" i="4" s="1"/>
  <c r="K229" i="4" s="1"/>
  <c r="D228" i="4"/>
  <c r="I228" i="4" s="1"/>
  <c r="J228" i="4" s="1"/>
  <c r="K228" i="4" s="1"/>
  <c r="D227" i="4"/>
  <c r="I227" i="4" s="1"/>
  <c r="J227" i="4" s="1"/>
  <c r="K227" i="4" s="1"/>
  <c r="D226" i="4"/>
  <c r="I226" i="4" s="1"/>
  <c r="J226" i="4" s="1"/>
  <c r="K226" i="4" s="1"/>
  <c r="D225" i="4"/>
  <c r="I225" i="4" s="1"/>
  <c r="J225" i="4" s="1"/>
  <c r="K225" i="4" s="1"/>
  <c r="D224" i="4"/>
  <c r="I224" i="4" s="1"/>
  <c r="D223" i="4"/>
  <c r="I223" i="4" s="1"/>
  <c r="J223" i="4" s="1"/>
  <c r="K223" i="4" s="1"/>
  <c r="D222" i="4"/>
  <c r="I222" i="4" s="1"/>
  <c r="J222" i="4" s="1"/>
  <c r="K222" i="4" s="1"/>
  <c r="D221" i="4"/>
  <c r="I221" i="4" s="1"/>
  <c r="J221" i="4" s="1"/>
  <c r="D220" i="4"/>
  <c r="I220" i="4" s="1"/>
  <c r="J220" i="4" s="1"/>
  <c r="K220" i="4" s="1"/>
  <c r="D219" i="4"/>
  <c r="I219" i="4" s="1"/>
  <c r="D218" i="4"/>
  <c r="I218" i="4" s="1"/>
  <c r="J218" i="4" s="1"/>
  <c r="K218" i="4" s="1"/>
  <c r="D217" i="4"/>
  <c r="I217" i="4" s="1"/>
  <c r="J217" i="4" s="1"/>
  <c r="K217" i="4" s="1"/>
  <c r="D216" i="4"/>
  <c r="I216" i="4" s="1"/>
  <c r="J216" i="4" s="1"/>
  <c r="K216" i="4" s="1"/>
  <c r="D215" i="4"/>
  <c r="I215" i="4" s="1"/>
  <c r="J215" i="4" s="1"/>
  <c r="K215" i="4" s="1"/>
  <c r="D214" i="4"/>
  <c r="I214" i="4" s="1"/>
  <c r="J214" i="4" s="1"/>
  <c r="K214" i="4" s="1"/>
  <c r="D213" i="4"/>
  <c r="I213" i="4" s="1"/>
  <c r="J213" i="4" s="1"/>
  <c r="D212" i="4"/>
  <c r="I212" i="4" s="1"/>
  <c r="J212" i="4" s="1"/>
  <c r="K212" i="4" s="1"/>
  <c r="D211" i="4"/>
  <c r="I211" i="4" s="1"/>
  <c r="D210" i="4"/>
  <c r="I210" i="4" s="1"/>
  <c r="J210" i="4" s="1"/>
  <c r="K210" i="4" s="1"/>
  <c r="D209" i="4"/>
  <c r="I209" i="4" s="1"/>
  <c r="J209" i="4" s="1"/>
  <c r="K209" i="4" s="1"/>
  <c r="D208" i="4"/>
  <c r="I208" i="4" s="1"/>
  <c r="J208" i="4" s="1"/>
  <c r="K208" i="4" s="1"/>
  <c r="D207" i="4"/>
  <c r="I207" i="4" s="1"/>
  <c r="J207" i="4" s="1"/>
  <c r="K207" i="4" s="1"/>
  <c r="D206" i="4"/>
  <c r="I206" i="4" s="1"/>
  <c r="J206" i="4" s="1"/>
  <c r="K206" i="4" s="1"/>
  <c r="D205" i="4"/>
  <c r="I205" i="4" s="1"/>
  <c r="J205" i="4" s="1"/>
  <c r="K205" i="4" s="1"/>
  <c r="D204" i="4"/>
  <c r="I204" i="4" s="1"/>
  <c r="J204" i="4" s="1"/>
  <c r="K204" i="4" s="1"/>
  <c r="D203" i="4"/>
  <c r="I203" i="4" s="1"/>
  <c r="J203" i="4" s="1"/>
  <c r="K203" i="4" s="1"/>
  <c r="D202" i="4"/>
  <c r="I202" i="4" s="1"/>
  <c r="J202" i="4" s="1"/>
  <c r="K202" i="4" s="1"/>
  <c r="D201" i="4"/>
  <c r="I201" i="4" s="1"/>
  <c r="J201" i="4" s="1"/>
  <c r="K201" i="4" s="1"/>
  <c r="D200" i="4"/>
  <c r="I200" i="4" s="1"/>
  <c r="J200" i="4" s="1"/>
  <c r="K200" i="4" s="1"/>
  <c r="D199" i="4"/>
  <c r="I199" i="4" s="1"/>
  <c r="J199" i="4" s="1"/>
  <c r="K199" i="4" s="1"/>
  <c r="D198" i="4"/>
  <c r="I198" i="4" s="1"/>
  <c r="J198" i="4" s="1"/>
  <c r="K198" i="4" s="1"/>
  <c r="D197" i="4"/>
  <c r="I197" i="4" s="1"/>
  <c r="J197" i="4" s="1"/>
  <c r="K197" i="4" s="1"/>
  <c r="D196" i="4"/>
  <c r="I196" i="4" s="1"/>
  <c r="J196" i="4" s="1"/>
  <c r="K196" i="4" s="1"/>
  <c r="D195" i="4"/>
  <c r="I195" i="4" s="1"/>
  <c r="J195" i="4" s="1"/>
  <c r="K195" i="4" s="1"/>
  <c r="D194" i="4"/>
  <c r="I194" i="4" s="1"/>
  <c r="J194" i="4" s="1"/>
  <c r="K194" i="4" s="1"/>
  <c r="D193" i="4"/>
  <c r="I193" i="4" s="1"/>
  <c r="J193" i="4" s="1"/>
  <c r="K193" i="4" s="1"/>
  <c r="D192" i="4"/>
  <c r="I192" i="4" s="1"/>
  <c r="J192" i="4" s="1"/>
  <c r="K192" i="4" s="1"/>
  <c r="D191" i="4"/>
  <c r="I191" i="4" s="1"/>
  <c r="D190" i="4"/>
  <c r="I190" i="4" s="1"/>
  <c r="J190" i="4" s="1"/>
  <c r="K190" i="4" s="1"/>
  <c r="D189" i="4"/>
  <c r="I189" i="4" s="1"/>
  <c r="J189" i="4" s="1"/>
  <c r="K189" i="4" s="1"/>
  <c r="D188" i="4"/>
  <c r="I188" i="4" s="1"/>
  <c r="J188" i="4" s="1"/>
  <c r="K188" i="4" s="1"/>
  <c r="D187" i="4"/>
  <c r="I187" i="4" s="1"/>
  <c r="J187" i="4" s="1"/>
  <c r="K187" i="4" s="1"/>
  <c r="D186" i="4"/>
  <c r="I186" i="4" s="1"/>
  <c r="J186" i="4" s="1"/>
  <c r="K186" i="4" s="1"/>
  <c r="D185" i="4"/>
  <c r="I185" i="4" s="1"/>
  <c r="J185" i="4" s="1"/>
  <c r="D184" i="4"/>
  <c r="I184" i="4" s="1"/>
  <c r="J184" i="4" s="1"/>
  <c r="K184" i="4" s="1"/>
  <c r="D183" i="4"/>
  <c r="I183" i="4" s="1"/>
  <c r="J183" i="4" s="1"/>
  <c r="K183" i="4" s="1"/>
  <c r="D182" i="4"/>
  <c r="I182" i="4" s="1"/>
  <c r="J182" i="4" s="1"/>
  <c r="K182" i="4" s="1"/>
  <c r="D181" i="4"/>
  <c r="I181" i="4" s="1"/>
  <c r="J181" i="4" s="1"/>
  <c r="K181" i="4" s="1"/>
  <c r="D180" i="4"/>
  <c r="I180" i="4" s="1"/>
  <c r="J180" i="4" s="1"/>
  <c r="K180" i="4" s="1"/>
  <c r="D179" i="4"/>
  <c r="I179" i="4" s="1"/>
  <c r="J179" i="4" s="1"/>
  <c r="K179" i="4" s="1"/>
  <c r="D178" i="4"/>
  <c r="I178" i="4" s="1"/>
  <c r="J178" i="4" s="1"/>
  <c r="K178" i="4" s="1"/>
  <c r="D177" i="4"/>
  <c r="I177" i="4" s="1"/>
  <c r="J177" i="4" s="1"/>
  <c r="K177" i="4" s="1"/>
  <c r="D176" i="4"/>
  <c r="I176" i="4" s="1"/>
  <c r="J176" i="4" s="1"/>
  <c r="K176" i="4" s="1"/>
  <c r="D175" i="4"/>
  <c r="I175" i="4" s="1"/>
  <c r="J175" i="4" s="1"/>
  <c r="K175" i="4" s="1"/>
  <c r="D174" i="4"/>
  <c r="I174" i="4" s="1"/>
  <c r="J174" i="4" s="1"/>
  <c r="K174" i="4" s="1"/>
  <c r="D173" i="4"/>
  <c r="I173" i="4" s="1"/>
  <c r="J173" i="4" s="1"/>
  <c r="K173" i="4" s="1"/>
  <c r="D172" i="4"/>
  <c r="I172" i="4" s="1"/>
  <c r="J172" i="4" s="1"/>
  <c r="K172" i="4" s="1"/>
  <c r="D171" i="4"/>
  <c r="I171" i="4" s="1"/>
  <c r="J171" i="4" s="1"/>
  <c r="K171" i="4" s="1"/>
  <c r="D170" i="4"/>
  <c r="I170" i="4" s="1"/>
  <c r="J170" i="4" s="1"/>
  <c r="K170" i="4" s="1"/>
  <c r="D169" i="4"/>
  <c r="I169" i="4" s="1"/>
  <c r="J169" i="4" s="1"/>
  <c r="K169" i="4" s="1"/>
  <c r="D168" i="4"/>
  <c r="I168" i="4" s="1"/>
  <c r="J168" i="4" s="1"/>
  <c r="K168" i="4" s="1"/>
  <c r="D167" i="4"/>
  <c r="I167" i="4" s="1"/>
  <c r="J167" i="4" s="1"/>
  <c r="K167" i="4" s="1"/>
  <c r="D166" i="4"/>
  <c r="I166" i="4" s="1"/>
  <c r="J166" i="4" s="1"/>
  <c r="K166" i="4" s="1"/>
  <c r="D165" i="4"/>
  <c r="I165" i="4" s="1"/>
  <c r="J165" i="4" s="1"/>
  <c r="D164" i="4"/>
  <c r="I164" i="4" s="1"/>
  <c r="J164" i="4" s="1"/>
  <c r="K164" i="4" s="1"/>
  <c r="D163" i="4"/>
  <c r="I163" i="4" s="1"/>
  <c r="J163" i="4" s="1"/>
  <c r="K163" i="4" s="1"/>
  <c r="D162" i="4"/>
  <c r="I162" i="4" s="1"/>
  <c r="J162" i="4" s="1"/>
  <c r="K162" i="4" s="1"/>
  <c r="D161" i="4"/>
  <c r="I161" i="4" s="1"/>
  <c r="J161" i="4" s="1"/>
  <c r="K161" i="4" s="1"/>
  <c r="D160" i="4"/>
  <c r="I160" i="4" s="1"/>
  <c r="J160" i="4" s="1"/>
  <c r="K160" i="4" s="1"/>
  <c r="D159" i="4"/>
  <c r="I159" i="4" s="1"/>
  <c r="J159" i="4" s="1"/>
  <c r="K159" i="4" s="1"/>
  <c r="D158" i="4"/>
  <c r="I158" i="4" s="1"/>
  <c r="J158" i="4" s="1"/>
  <c r="K158" i="4" s="1"/>
  <c r="D157" i="4"/>
  <c r="I157" i="4" s="1"/>
  <c r="J157" i="4" s="1"/>
  <c r="K157" i="4" s="1"/>
  <c r="D156" i="4"/>
  <c r="I156" i="4" s="1"/>
  <c r="J156" i="4" s="1"/>
  <c r="K156" i="4" s="1"/>
  <c r="D155" i="4"/>
  <c r="I155" i="4" s="1"/>
  <c r="J155" i="4" s="1"/>
  <c r="K155" i="4" s="1"/>
  <c r="D154" i="4"/>
  <c r="I154" i="4" s="1"/>
  <c r="J154" i="4" s="1"/>
  <c r="K154" i="4" s="1"/>
  <c r="D153" i="4"/>
  <c r="I153" i="4" s="1"/>
  <c r="J153" i="4" s="1"/>
  <c r="K153" i="4" s="1"/>
  <c r="D152" i="4"/>
  <c r="I152" i="4" s="1"/>
  <c r="J152" i="4" s="1"/>
  <c r="K152" i="4" s="1"/>
  <c r="D151" i="4"/>
  <c r="I151" i="4" s="1"/>
  <c r="J151" i="4" s="1"/>
  <c r="K151" i="4" s="1"/>
  <c r="D150" i="4"/>
  <c r="I150" i="4" s="1"/>
  <c r="J150" i="4" s="1"/>
  <c r="K150" i="4" s="1"/>
  <c r="D149" i="4"/>
  <c r="I149" i="4" s="1"/>
  <c r="J149" i="4" s="1"/>
  <c r="K149" i="4" s="1"/>
  <c r="D148" i="4"/>
  <c r="I148" i="4" s="1"/>
  <c r="J148" i="4" s="1"/>
  <c r="K148" i="4" s="1"/>
  <c r="D147" i="4"/>
  <c r="I147" i="4" s="1"/>
  <c r="J147" i="4" s="1"/>
  <c r="K147" i="4" s="1"/>
  <c r="D146" i="4"/>
  <c r="I146" i="4" s="1"/>
  <c r="J146" i="4" s="1"/>
  <c r="K146" i="4" s="1"/>
  <c r="D145" i="4"/>
  <c r="I145" i="4" s="1"/>
  <c r="J145" i="4" s="1"/>
  <c r="D144" i="4"/>
  <c r="I144" i="4" s="1"/>
  <c r="J144" i="4" s="1"/>
  <c r="K144" i="4" s="1"/>
  <c r="D143" i="4"/>
  <c r="I143" i="4" s="1"/>
  <c r="J143" i="4" s="1"/>
  <c r="K143" i="4" s="1"/>
  <c r="D142" i="4"/>
  <c r="I142" i="4" s="1"/>
  <c r="J142" i="4" s="1"/>
  <c r="K142" i="4" s="1"/>
  <c r="D141" i="4"/>
  <c r="I141" i="4" s="1"/>
  <c r="J141" i="4" s="1"/>
  <c r="K141" i="4" s="1"/>
  <c r="D140" i="4"/>
  <c r="I140" i="4" s="1"/>
  <c r="J140" i="4" s="1"/>
  <c r="K140" i="4" s="1"/>
  <c r="D139" i="4"/>
  <c r="I139" i="4" s="1"/>
  <c r="J139" i="4" s="1"/>
  <c r="K139" i="4" s="1"/>
  <c r="D138" i="4"/>
  <c r="I138" i="4" s="1"/>
  <c r="J138" i="4" s="1"/>
  <c r="K138" i="4" s="1"/>
  <c r="D137" i="4"/>
  <c r="I137" i="4" s="1"/>
  <c r="J137" i="4" s="1"/>
  <c r="K137" i="4" s="1"/>
  <c r="D136" i="4"/>
  <c r="I136" i="4" s="1"/>
  <c r="J136" i="4" s="1"/>
  <c r="K136" i="4" s="1"/>
  <c r="D135" i="4"/>
  <c r="I135" i="4" s="1"/>
  <c r="J135" i="4" s="1"/>
  <c r="K135" i="4" s="1"/>
  <c r="D134" i="4"/>
  <c r="I134" i="4" s="1"/>
  <c r="J134" i="4" s="1"/>
  <c r="K134" i="4" s="1"/>
  <c r="D133" i="4"/>
  <c r="I133" i="4" s="1"/>
  <c r="J133" i="4" s="1"/>
  <c r="D132" i="4"/>
  <c r="I132" i="4" s="1"/>
  <c r="J132" i="4" s="1"/>
  <c r="K132" i="4" s="1"/>
  <c r="D131" i="4"/>
  <c r="I131" i="4" s="1"/>
  <c r="J131" i="4" s="1"/>
  <c r="K131" i="4" s="1"/>
  <c r="D130" i="4"/>
  <c r="I130" i="4" s="1"/>
  <c r="J130" i="4" s="1"/>
  <c r="K130" i="4" s="1"/>
  <c r="D129" i="4"/>
  <c r="I129" i="4" s="1"/>
  <c r="J129" i="4" s="1"/>
  <c r="K129" i="4" s="1"/>
  <c r="D128" i="4"/>
  <c r="I128" i="4" s="1"/>
  <c r="J128" i="4" s="1"/>
  <c r="K128" i="4" s="1"/>
  <c r="D127" i="4"/>
  <c r="I127" i="4" s="1"/>
  <c r="J127" i="4" s="1"/>
  <c r="K127" i="4" s="1"/>
  <c r="D126" i="4"/>
  <c r="I126" i="4" s="1"/>
  <c r="J126" i="4" s="1"/>
  <c r="K126" i="4" s="1"/>
  <c r="D125" i="4"/>
  <c r="I125" i="4" s="1"/>
  <c r="J125" i="4" s="1"/>
  <c r="K125" i="4" s="1"/>
  <c r="D124" i="4"/>
  <c r="I124" i="4" s="1"/>
  <c r="J124" i="4" s="1"/>
  <c r="K124" i="4" s="1"/>
  <c r="D123" i="4"/>
  <c r="I123" i="4" s="1"/>
  <c r="J123" i="4" s="1"/>
  <c r="K123" i="4" s="1"/>
  <c r="D122" i="4"/>
  <c r="I122" i="4" s="1"/>
  <c r="J122" i="4" s="1"/>
  <c r="K122" i="4" s="1"/>
  <c r="D121" i="4"/>
  <c r="I121" i="4" s="1"/>
  <c r="J121" i="4" s="1"/>
  <c r="K121" i="4" s="1"/>
  <c r="D120" i="4"/>
  <c r="I120" i="4" s="1"/>
  <c r="J120" i="4" s="1"/>
  <c r="K120" i="4" s="1"/>
  <c r="D119" i="4"/>
  <c r="I119" i="4" s="1"/>
  <c r="J119" i="4" s="1"/>
  <c r="K119" i="4" s="1"/>
  <c r="D118" i="4"/>
  <c r="I118" i="4" s="1"/>
  <c r="J118" i="4" s="1"/>
  <c r="K118" i="4" s="1"/>
  <c r="D117" i="4"/>
  <c r="I117" i="4" s="1"/>
  <c r="J117" i="4" s="1"/>
  <c r="K117" i="4" s="1"/>
  <c r="D116" i="4"/>
  <c r="I116" i="4" s="1"/>
  <c r="J116" i="4" s="1"/>
  <c r="K116" i="4" s="1"/>
  <c r="D115" i="4"/>
  <c r="I115" i="4" s="1"/>
  <c r="J115" i="4" s="1"/>
  <c r="K115" i="4" s="1"/>
  <c r="D114" i="4"/>
  <c r="I114" i="4" s="1"/>
  <c r="J114" i="4" s="1"/>
  <c r="K114" i="4" s="1"/>
  <c r="D113" i="4"/>
  <c r="I113" i="4" s="1"/>
  <c r="J113" i="4" s="1"/>
  <c r="D112" i="4"/>
  <c r="I112" i="4" s="1"/>
  <c r="J112" i="4" s="1"/>
  <c r="K112" i="4" s="1"/>
  <c r="D111" i="4"/>
  <c r="I111" i="4" s="1"/>
  <c r="J111" i="4" s="1"/>
  <c r="K111" i="4" s="1"/>
  <c r="D110" i="4"/>
  <c r="I110" i="4" s="1"/>
  <c r="J110" i="4" s="1"/>
  <c r="K110" i="4" s="1"/>
  <c r="D109" i="4"/>
  <c r="I109" i="4" s="1"/>
  <c r="J109" i="4" s="1"/>
  <c r="K109" i="4" s="1"/>
  <c r="D108" i="4"/>
  <c r="I108" i="4" s="1"/>
  <c r="J108" i="4" s="1"/>
  <c r="K108" i="4" s="1"/>
  <c r="D107" i="4"/>
  <c r="I107" i="4" s="1"/>
  <c r="J107" i="4" s="1"/>
  <c r="K107" i="4" s="1"/>
  <c r="D106" i="4"/>
  <c r="I106" i="4" s="1"/>
  <c r="J106" i="4" s="1"/>
  <c r="K106" i="4" s="1"/>
  <c r="D105" i="4"/>
  <c r="I105" i="4" s="1"/>
  <c r="J105" i="4" s="1"/>
  <c r="K105" i="4" s="1"/>
  <c r="D104" i="4"/>
  <c r="I104" i="4" s="1"/>
  <c r="J104" i="4" s="1"/>
  <c r="K104" i="4" s="1"/>
  <c r="D103" i="4"/>
  <c r="I103" i="4" s="1"/>
  <c r="J103" i="4" s="1"/>
  <c r="K103" i="4" s="1"/>
  <c r="D102" i="4"/>
  <c r="I102" i="4" s="1"/>
  <c r="J102" i="4" s="1"/>
  <c r="K102" i="4" s="1"/>
  <c r="D101" i="4"/>
  <c r="I101" i="4" s="1"/>
  <c r="J101" i="4" s="1"/>
  <c r="K101" i="4" s="1"/>
  <c r="D100" i="4"/>
  <c r="I100" i="4" s="1"/>
  <c r="J100" i="4" s="1"/>
  <c r="K100" i="4" s="1"/>
  <c r="D99" i="4"/>
  <c r="I99" i="4" s="1"/>
  <c r="J99" i="4" s="1"/>
  <c r="K99" i="4" s="1"/>
  <c r="D98" i="4"/>
  <c r="I98" i="4" s="1"/>
  <c r="J98" i="4" s="1"/>
  <c r="K98" i="4" s="1"/>
  <c r="D97" i="4"/>
  <c r="I97" i="4" s="1"/>
  <c r="J97" i="4" s="1"/>
  <c r="D96" i="4"/>
  <c r="I96" i="4" s="1"/>
  <c r="J96" i="4" s="1"/>
  <c r="K96" i="4" s="1"/>
  <c r="D95" i="4"/>
  <c r="I95" i="4" s="1"/>
  <c r="J95" i="4" s="1"/>
  <c r="K95" i="4" s="1"/>
  <c r="D94" i="4"/>
  <c r="I94" i="4" s="1"/>
  <c r="J94" i="4" s="1"/>
  <c r="K94" i="4" s="1"/>
  <c r="D93" i="4"/>
  <c r="I93" i="4" s="1"/>
  <c r="J93" i="4" s="1"/>
  <c r="K93" i="4" s="1"/>
  <c r="D92" i="4"/>
  <c r="I92" i="4" s="1"/>
  <c r="J92" i="4" s="1"/>
  <c r="K92" i="4" s="1"/>
  <c r="D91" i="4"/>
  <c r="I91" i="4" s="1"/>
  <c r="J91" i="4" s="1"/>
  <c r="K91" i="4" s="1"/>
  <c r="D90" i="4"/>
  <c r="I90" i="4" s="1"/>
  <c r="J90" i="4" s="1"/>
  <c r="K90" i="4" s="1"/>
  <c r="D89" i="4"/>
  <c r="I89" i="4" s="1"/>
  <c r="J89" i="4" s="1"/>
  <c r="K89" i="4" s="1"/>
  <c r="D88" i="4"/>
  <c r="I88" i="4" s="1"/>
  <c r="J88" i="4" s="1"/>
  <c r="K88" i="4" s="1"/>
  <c r="D87" i="4"/>
  <c r="I87" i="4" s="1"/>
  <c r="J87" i="4" s="1"/>
  <c r="K87" i="4" s="1"/>
  <c r="D86" i="4"/>
  <c r="I86" i="4" s="1"/>
  <c r="J86" i="4" s="1"/>
  <c r="K86" i="4" s="1"/>
  <c r="D85" i="4"/>
  <c r="I85" i="4" s="1"/>
  <c r="J85" i="4" s="1"/>
  <c r="K85" i="4" s="1"/>
  <c r="D84" i="4"/>
  <c r="I84" i="4" s="1"/>
  <c r="J84" i="4" s="1"/>
  <c r="K84" i="4" s="1"/>
  <c r="D83" i="4"/>
  <c r="I83" i="4" s="1"/>
  <c r="J83" i="4" s="1"/>
  <c r="K83" i="4" s="1"/>
  <c r="D82" i="4"/>
  <c r="I82" i="4" s="1"/>
  <c r="J82" i="4" s="1"/>
  <c r="K82" i="4" s="1"/>
  <c r="D81" i="4"/>
  <c r="I81" i="4" s="1"/>
  <c r="J81" i="4" s="1"/>
  <c r="K81" i="4" s="1"/>
  <c r="D80" i="4"/>
  <c r="I80" i="4" s="1"/>
  <c r="J80" i="4" s="1"/>
  <c r="K80" i="4" s="1"/>
  <c r="D79" i="4"/>
  <c r="I79" i="4" s="1"/>
  <c r="J79" i="4" s="1"/>
  <c r="K79" i="4" s="1"/>
  <c r="D78" i="4"/>
  <c r="I78" i="4" s="1"/>
  <c r="J78" i="4" s="1"/>
  <c r="K78" i="4" s="1"/>
  <c r="D77" i="4"/>
  <c r="I77" i="4" s="1"/>
  <c r="J77" i="4" s="1"/>
  <c r="D76" i="4"/>
  <c r="I76" i="4" s="1"/>
  <c r="J76" i="4" s="1"/>
  <c r="K76" i="4" s="1"/>
  <c r="D75" i="4"/>
  <c r="I75" i="4" s="1"/>
  <c r="J75" i="4" s="1"/>
  <c r="K75" i="4" s="1"/>
  <c r="D74" i="4"/>
  <c r="I74" i="4" s="1"/>
  <c r="J74" i="4" s="1"/>
  <c r="K74" i="4" s="1"/>
  <c r="D73" i="4"/>
  <c r="I73" i="4" s="1"/>
  <c r="J73" i="4" s="1"/>
  <c r="K73" i="4" s="1"/>
  <c r="D72" i="4"/>
  <c r="I72" i="4" s="1"/>
  <c r="J72" i="4" s="1"/>
  <c r="K72" i="4" s="1"/>
  <c r="D71" i="4"/>
  <c r="I71" i="4" s="1"/>
  <c r="J71" i="4" s="1"/>
  <c r="K71" i="4" s="1"/>
  <c r="D70" i="4"/>
  <c r="I70" i="4" s="1"/>
  <c r="J70" i="4" s="1"/>
  <c r="K70" i="4" s="1"/>
  <c r="D69" i="4"/>
  <c r="I69" i="4" s="1"/>
  <c r="J69" i="4" s="1"/>
  <c r="K69" i="4" s="1"/>
  <c r="D68" i="4"/>
  <c r="I68" i="4" s="1"/>
  <c r="J68" i="4" s="1"/>
  <c r="K68" i="4" s="1"/>
  <c r="D67" i="4"/>
  <c r="I67" i="4" s="1"/>
  <c r="J67" i="4" s="1"/>
  <c r="K67" i="4" s="1"/>
  <c r="D66" i="4"/>
  <c r="I66" i="4" s="1"/>
  <c r="J66" i="4" s="1"/>
  <c r="K66" i="4" s="1"/>
  <c r="D65" i="4"/>
  <c r="I65" i="4" s="1"/>
  <c r="J65" i="4" s="1"/>
  <c r="K65" i="4" s="1"/>
  <c r="D64" i="4"/>
  <c r="I64" i="4" s="1"/>
  <c r="J64" i="4" s="1"/>
  <c r="K64" i="4" s="1"/>
  <c r="D63" i="4"/>
  <c r="I63" i="4" s="1"/>
  <c r="J63" i="4" s="1"/>
  <c r="K63" i="4" s="1"/>
  <c r="D62" i="4"/>
  <c r="I62" i="4" s="1"/>
  <c r="J62" i="4" s="1"/>
  <c r="K62" i="4" s="1"/>
  <c r="D61" i="4"/>
  <c r="I61" i="4" s="1"/>
  <c r="J61" i="4" s="1"/>
  <c r="D60" i="4"/>
  <c r="I60" i="4" s="1"/>
  <c r="J60" i="4" s="1"/>
  <c r="K60" i="4" s="1"/>
  <c r="D59" i="4"/>
  <c r="I59" i="4" s="1"/>
  <c r="J59" i="4" s="1"/>
  <c r="K59" i="4" s="1"/>
  <c r="D58" i="4"/>
  <c r="I58" i="4" s="1"/>
  <c r="J58" i="4" s="1"/>
  <c r="K58" i="4" s="1"/>
  <c r="D57" i="4"/>
  <c r="I57" i="4" s="1"/>
  <c r="J57" i="4" s="1"/>
  <c r="K57" i="4" s="1"/>
  <c r="D56" i="4"/>
  <c r="I56" i="4" s="1"/>
  <c r="J56" i="4" s="1"/>
  <c r="K56" i="4" s="1"/>
  <c r="D55" i="4"/>
  <c r="I55" i="4" s="1"/>
  <c r="J55" i="4" s="1"/>
  <c r="K55" i="4" s="1"/>
  <c r="D54" i="4"/>
  <c r="I54" i="4" s="1"/>
  <c r="J54" i="4" s="1"/>
  <c r="K54" i="4" s="1"/>
  <c r="D53" i="4"/>
  <c r="I53" i="4" s="1"/>
  <c r="J53" i="4" s="1"/>
  <c r="K53" i="4" s="1"/>
  <c r="D52" i="4"/>
  <c r="I52" i="4" s="1"/>
  <c r="J52" i="4" s="1"/>
  <c r="K52" i="4" s="1"/>
  <c r="D51" i="4"/>
  <c r="I51" i="4" s="1"/>
  <c r="J51" i="4" s="1"/>
  <c r="K51" i="4" s="1"/>
  <c r="D50" i="4"/>
  <c r="I50" i="4" s="1"/>
  <c r="J50" i="4" s="1"/>
  <c r="K50" i="4" s="1"/>
  <c r="D49" i="4"/>
  <c r="I49" i="4" s="1"/>
  <c r="J49" i="4" s="1"/>
  <c r="D48" i="4"/>
  <c r="I48" i="4" s="1"/>
  <c r="J48" i="4" s="1"/>
  <c r="K48" i="4" s="1"/>
  <c r="D47" i="4"/>
  <c r="I47" i="4" s="1"/>
  <c r="J47" i="4" s="1"/>
  <c r="K47" i="4" s="1"/>
  <c r="D46" i="4"/>
  <c r="I46" i="4" s="1"/>
  <c r="J46" i="4" s="1"/>
  <c r="K46" i="4" s="1"/>
  <c r="D45" i="4"/>
  <c r="I45" i="4" s="1"/>
  <c r="J45" i="4" s="1"/>
  <c r="K45" i="4" s="1"/>
  <c r="D44" i="4"/>
  <c r="I44" i="4" s="1"/>
  <c r="J44" i="4" s="1"/>
  <c r="K44" i="4" s="1"/>
  <c r="D43" i="4"/>
  <c r="I43" i="4" s="1"/>
  <c r="J43" i="4" s="1"/>
  <c r="K43" i="4" s="1"/>
  <c r="D42" i="4"/>
  <c r="I42" i="4" s="1"/>
  <c r="J42" i="4" s="1"/>
  <c r="K42" i="4" s="1"/>
  <c r="D41" i="4"/>
  <c r="I41" i="4" s="1"/>
  <c r="J41" i="4" s="1"/>
  <c r="K41" i="4" s="1"/>
  <c r="D40" i="4"/>
  <c r="I40" i="4" s="1"/>
  <c r="J40" i="4" s="1"/>
  <c r="K40" i="4" s="1"/>
  <c r="D39" i="4"/>
  <c r="I39" i="4" s="1"/>
  <c r="J39" i="4" s="1"/>
  <c r="K39" i="4" s="1"/>
  <c r="D38" i="4"/>
  <c r="I38" i="4" s="1"/>
  <c r="J38" i="4" s="1"/>
  <c r="K38" i="4" s="1"/>
  <c r="D37" i="4"/>
  <c r="I37" i="4" s="1"/>
  <c r="J37" i="4" s="1"/>
  <c r="K37" i="4" s="1"/>
  <c r="D36" i="4"/>
  <c r="I36" i="4" s="1"/>
  <c r="J36" i="4" s="1"/>
  <c r="K36" i="4" s="1"/>
  <c r="D35" i="4"/>
  <c r="I35" i="4" s="1"/>
  <c r="J35" i="4" s="1"/>
  <c r="K35" i="4" s="1"/>
  <c r="D34" i="4"/>
  <c r="I34" i="4" s="1"/>
  <c r="J34" i="4" s="1"/>
  <c r="K34" i="4" s="1"/>
  <c r="D33" i="4"/>
  <c r="I33" i="4" s="1"/>
  <c r="J33" i="4" s="1"/>
  <c r="D32" i="4"/>
  <c r="I32" i="4" s="1"/>
  <c r="J32" i="4" s="1"/>
  <c r="K32" i="4" s="1"/>
  <c r="D31" i="4"/>
  <c r="I31" i="4" s="1"/>
  <c r="J31" i="4" s="1"/>
  <c r="K31" i="4" s="1"/>
  <c r="D30" i="4"/>
  <c r="I30" i="4" s="1"/>
  <c r="J30" i="4" s="1"/>
  <c r="K30" i="4" s="1"/>
  <c r="D29" i="4"/>
  <c r="I29" i="4" s="1"/>
  <c r="J29" i="4" s="1"/>
  <c r="K29" i="4" s="1"/>
  <c r="D28" i="4"/>
  <c r="I28" i="4" s="1"/>
  <c r="J28" i="4" s="1"/>
  <c r="K28" i="4" s="1"/>
  <c r="D27" i="4"/>
  <c r="I27" i="4" s="1"/>
  <c r="J27" i="4" s="1"/>
  <c r="K27" i="4" s="1"/>
  <c r="D26" i="4"/>
  <c r="I26" i="4" s="1"/>
  <c r="J26" i="4" s="1"/>
  <c r="K26" i="4" s="1"/>
  <c r="D25" i="4"/>
  <c r="I25" i="4" s="1"/>
  <c r="J25" i="4" s="1"/>
  <c r="D24" i="4"/>
  <c r="I24" i="4" s="1"/>
  <c r="J24" i="4" s="1"/>
  <c r="K24" i="4" s="1"/>
  <c r="D23" i="4"/>
  <c r="I23" i="4" s="1"/>
  <c r="J23" i="4" s="1"/>
  <c r="K23" i="4" s="1"/>
  <c r="D22" i="4"/>
  <c r="I22" i="4" s="1"/>
  <c r="J22" i="4" s="1"/>
  <c r="K22" i="4" s="1"/>
  <c r="D21" i="4"/>
  <c r="I21" i="4" s="1"/>
  <c r="J21" i="4" s="1"/>
  <c r="K21" i="4" s="1"/>
  <c r="D20" i="4"/>
  <c r="I20" i="4" s="1"/>
  <c r="J20" i="4" s="1"/>
  <c r="K20" i="4" s="1"/>
  <c r="D19" i="4"/>
  <c r="I19" i="4" s="1"/>
  <c r="J19" i="4" s="1"/>
  <c r="K19" i="4" s="1"/>
  <c r="D18" i="4"/>
  <c r="I18" i="4" s="1"/>
  <c r="J18" i="4" s="1"/>
  <c r="K18" i="4" s="1"/>
  <c r="D17" i="4"/>
  <c r="I17" i="4" s="1"/>
  <c r="J17" i="4" s="1"/>
  <c r="K17" i="4" s="1"/>
  <c r="D16" i="4"/>
  <c r="I16" i="4" s="1"/>
  <c r="J16" i="4" s="1"/>
  <c r="K16" i="4" s="1"/>
  <c r="D15" i="4"/>
  <c r="I15" i="4" s="1"/>
  <c r="J15" i="4" s="1"/>
  <c r="K15" i="4" s="1"/>
  <c r="D14" i="4"/>
  <c r="I14" i="4" s="1"/>
  <c r="J14" i="4" s="1"/>
  <c r="K14" i="4" s="1"/>
  <c r="D13" i="4"/>
  <c r="I13" i="4" s="1"/>
  <c r="J13" i="4" s="1"/>
  <c r="K13" i="4" s="1"/>
  <c r="D12" i="4"/>
  <c r="I12" i="4" s="1"/>
  <c r="J12" i="4" s="1"/>
  <c r="K12" i="4" s="1"/>
  <c r="D11" i="4"/>
  <c r="I11" i="4" s="1"/>
  <c r="J11" i="4" s="1"/>
  <c r="K11" i="4" s="1"/>
  <c r="D10" i="4"/>
  <c r="I10" i="4" s="1"/>
  <c r="J10" i="4" s="1"/>
  <c r="K10" i="4" s="1"/>
  <c r="D9" i="4"/>
  <c r="I9" i="4" s="1"/>
  <c r="J9" i="4" s="1"/>
  <c r="K9" i="4" s="1"/>
  <c r="D8" i="4"/>
  <c r="I8" i="4" s="1"/>
  <c r="J8" i="4" s="1"/>
  <c r="K8" i="4" s="1"/>
  <c r="D7" i="4"/>
  <c r="I7" i="4" s="1"/>
  <c r="J7" i="4" s="1"/>
  <c r="K7" i="4" s="1"/>
  <c r="D6" i="4"/>
  <c r="I6" i="4" s="1"/>
  <c r="J6" i="4" s="1"/>
  <c r="K6" i="4" s="1"/>
  <c r="D5" i="4"/>
  <c r="I5" i="4" s="1"/>
  <c r="J5" i="4" s="1"/>
  <c r="K5" i="4" s="1"/>
  <c r="D4" i="4"/>
  <c r="I4" i="4" s="1"/>
  <c r="J4" i="4" s="1"/>
  <c r="K4" i="4" s="1"/>
  <c r="D3" i="4"/>
  <c r="I3" i="4" s="1"/>
  <c r="J3" i="4" s="1"/>
  <c r="K3" i="4" s="1"/>
  <c r="K261" i="4" l="1"/>
  <c r="J75" i="5"/>
  <c r="K75" i="5" s="1"/>
  <c r="I75" i="5"/>
  <c r="I90" i="5"/>
  <c r="J90" i="5" s="1"/>
  <c r="K90" i="5" s="1"/>
  <c r="J125" i="5"/>
  <c r="K125" i="5" s="1"/>
  <c r="I125" i="5"/>
  <c r="L194" i="5"/>
  <c r="J3" i="5"/>
  <c r="K3" i="5" s="1"/>
  <c r="I3" i="5"/>
  <c r="I59" i="5"/>
  <c r="J59" i="5" s="1"/>
  <c r="K59" i="5" s="1"/>
  <c r="J74" i="5"/>
  <c r="K74" i="5" s="1"/>
  <c r="I74" i="5"/>
  <c r="I112" i="5"/>
  <c r="J112" i="5" s="1"/>
  <c r="K112" i="5" s="1"/>
  <c r="J136" i="5"/>
  <c r="K136" i="5" s="1"/>
  <c r="I136" i="5"/>
  <c r="I156" i="5"/>
  <c r="J156" i="5" s="1"/>
  <c r="K156" i="5" s="1"/>
  <c r="J172" i="5"/>
  <c r="K172" i="5" s="1"/>
  <c r="I172" i="5"/>
  <c r="I58" i="5"/>
  <c r="J58" i="5" s="1"/>
  <c r="K58" i="5" s="1"/>
  <c r="J91" i="5"/>
  <c r="K91" i="5" s="1"/>
  <c r="I91" i="5"/>
  <c r="I106" i="5"/>
  <c r="J106" i="5" s="1"/>
  <c r="K106" i="5" s="1"/>
  <c r="J44" i="5"/>
  <c r="K44" i="5" s="1"/>
  <c r="I44" i="5"/>
  <c r="I46" i="5"/>
  <c r="J46" i="5" s="1"/>
  <c r="K46" i="5" s="1"/>
  <c r="J47" i="5"/>
  <c r="K47" i="5" s="1"/>
  <c r="J52" i="5"/>
  <c r="K52" i="5" s="1"/>
  <c r="I52" i="5"/>
  <c r="I54" i="5"/>
  <c r="J54" i="5" s="1"/>
  <c r="K54" i="5" s="1"/>
  <c r="I70" i="5"/>
  <c r="J70" i="5" s="1"/>
  <c r="K70" i="5" s="1"/>
  <c r="J86" i="5"/>
  <c r="K86" i="5" s="1"/>
  <c r="I86" i="5"/>
  <c r="J102" i="5"/>
  <c r="K102" i="5" s="1"/>
  <c r="I102" i="5"/>
  <c r="I113" i="5"/>
  <c r="J113" i="5" s="1"/>
  <c r="K113" i="5" s="1"/>
  <c r="J114" i="5"/>
  <c r="K114" i="5" s="1"/>
  <c r="I114" i="5"/>
  <c r="I120" i="5"/>
  <c r="J120" i="5" s="1"/>
  <c r="K120" i="5" s="1"/>
  <c r="J138" i="5"/>
  <c r="K138" i="5" s="1"/>
  <c r="I138" i="5"/>
  <c r="I145" i="5"/>
  <c r="J145" i="5" s="1"/>
  <c r="K145" i="5" s="1"/>
  <c r="J146" i="5"/>
  <c r="K146" i="5" s="1"/>
  <c r="I146" i="5"/>
  <c r="I168" i="5"/>
  <c r="J168" i="5" s="1"/>
  <c r="K168" i="5" s="1"/>
  <c r="Q261" i="5"/>
  <c r="I8" i="5"/>
  <c r="J8" i="5" s="1"/>
  <c r="K8" i="5" s="1"/>
  <c r="I40" i="5"/>
  <c r="J40" i="5" s="1"/>
  <c r="K40" i="5" s="1"/>
  <c r="I42" i="5"/>
  <c r="J42" i="5" s="1"/>
  <c r="K42" i="5" s="1"/>
  <c r="J43" i="5"/>
  <c r="K43" i="5" s="1"/>
  <c r="J50" i="5"/>
  <c r="K50" i="5" s="1"/>
  <c r="I50" i="5"/>
  <c r="I66" i="5"/>
  <c r="J66" i="5" s="1"/>
  <c r="K66" i="5" s="1"/>
  <c r="I82" i="5"/>
  <c r="J82" i="5" s="1"/>
  <c r="K82" i="5" s="1"/>
  <c r="J83" i="5"/>
  <c r="K83" i="5" s="1"/>
  <c r="I98" i="5"/>
  <c r="J98" i="5" s="1"/>
  <c r="K98" i="5" s="1"/>
  <c r="J116" i="5"/>
  <c r="K116" i="5" s="1"/>
  <c r="I116" i="5"/>
  <c r="I121" i="5"/>
  <c r="J121" i="5" s="1"/>
  <c r="K121" i="5" s="1"/>
  <c r="J128" i="5"/>
  <c r="K128" i="5" s="1"/>
  <c r="I128" i="5"/>
  <c r="I129" i="5"/>
  <c r="J129" i="5" s="1"/>
  <c r="K129" i="5" s="1"/>
  <c r="J132" i="5"/>
  <c r="K132" i="5" s="1"/>
  <c r="I132" i="5"/>
  <c r="I164" i="5"/>
  <c r="J164" i="5" s="1"/>
  <c r="K164" i="5" s="1"/>
  <c r="J180" i="5"/>
  <c r="K180" i="5" s="1"/>
  <c r="I180" i="5"/>
  <c r="I103" i="5"/>
  <c r="J103" i="5" s="1"/>
  <c r="K103" i="5" s="1"/>
  <c r="I87" i="5"/>
  <c r="J87" i="5" s="1"/>
  <c r="K87" i="5" s="1"/>
  <c r="I71" i="5"/>
  <c r="J71" i="5" s="1"/>
  <c r="K71" i="5" s="1"/>
  <c r="I55" i="5"/>
  <c r="J55" i="5" s="1"/>
  <c r="K55" i="5" s="1"/>
  <c r="I4" i="5"/>
  <c r="J4" i="5" s="1"/>
  <c r="K4" i="5" s="1"/>
  <c r="J6" i="5"/>
  <c r="K6" i="5" s="1"/>
  <c r="I6" i="5"/>
  <c r="J7" i="5"/>
  <c r="K7" i="5" s="1"/>
  <c r="J11" i="5"/>
  <c r="K11" i="5" s="1"/>
  <c r="J14" i="5"/>
  <c r="K14" i="5" s="1"/>
  <c r="I14" i="5"/>
  <c r="J15" i="5"/>
  <c r="K15" i="5" s="1"/>
  <c r="I18" i="5"/>
  <c r="J18" i="5" s="1"/>
  <c r="K18" i="5" s="1"/>
  <c r="I22" i="5"/>
  <c r="J22" i="5" s="1"/>
  <c r="K22" i="5" s="1"/>
  <c r="J23" i="5"/>
  <c r="K23" i="5" s="1"/>
  <c r="I26" i="5"/>
  <c r="J26" i="5" s="1"/>
  <c r="K26" i="5" s="1"/>
  <c r="J27" i="5"/>
  <c r="K27" i="5" s="1"/>
  <c r="J30" i="5"/>
  <c r="K30" i="5" s="1"/>
  <c r="I30" i="5"/>
  <c r="J31" i="5"/>
  <c r="K31" i="5" s="1"/>
  <c r="I34" i="5"/>
  <c r="J34" i="5" s="1"/>
  <c r="K34" i="5" s="1"/>
  <c r="I38" i="5"/>
  <c r="J38" i="5" s="1"/>
  <c r="K38" i="5" s="1"/>
  <c r="J39" i="5"/>
  <c r="K39" i="5" s="1"/>
  <c r="I62" i="5"/>
  <c r="J62" i="5" s="1"/>
  <c r="K62" i="5" s="1"/>
  <c r="J63" i="5"/>
  <c r="K63" i="5" s="1"/>
  <c r="J78" i="5"/>
  <c r="K78" i="5" s="1"/>
  <c r="I78" i="5"/>
  <c r="J79" i="5"/>
  <c r="K79" i="5" s="1"/>
  <c r="I94" i="5"/>
  <c r="J94" i="5" s="1"/>
  <c r="K94" i="5" s="1"/>
  <c r="J95" i="5"/>
  <c r="K95" i="5" s="1"/>
  <c r="I108" i="5"/>
  <c r="J108" i="5" s="1"/>
  <c r="K108" i="5" s="1"/>
  <c r="J109" i="5"/>
  <c r="K109" i="5" s="1"/>
  <c r="I109" i="5"/>
  <c r="I110" i="5"/>
  <c r="J110" i="5" s="1"/>
  <c r="K110" i="5" s="1"/>
  <c r="J117" i="5"/>
  <c r="K117" i="5" s="1"/>
  <c r="I117" i="5"/>
  <c r="I124" i="5"/>
  <c r="J124" i="5" s="1"/>
  <c r="K124" i="5" s="1"/>
  <c r="J149" i="5"/>
  <c r="K149" i="5" s="1"/>
  <c r="I149" i="5"/>
  <c r="I160" i="5"/>
  <c r="J160" i="5" s="1"/>
  <c r="K160" i="5" s="1"/>
  <c r="J176" i="5"/>
  <c r="K176" i="5" s="1"/>
  <c r="I176" i="5"/>
  <c r="I195" i="5"/>
  <c r="J194" i="5"/>
  <c r="K194" i="5" s="1"/>
  <c r="I99" i="5"/>
  <c r="J99" i="5" s="1"/>
  <c r="K99" i="5" s="1"/>
  <c r="I83" i="5"/>
  <c r="I67" i="5"/>
  <c r="J67" i="5" s="1"/>
  <c r="K67" i="5" s="1"/>
  <c r="I51" i="5"/>
  <c r="J51" i="5" s="1"/>
  <c r="K51" i="5" s="1"/>
  <c r="I35" i="5"/>
  <c r="J35" i="5" s="1"/>
  <c r="K35" i="5" s="1"/>
  <c r="I19" i="5"/>
  <c r="J19" i="5" s="1"/>
  <c r="K19" i="5" s="1"/>
  <c r="J157" i="5"/>
  <c r="K157" i="5" s="1"/>
  <c r="J169" i="5"/>
  <c r="K169" i="5" s="1"/>
  <c r="J173" i="5"/>
  <c r="K173" i="5" s="1"/>
  <c r="J188" i="5"/>
  <c r="K188" i="5" s="1"/>
  <c r="I122" i="5"/>
  <c r="J122" i="5" s="1"/>
  <c r="K122" i="5" s="1"/>
  <c r="J154" i="5"/>
  <c r="K154" i="5" s="1"/>
  <c r="J158" i="5"/>
  <c r="K158" i="5" s="1"/>
  <c r="J162" i="5"/>
  <c r="K162" i="5" s="1"/>
  <c r="J166" i="5"/>
  <c r="K166" i="5" s="1"/>
  <c r="J170" i="5"/>
  <c r="K170" i="5" s="1"/>
  <c r="J174" i="5"/>
  <c r="K174" i="5" s="1"/>
  <c r="J178" i="5"/>
  <c r="K178" i="5" s="1"/>
  <c r="J182" i="5"/>
  <c r="K182" i="5" s="1"/>
  <c r="J189" i="5"/>
  <c r="K189" i="5" s="1"/>
  <c r="I189" i="5"/>
  <c r="I185" i="5"/>
  <c r="J185" i="5" s="1"/>
  <c r="K185" i="5" s="1"/>
  <c r="I181" i="5"/>
  <c r="J181" i="5" s="1"/>
  <c r="K181" i="5" s="1"/>
  <c r="I177" i="5"/>
  <c r="J177" i="5" s="1"/>
  <c r="K177" i="5" s="1"/>
  <c r="I173" i="5"/>
  <c r="I169" i="5"/>
  <c r="I165" i="5"/>
  <c r="J165" i="5" s="1"/>
  <c r="K165" i="5" s="1"/>
  <c r="I161" i="5"/>
  <c r="J161" i="5" s="1"/>
  <c r="K161" i="5" s="1"/>
  <c r="I157" i="5"/>
  <c r="I153" i="5"/>
  <c r="J153" i="5" s="1"/>
  <c r="K153" i="5" s="1"/>
  <c r="I133" i="5"/>
  <c r="J133" i="5" s="1"/>
  <c r="K133" i="5" s="1"/>
  <c r="J137" i="5"/>
  <c r="K137" i="5" s="1"/>
  <c r="J193" i="5"/>
  <c r="K193" i="5" s="1"/>
  <c r="I192" i="5"/>
  <c r="J192" i="5" s="1"/>
  <c r="K192" i="5" s="1"/>
  <c r="I188" i="5"/>
  <c r="I148" i="5"/>
  <c r="J148" i="5" s="1"/>
  <c r="K148" i="5" s="1"/>
  <c r="I140" i="5"/>
  <c r="J140" i="5" s="1"/>
  <c r="K140" i="5" s="1"/>
  <c r="J107" i="5"/>
  <c r="K107" i="5" s="1"/>
  <c r="Q261" i="4"/>
  <c r="M2" i="1"/>
  <c r="J2" i="1"/>
  <c r="J259" i="1"/>
  <c r="I259" i="1"/>
  <c r="J258" i="1"/>
  <c r="I258" i="1"/>
  <c r="J257" i="1"/>
  <c r="I257" i="1"/>
  <c r="J256" i="1"/>
  <c r="I256" i="1"/>
  <c r="K256" i="1" s="1"/>
  <c r="J255" i="1"/>
  <c r="I255" i="1"/>
  <c r="J254" i="1"/>
  <c r="I254" i="1"/>
  <c r="K254" i="1" s="1"/>
  <c r="J253" i="1"/>
  <c r="I253" i="1"/>
  <c r="J252" i="1"/>
  <c r="I252" i="1"/>
  <c r="K252" i="1" s="1"/>
  <c r="J251" i="1"/>
  <c r="I251" i="1"/>
  <c r="J250" i="1"/>
  <c r="I250" i="1"/>
  <c r="K250" i="1" s="1"/>
  <c r="J249" i="1"/>
  <c r="I249" i="1"/>
  <c r="J248" i="1"/>
  <c r="I248" i="1"/>
  <c r="K248" i="1" s="1"/>
  <c r="J247" i="1"/>
  <c r="I247" i="1"/>
  <c r="J246" i="1"/>
  <c r="I246" i="1"/>
  <c r="K246" i="1" s="1"/>
  <c r="J245" i="1"/>
  <c r="I245" i="1"/>
  <c r="J244" i="1"/>
  <c r="I244" i="1"/>
  <c r="K244" i="1" s="1"/>
  <c r="J243" i="1"/>
  <c r="I243" i="1"/>
  <c r="J242" i="1"/>
  <c r="I242" i="1"/>
  <c r="K242" i="1" s="1"/>
  <c r="J241" i="1"/>
  <c r="I241" i="1"/>
  <c r="J240" i="1"/>
  <c r="I240" i="1"/>
  <c r="K240" i="1" s="1"/>
  <c r="J239" i="1"/>
  <c r="I239" i="1"/>
  <c r="J238" i="1"/>
  <c r="I238" i="1"/>
  <c r="K238" i="1" s="1"/>
  <c r="J237" i="1"/>
  <c r="I237" i="1"/>
  <c r="J236" i="1"/>
  <c r="I236" i="1"/>
  <c r="K236" i="1" s="1"/>
  <c r="J235" i="1"/>
  <c r="I235" i="1"/>
  <c r="J234" i="1"/>
  <c r="I234" i="1"/>
  <c r="K234" i="1" s="1"/>
  <c r="J233" i="1"/>
  <c r="I233" i="1"/>
  <c r="J232" i="1"/>
  <c r="I232" i="1"/>
  <c r="K232" i="1" s="1"/>
  <c r="J231" i="1"/>
  <c r="I231" i="1"/>
  <c r="J230" i="1"/>
  <c r="I230" i="1"/>
  <c r="K230" i="1" s="1"/>
  <c r="J229" i="1"/>
  <c r="I229" i="1"/>
  <c r="J228" i="1"/>
  <c r="I228" i="1"/>
  <c r="K228" i="1" s="1"/>
  <c r="J227" i="1"/>
  <c r="I227" i="1"/>
  <c r="J226" i="1"/>
  <c r="I226" i="1"/>
  <c r="K226" i="1" s="1"/>
  <c r="J225" i="1"/>
  <c r="I225" i="1"/>
  <c r="J224" i="1"/>
  <c r="I224" i="1"/>
  <c r="K224" i="1" s="1"/>
  <c r="J223" i="1"/>
  <c r="I223" i="1"/>
  <c r="J222" i="1"/>
  <c r="I222" i="1"/>
  <c r="K222" i="1" s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K21" i="1" s="1"/>
  <c r="J20" i="1"/>
  <c r="I20" i="1"/>
  <c r="J19" i="1"/>
  <c r="I19" i="1"/>
  <c r="K19" i="1" s="1"/>
  <c r="J18" i="1"/>
  <c r="I18" i="1"/>
  <c r="J17" i="1"/>
  <c r="I17" i="1"/>
  <c r="K17" i="1" s="1"/>
  <c r="J16" i="1"/>
  <c r="I16" i="1"/>
  <c r="J15" i="1"/>
  <c r="I15" i="1"/>
  <c r="K15" i="1" s="1"/>
  <c r="J14" i="1"/>
  <c r="I14" i="1"/>
  <c r="J13" i="1"/>
  <c r="I13" i="1"/>
  <c r="K13" i="1" s="1"/>
  <c r="J12" i="1"/>
  <c r="I12" i="1"/>
  <c r="J11" i="1"/>
  <c r="I11" i="1"/>
  <c r="K11" i="1" s="1"/>
  <c r="J10" i="1"/>
  <c r="I10" i="1"/>
  <c r="J9" i="1"/>
  <c r="I9" i="1"/>
  <c r="K9" i="1" s="1"/>
  <c r="J8" i="1"/>
  <c r="I8" i="1"/>
  <c r="J7" i="1"/>
  <c r="I7" i="1"/>
  <c r="K7" i="1" s="1"/>
  <c r="J6" i="1"/>
  <c r="I6" i="1"/>
  <c r="J5" i="1"/>
  <c r="I5" i="1"/>
  <c r="K5" i="1" s="1"/>
  <c r="J4" i="1"/>
  <c r="I4" i="1"/>
  <c r="J3" i="1"/>
  <c r="I3" i="1"/>
  <c r="K3" i="1" s="1"/>
  <c r="I2" i="1"/>
  <c r="K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3" i="1"/>
  <c r="D4" i="1"/>
  <c r="D5" i="1"/>
  <c r="F5" i="1" s="1"/>
  <c r="D6" i="1"/>
  <c r="D7" i="1"/>
  <c r="F7" i="1" s="1"/>
  <c r="D8" i="1"/>
  <c r="D9" i="1"/>
  <c r="F9" i="1" s="1"/>
  <c r="D10" i="1"/>
  <c r="D11" i="1"/>
  <c r="F11" i="1" s="1"/>
  <c r="D12" i="1"/>
  <c r="D13" i="1"/>
  <c r="F13" i="1" s="1"/>
  <c r="D14" i="1"/>
  <c r="D15" i="1"/>
  <c r="F15" i="1" s="1"/>
  <c r="D16" i="1"/>
  <c r="D17" i="1"/>
  <c r="F17" i="1" s="1"/>
  <c r="D18" i="1"/>
  <c r="D19" i="1"/>
  <c r="F19" i="1" s="1"/>
  <c r="D20" i="1"/>
  <c r="D21" i="1"/>
  <c r="F21" i="1" s="1"/>
  <c r="D22" i="1"/>
  <c r="D23" i="1"/>
  <c r="F23" i="1" s="1"/>
  <c r="D24" i="1"/>
  <c r="D25" i="1"/>
  <c r="F25" i="1" s="1"/>
  <c r="D26" i="1"/>
  <c r="D27" i="1"/>
  <c r="F27" i="1" s="1"/>
  <c r="D28" i="1"/>
  <c r="D29" i="1"/>
  <c r="F29" i="1" s="1"/>
  <c r="D30" i="1"/>
  <c r="D31" i="1"/>
  <c r="F31" i="1" s="1"/>
  <c r="D32" i="1"/>
  <c r="D33" i="1"/>
  <c r="F33" i="1" s="1"/>
  <c r="D34" i="1"/>
  <c r="D35" i="1"/>
  <c r="F35" i="1" s="1"/>
  <c r="D36" i="1"/>
  <c r="D37" i="1"/>
  <c r="F37" i="1" s="1"/>
  <c r="D38" i="1"/>
  <c r="D39" i="1"/>
  <c r="F39" i="1" s="1"/>
  <c r="D40" i="1"/>
  <c r="D41" i="1"/>
  <c r="F41" i="1" s="1"/>
  <c r="D42" i="1"/>
  <c r="D43" i="1"/>
  <c r="F43" i="1" s="1"/>
  <c r="D44" i="1"/>
  <c r="D45" i="1"/>
  <c r="F45" i="1" s="1"/>
  <c r="D46" i="1"/>
  <c r="D47" i="1"/>
  <c r="F47" i="1" s="1"/>
  <c r="D48" i="1"/>
  <c r="D49" i="1"/>
  <c r="F49" i="1" s="1"/>
  <c r="D50" i="1"/>
  <c r="D51" i="1"/>
  <c r="F51" i="1" s="1"/>
  <c r="D52" i="1"/>
  <c r="D53" i="1"/>
  <c r="F53" i="1" s="1"/>
  <c r="D54" i="1"/>
  <c r="D55" i="1"/>
  <c r="F55" i="1" s="1"/>
  <c r="D56" i="1"/>
  <c r="D57" i="1"/>
  <c r="F57" i="1" s="1"/>
  <c r="D58" i="1"/>
  <c r="D59" i="1"/>
  <c r="F59" i="1" s="1"/>
  <c r="D60" i="1"/>
  <c r="D61" i="1"/>
  <c r="F61" i="1" s="1"/>
  <c r="D62" i="1"/>
  <c r="D63" i="1"/>
  <c r="F63" i="1" s="1"/>
  <c r="D64" i="1"/>
  <c r="D65" i="1"/>
  <c r="F65" i="1" s="1"/>
  <c r="D66" i="1"/>
  <c r="D67" i="1"/>
  <c r="F67" i="1" s="1"/>
  <c r="D68" i="1"/>
  <c r="D69" i="1"/>
  <c r="F69" i="1" s="1"/>
  <c r="D70" i="1"/>
  <c r="D71" i="1"/>
  <c r="F71" i="1" s="1"/>
  <c r="D72" i="1"/>
  <c r="D73" i="1"/>
  <c r="F73" i="1" s="1"/>
  <c r="D74" i="1"/>
  <c r="D75" i="1"/>
  <c r="F75" i="1" s="1"/>
  <c r="D76" i="1"/>
  <c r="D77" i="1"/>
  <c r="F77" i="1" s="1"/>
  <c r="D78" i="1"/>
  <c r="D79" i="1"/>
  <c r="F79" i="1" s="1"/>
  <c r="D80" i="1"/>
  <c r="D81" i="1"/>
  <c r="F81" i="1" s="1"/>
  <c r="D82" i="1"/>
  <c r="D83" i="1"/>
  <c r="F83" i="1" s="1"/>
  <c r="D84" i="1"/>
  <c r="D85" i="1"/>
  <c r="F85" i="1" s="1"/>
  <c r="D86" i="1"/>
  <c r="D87" i="1"/>
  <c r="F87" i="1" s="1"/>
  <c r="D88" i="1"/>
  <c r="D89" i="1"/>
  <c r="F89" i="1" s="1"/>
  <c r="D90" i="1"/>
  <c r="D91" i="1"/>
  <c r="F91" i="1" s="1"/>
  <c r="D92" i="1"/>
  <c r="D93" i="1"/>
  <c r="F93" i="1" s="1"/>
  <c r="D94" i="1"/>
  <c r="D95" i="1"/>
  <c r="F95" i="1" s="1"/>
  <c r="D96" i="1"/>
  <c r="D97" i="1"/>
  <c r="F97" i="1" s="1"/>
  <c r="D98" i="1"/>
  <c r="D99" i="1"/>
  <c r="F99" i="1" s="1"/>
  <c r="D100" i="1"/>
  <c r="D101" i="1"/>
  <c r="F101" i="1" s="1"/>
  <c r="D102" i="1"/>
  <c r="D103" i="1"/>
  <c r="F103" i="1" s="1"/>
  <c r="D104" i="1"/>
  <c r="D105" i="1"/>
  <c r="F105" i="1" s="1"/>
  <c r="D106" i="1"/>
  <c r="D107" i="1"/>
  <c r="F107" i="1" s="1"/>
  <c r="D108" i="1"/>
  <c r="D109" i="1"/>
  <c r="F109" i="1" s="1"/>
  <c r="D110" i="1"/>
  <c r="D111" i="1"/>
  <c r="F111" i="1" s="1"/>
  <c r="D112" i="1"/>
  <c r="D113" i="1"/>
  <c r="F113" i="1" s="1"/>
  <c r="D114" i="1"/>
  <c r="D115" i="1"/>
  <c r="F115" i="1" s="1"/>
  <c r="D116" i="1"/>
  <c r="D117" i="1"/>
  <c r="F117" i="1" s="1"/>
  <c r="D118" i="1"/>
  <c r="D119" i="1"/>
  <c r="F119" i="1" s="1"/>
  <c r="D120" i="1"/>
  <c r="D121" i="1"/>
  <c r="F121" i="1" s="1"/>
  <c r="D122" i="1"/>
  <c r="D123" i="1"/>
  <c r="F123" i="1" s="1"/>
  <c r="D124" i="1"/>
  <c r="D125" i="1"/>
  <c r="F125" i="1" s="1"/>
  <c r="D126" i="1"/>
  <c r="D127" i="1"/>
  <c r="F127" i="1" s="1"/>
  <c r="D128" i="1"/>
  <c r="D129" i="1"/>
  <c r="F129" i="1" s="1"/>
  <c r="D130" i="1"/>
  <c r="D131" i="1"/>
  <c r="F131" i="1" s="1"/>
  <c r="D132" i="1"/>
  <c r="D133" i="1"/>
  <c r="F133" i="1" s="1"/>
  <c r="D134" i="1"/>
  <c r="D135" i="1"/>
  <c r="F135" i="1" s="1"/>
  <c r="D136" i="1"/>
  <c r="D137" i="1"/>
  <c r="F137" i="1" s="1"/>
  <c r="D138" i="1"/>
  <c r="D139" i="1"/>
  <c r="F139" i="1" s="1"/>
  <c r="D140" i="1"/>
  <c r="D141" i="1"/>
  <c r="F141" i="1" s="1"/>
  <c r="D142" i="1"/>
  <c r="D143" i="1"/>
  <c r="F143" i="1" s="1"/>
  <c r="D144" i="1"/>
  <c r="D145" i="1"/>
  <c r="F145" i="1" s="1"/>
  <c r="D146" i="1"/>
  <c r="D147" i="1"/>
  <c r="F147" i="1" s="1"/>
  <c r="D148" i="1"/>
  <c r="D149" i="1"/>
  <c r="F149" i="1" s="1"/>
  <c r="D150" i="1"/>
  <c r="D151" i="1"/>
  <c r="F151" i="1" s="1"/>
  <c r="D152" i="1"/>
  <c r="D153" i="1"/>
  <c r="F153" i="1" s="1"/>
  <c r="D154" i="1"/>
  <c r="D155" i="1"/>
  <c r="F155" i="1" s="1"/>
  <c r="D156" i="1"/>
  <c r="D157" i="1"/>
  <c r="F157" i="1" s="1"/>
  <c r="D158" i="1"/>
  <c r="F158" i="1" s="1"/>
  <c r="D159" i="1"/>
  <c r="F159" i="1" s="1"/>
  <c r="D160" i="1"/>
  <c r="D161" i="1"/>
  <c r="F161" i="1" s="1"/>
  <c r="D162" i="1"/>
  <c r="D163" i="1"/>
  <c r="F163" i="1" s="1"/>
  <c r="D164" i="1"/>
  <c r="D165" i="1"/>
  <c r="F165" i="1" s="1"/>
  <c r="D166" i="1"/>
  <c r="D167" i="1"/>
  <c r="F167" i="1" s="1"/>
  <c r="D168" i="1"/>
  <c r="D169" i="1"/>
  <c r="F169" i="1" s="1"/>
  <c r="D170" i="1"/>
  <c r="D171" i="1"/>
  <c r="F171" i="1" s="1"/>
  <c r="D172" i="1"/>
  <c r="D173" i="1"/>
  <c r="F173" i="1" s="1"/>
  <c r="D174" i="1"/>
  <c r="D175" i="1"/>
  <c r="F175" i="1" s="1"/>
  <c r="D176" i="1"/>
  <c r="D177" i="1"/>
  <c r="F177" i="1" s="1"/>
  <c r="D178" i="1"/>
  <c r="D179" i="1"/>
  <c r="F179" i="1" s="1"/>
  <c r="D180" i="1"/>
  <c r="D181" i="1"/>
  <c r="F181" i="1" s="1"/>
  <c r="D182" i="1"/>
  <c r="D183" i="1"/>
  <c r="F183" i="1" s="1"/>
  <c r="D184" i="1"/>
  <c r="D185" i="1"/>
  <c r="F185" i="1" s="1"/>
  <c r="D186" i="1"/>
  <c r="D187" i="1"/>
  <c r="F187" i="1" s="1"/>
  <c r="D188" i="1"/>
  <c r="D189" i="1"/>
  <c r="F189" i="1" s="1"/>
  <c r="D190" i="1"/>
  <c r="D191" i="1"/>
  <c r="F191" i="1" s="1"/>
  <c r="D192" i="1"/>
  <c r="D193" i="1"/>
  <c r="F193" i="1" s="1"/>
  <c r="D194" i="1"/>
  <c r="D195" i="1"/>
  <c r="F195" i="1" s="1"/>
  <c r="D196" i="1"/>
  <c r="D197" i="1"/>
  <c r="F197" i="1" s="1"/>
  <c r="D198" i="1"/>
  <c r="D199" i="1"/>
  <c r="F199" i="1" s="1"/>
  <c r="D200" i="1"/>
  <c r="D201" i="1"/>
  <c r="F201" i="1" s="1"/>
  <c r="D202" i="1"/>
  <c r="D203" i="1"/>
  <c r="F203" i="1" s="1"/>
  <c r="D204" i="1"/>
  <c r="D205" i="1"/>
  <c r="F205" i="1" s="1"/>
  <c r="D206" i="1"/>
  <c r="D207" i="1"/>
  <c r="F207" i="1" s="1"/>
  <c r="D208" i="1"/>
  <c r="D209" i="1"/>
  <c r="F209" i="1" s="1"/>
  <c r="D210" i="1"/>
  <c r="D211" i="1"/>
  <c r="F211" i="1" s="1"/>
  <c r="D212" i="1"/>
  <c r="D213" i="1"/>
  <c r="F213" i="1" s="1"/>
  <c r="D214" i="1"/>
  <c r="D215" i="1"/>
  <c r="F215" i="1" s="1"/>
  <c r="D216" i="1"/>
  <c r="D217" i="1"/>
  <c r="F217" i="1" s="1"/>
  <c r="D218" i="1"/>
  <c r="D219" i="1"/>
  <c r="F219" i="1" s="1"/>
  <c r="D220" i="1"/>
  <c r="D221" i="1"/>
  <c r="F221" i="1" s="1"/>
  <c r="D222" i="1"/>
  <c r="D223" i="1"/>
  <c r="F223" i="1" s="1"/>
  <c r="D224" i="1"/>
  <c r="D225" i="1"/>
  <c r="F225" i="1" s="1"/>
  <c r="D226" i="1"/>
  <c r="D227" i="1"/>
  <c r="F227" i="1" s="1"/>
  <c r="D228" i="1"/>
  <c r="D229" i="1"/>
  <c r="F229" i="1" s="1"/>
  <c r="D230" i="1"/>
  <c r="D231" i="1"/>
  <c r="F231" i="1" s="1"/>
  <c r="D232" i="1"/>
  <c r="D233" i="1"/>
  <c r="F233" i="1" s="1"/>
  <c r="D234" i="1"/>
  <c r="D235" i="1"/>
  <c r="F235" i="1" s="1"/>
  <c r="D236" i="1"/>
  <c r="D237" i="1"/>
  <c r="F237" i="1" s="1"/>
  <c r="D238" i="1"/>
  <c r="D239" i="1"/>
  <c r="F239" i="1" s="1"/>
  <c r="D240" i="1"/>
  <c r="D241" i="1"/>
  <c r="F241" i="1" s="1"/>
  <c r="D242" i="1"/>
  <c r="D243" i="1"/>
  <c r="F243" i="1" s="1"/>
  <c r="D244" i="1"/>
  <c r="D245" i="1"/>
  <c r="F245" i="1" s="1"/>
  <c r="D246" i="1"/>
  <c r="D247" i="1"/>
  <c r="F247" i="1" s="1"/>
  <c r="D248" i="1"/>
  <c r="D249" i="1"/>
  <c r="F249" i="1" s="1"/>
  <c r="D250" i="1"/>
  <c r="D251" i="1"/>
  <c r="F251" i="1" s="1"/>
  <c r="D252" i="1"/>
  <c r="D253" i="1"/>
  <c r="F253" i="1" s="1"/>
  <c r="D254" i="1"/>
  <c r="D255" i="1"/>
  <c r="F255" i="1" s="1"/>
  <c r="D256" i="1"/>
  <c r="D257" i="1"/>
  <c r="F257" i="1" s="1"/>
  <c r="D258" i="1"/>
  <c r="D259" i="1"/>
  <c r="F259" i="1" s="1"/>
  <c r="D3" i="1"/>
  <c r="Q259" i="1"/>
  <c r="U3" i="1" l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119" i="1"/>
  <c r="K121" i="1"/>
  <c r="K123" i="1"/>
  <c r="K125" i="1"/>
  <c r="K127" i="1"/>
  <c r="K129" i="1"/>
  <c r="K131" i="1"/>
  <c r="K133" i="1"/>
  <c r="K135" i="1"/>
  <c r="K137" i="1"/>
  <c r="K139" i="1"/>
  <c r="K141" i="1"/>
  <c r="K143" i="1"/>
  <c r="K145" i="1"/>
  <c r="K147" i="1"/>
  <c r="K149" i="1"/>
  <c r="K151" i="1"/>
  <c r="K153" i="1"/>
  <c r="K155" i="1"/>
  <c r="K157" i="1"/>
  <c r="K159" i="1"/>
  <c r="K161" i="1"/>
  <c r="K163" i="1"/>
  <c r="K165" i="1"/>
  <c r="K167" i="1"/>
  <c r="P255" i="1"/>
  <c r="X255" i="1" s="1"/>
  <c r="Y255" i="1" s="1"/>
  <c r="Z255" i="1" s="1"/>
  <c r="P251" i="1"/>
  <c r="P247" i="1"/>
  <c r="P243" i="1"/>
  <c r="P239" i="1"/>
  <c r="X239" i="1" s="1"/>
  <c r="Y239" i="1" s="1"/>
  <c r="Z239" i="1" s="1"/>
  <c r="P235" i="1"/>
  <c r="P231" i="1"/>
  <c r="P227" i="1"/>
  <c r="P223" i="1"/>
  <c r="X223" i="1" s="1"/>
  <c r="Y223" i="1" s="1"/>
  <c r="Z223" i="1" s="1"/>
  <c r="P219" i="1"/>
  <c r="P215" i="1"/>
  <c r="P211" i="1"/>
  <c r="P207" i="1"/>
  <c r="X207" i="1" s="1"/>
  <c r="Y207" i="1" s="1"/>
  <c r="Z207" i="1" s="1"/>
  <c r="P203" i="1"/>
  <c r="P199" i="1"/>
  <c r="P195" i="1"/>
  <c r="P191" i="1"/>
  <c r="X191" i="1" s="1"/>
  <c r="Y191" i="1" s="1"/>
  <c r="Z191" i="1" s="1"/>
  <c r="P187" i="1"/>
  <c r="P183" i="1"/>
  <c r="P179" i="1"/>
  <c r="P175" i="1"/>
  <c r="X175" i="1" s="1"/>
  <c r="Y175" i="1" s="1"/>
  <c r="Z175" i="1" s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7" i="1"/>
  <c r="P3" i="1"/>
  <c r="I196" i="5"/>
  <c r="J195" i="5"/>
  <c r="K195" i="5" s="1"/>
  <c r="L195" i="5"/>
  <c r="M194" i="5"/>
  <c r="N194" i="5" s="1"/>
  <c r="X259" i="1"/>
  <c r="Y259" i="1" s="1"/>
  <c r="Z259" i="1" s="1"/>
  <c r="P258" i="1"/>
  <c r="P254" i="1"/>
  <c r="X251" i="1"/>
  <c r="Y251" i="1" s="1"/>
  <c r="Z251" i="1" s="1"/>
  <c r="P250" i="1"/>
  <c r="P246" i="1"/>
  <c r="X247" i="1"/>
  <c r="Y247" i="1" s="1"/>
  <c r="Z247" i="1" s="1"/>
  <c r="X243" i="1"/>
  <c r="Y243" i="1" s="1"/>
  <c r="Z243" i="1" s="1"/>
  <c r="P242" i="1"/>
  <c r="P238" i="1"/>
  <c r="X235" i="1"/>
  <c r="Y235" i="1" s="1"/>
  <c r="Z235" i="1" s="1"/>
  <c r="P234" i="1"/>
  <c r="P230" i="1"/>
  <c r="X231" i="1"/>
  <c r="Y231" i="1" s="1"/>
  <c r="Z231" i="1" s="1"/>
  <c r="X227" i="1"/>
  <c r="Y227" i="1" s="1"/>
  <c r="Z227" i="1" s="1"/>
  <c r="P226" i="1"/>
  <c r="P222" i="1"/>
  <c r="X219" i="1"/>
  <c r="Y219" i="1" s="1"/>
  <c r="Z219" i="1" s="1"/>
  <c r="P218" i="1"/>
  <c r="P214" i="1"/>
  <c r="X215" i="1"/>
  <c r="Y215" i="1" s="1"/>
  <c r="Z215" i="1" s="1"/>
  <c r="X211" i="1"/>
  <c r="Y211" i="1" s="1"/>
  <c r="Z211" i="1" s="1"/>
  <c r="P210" i="1"/>
  <c r="P206" i="1"/>
  <c r="X203" i="1"/>
  <c r="Y203" i="1" s="1"/>
  <c r="Z203" i="1" s="1"/>
  <c r="P202" i="1"/>
  <c r="P198" i="1"/>
  <c r="X199" i="1"/>
  <c r="Y199" i="1" s="1"/>
  <c r="Z199" i="1" s="1"/>
  <c r="X195" i="1"/>
  <c r="Y195" i="1" s="1"/>
  <c r="Z195" i="1" s="1"/>
  <c r="P194" i="1"/>
  <c r="P190" i="1"/>
  <c r="X187" i="1"/>
  <c r="Y187" i="1" s="1"/>
  <c r="Z187" i="1" s="1"/>
  <c r="P186" i="1"/>
  <c r="P182" i="1"/>
  <c r="X183" i="1"/>
  <c r="Y183" i="1" s="1"/>
  <c r="Z183" i="1" s="1"/>
  <c r="X179" i="1"/>
  <c r="Y179" i="1" s="1"/>
  <c r="Z179" i="1" s="1"/>
  <c r="P178" i="1"/>
  <c r="P174" i="1"/>
  <c r="X171" i="1"/>
  <c r="Y171" i="1" s="1"/>
  <c r="Z171" i="1" s="1"/>
  <c r="P170" i="1"/>
  <c r="X167" i="1"/>
  <c r="Y167" i="1" s="1"/>
  <c r="Z167" i="1" s="1"/>
  <c r="P166" i="1"/>
  <c r="X163" i="1"/>
  <c r="Y163" i="1" s="1"/>
  <c r="Z163" i="1" s="1"/>
  <c r="P162" i="1"/>
  <c r="X159" i="1"/>
  <c r="Y159" i="1" s="1"/>
  <c r="Z159" i="1" s="1"/>
  <c r="P158" i="1"/>
  <c r="X155" i="1"/>
  <c r="Y155" i="1" s="1"/>
  <c r="Z155" i="1" s="1"/>
  <c r="P154" i="1"/>
  <c r="X154" i="1" s="1"/>
  <c r="Y154" i="1" s="1"/>
  <c r="Z154" i="1" s="1"/>
  <c r="X151" i="1"/>
  <c r="Y151" i="1" s="1"/>
  <c r="Z151" i="1" s="1"/>
  <c r="P150" i="1"/>
  <c r="X147" i="1"/>
  <c r="Y147" i="1" s="1"/>
  <c r="Z147" i="1" s="1"/>
  <c r="P146" i="1"/>
  <c r="X143" i="1"/>
  <c r="Y143" i="1" s="1"/>
  <c r="Z143" i="1" s="1"/>
  <c r="P142" i="1"/>
  <c r="X139" i="1"/>
  <c r="Y139" i="1" s="1"/>
  <c r="Z139" i="1" s="1"/>
  <c r="P138" i="1"/>
  <c r="X135" i="1"/>
  <c r="Y135" i="1" s="1"/>
  <c r="Z135" i="1" s="1"/>
  <c r="P134" i="1"/>
  <c r="X131" i="1"/>
  <c r="Y131" i="1" s="1"/>
  <c r="Z131" i="1" s="1"/>
  <c r="P130" i="1"/>
  <c r="X127" i="1"/>
  <c r="Y127" i="1" s="1"/>
  <c r="Z127" i="1" s="1"/>
  <c r="P126" i="1"/>
  <c r="X123" i="1"/>
  <c r="Y123" i="1" s="1"/>
  <c r="Z123" i="1" s="1"/>
  <c r="P122" i="1"/>
  <c r="X119" i="1"/>
  <c r="Y119" i="1" s="1"/>
  <c r="Z119" i="1" s="1"/>
  <c r="P118" i="1"/>
  <c r="X115" i="1"/>
  <c r="Y115" i="1" s="1"/>
  <c r="Z115" i="1" s="1"/>
  <c r="P114" i="1"/>
  <c r="X111" i="1"/>
  <c r="Y111" i="1" s="1"/>
  <c r="Z111" i="1" s="1"/>
  <c r="P110" i="1"/>
  <c r="X107" i="1"/>
  <c r="Y107" i="1" s="1"/>
  <c r="Z107" i="1" s="1"/>
  <c r="P106" i="1"/>
  <c r="X103" i="1"/>
  <c r="Y103" i="1" s="1"/>
  <c r="Z103" i="1" s="1"/>
  <c r="P102" i="1"/>
  <c r="X99" i="1"/>
  <c r="Y99" i="1" s="1"/>
  <c r="Z99" i="1" s="1"/>
  <c r="P98" i="1"/>
  <c r="X95" i="1"/>
  <c r="Y95" i="1" s="1"/>
  <c r="Z95" i="1" s="1"/>
  <c r="P94" i="1"/>
  <c r="X91" i="1"/>
  <c r="Y91" i="1" s="1"/>
  <c r="Z91" i="1" s="1"/>
  <c r="P90" i="1"/>
  <c r="X87" i="1"/>
  <c r="Y87" i="1" s="1"/>
  <c r="Z87" i="1" s="1"/>
  <c r="P86" i="1"/>
  <c r="X83" i="1"/>
  <c r="Y83" i="1" s="1"/>
  <c r="Z83" i="1" s="1"/>
  <c r="P82" i="1"/>
  <c r="X79" i="1"/>
  <c r="Y79" i="1" s="1"/>
  <c r="Z79" i="1" s="1"/>
  <c r="P78" i="1"/>
  <c r="X75" i="1"/>
  <c r="Y75" i="1" s="1"/>
  <c r="Z75" i="1" s="1"/>
  <c r="P74" i="1"/>
  <c r="X71" i="1"/>
  <c r="Y71" i="1" s="1"/>
  <c r="Z71" i="1" s="1"/>
  <c r="P70" i="1"/>
  <c r="X67" i="1"/>
  <c r="Y67" i="1" s="1"/>
  <c r="Z67" i="1" s="1"/>
  <c r="P66" i="1"/>
  <c r="X63" i="1"/>
  <c r="Y63" i="1" s="1"/>
  <c r="Z63" i="1" s="1"/>
  <c r="P62" i="1"/>
  <c r="X59" i="1"/>
  <c r="Y59" i="1" s="1"/>
  <c r="Z59" i="1" s="1"/>
  <c r="P58" i="1"/>
  <c r="X55" i="1"/>
  <c r="Y55" i="1" s="1"/>
  <c r="Z55" i="1" s="1"/>
  <c r="P54" i="1"/>
  <c r="X51" i="1"/>
  <c r="Y51" i="1" s="1"/>
  <c r="Z51" i="1" s="1"/>
  <c r="P50" i="1"/>
  <c r="X47" i="1"/>
  <c r="Y47" i="1" s="1"/>
  <c r="Z47" i="1" s="1"/>
  <c r="P46" i="1"/>
  <c r="X43" i="1"/>
  <c r="Y43" i="1" s="1"/>
  <c r="Z43" i="1" s="1"/>
  <c r="P42" i="1"/>
  <c r="X39" i="1"/>
  <c r="Y39" i="1" s="1"/>
  <c r="Z39" i="1" s="1"/>
  <c r="P38" i="1"/>
  <c r="X35" i="1"/>
  <c r="Y35" i="1" s="1"/>
  <c r="Z35" i="1" s="1"/>
  <c r="P34" i="1"/>
  <c r="X31" i="1"/>
  <c r="Y31" i="1" s="1"/>
  <c r="Z31" i="1" s="1"/>
  <c r="P30" i="1"/>
  <c r="X27" i="1"/>
  <c r="Y27" i="1" s="1"/>
  <c r="Z27" i="1" s="1"/>
  <c r="P26" i="1"/>
  <c r="X23" i="1"/>
  <c r="Y23" i="1" s="1"/>
  <c r="Z23" i="1" s="1"/>
  <c r="P22" i="1"/>
  <c r="X19" i="1"/>
  <c r="Y19" i="1" s="1"/>
  <c r="Z19" i="1" s="1"/>
  <c r="P18" i="1"/>
  <c r="X15" i="1"/>
  <c r="Y15" i="1" s="1"/>
  <c r="Z15" i="1" s="1"/>
  <c r="P14" i="1"/>
  <c r="X11" i="1"/>
  <c r="Y11" i="1" s="1"/>
  <c r="Z11" i="1" s="1"/>
  <c r="P10" i="1"/>
  <c r="X7" i="1"/>
  <c r="Y7" i="1" s="1"/>
  <c r="Z7" i="1" s="1"/>
  <c r="P6" i="1"/>
  <c r="P2" i="1"/>
  <c r="X3" i="1"/>
  <c r="Y3" i="1" s="1"/>
  <c r="Z3" i="1" s="1"/>
  <c r="X258" i="1"/>
  <c r="Y258" i="1" s="1"/>
  <c r="Z258" i="1" s="1"/>
  <c r="P257" i="1"/>
  <c r="X254" i="1"/>
  <c r="Y254" i="1" s="1"/>
  <c r="Z254" i="1" s="1"/>
  <c r="P253" i="1"/>
  <c r="X250" i="1"/>
  <c r="Y250" i="1" s="1"/>
  <c r="Z250" i="1" s="1"/>
  <c r="P249" i="1"/>
  <c r="X246" i="1"/>
  <c r="Y246" i="1" s="1"/>
  <c r="Z246" i="1" s="1"/>
  <c r="P245" i="1"/>
  <c r="X242" i="1"/>
  <c r="Y242" i="1" s="1"/>
  <c r="Z242" i="1" s="1"/>
  <c r="P241" i="1"/>
  <c r="X238" i="1"/>
  <c r="Y238" i="1" s="1"/>
  <c r="Z238" i="1" s="1"/>
  <c r="P237" i="1"/>
  <c r="X234" i="1"/>
  <c r="Y234" i="1" s="1"/>
  <c r="Z234" i="1" s="1"/>
  <c r="P233" i="1"/>
  <c r="X230" i="1"/>
  <c r="Y230" i="1" s="1"/>
  <c r="Z230" i="1" s="1"/>
  <c r="P229" i="1"/>
  <c r="X226" i="1"/>
  <c r="Y226" i="1" s="1"/>
  <c r="Z226" i="1" s="1"/>
  <c r="P225" i="1"/>
  <c r="X222" i="1"/>
  <c r="Y222" i="1" s="1"/>
  <c r="Z222" i="1" s="1"/>
  <c r="P221" i="1"/>
  <c r="X218" i="1"/>
  <c r="Y218" i="1" s="1"/>
  <c r="Z218" i="1" s="1"/>
  <c r="P217" i="1"/>
  <c r="X214" i="1"/>
  <c r="Y214" i="1" s="1"/>
  <c r="Z214" i="1" s="1"/>
  <c r="P213" i="1"/>
  <c r="X210" i="1"/>
  <c r="Y210" i="1" s="1"/>
  <c r="Z210" i="1" s="1"/>
  <c r="P209" i="1"/>
  <c r="X206" i="1"/>
  <c r="Y206" i="1" s="1"/>
  <c r="Z206" i="1" s="1"/>
  <c r="P205" i="1"/>
  <c r="X202" i="1"/>
  <c r="Y202" i="1" s="1"/>
  <c r="Z202" i="1" s="1"/>
  <c r="P201" i="1"/>
  <c r="X198" i="1"/>
  <c r="Y198" i="1" s="1"/>
  <c r="Z198" i="1" s="1"/>
  <c r="P197" i="1"/>
  <c r="X194" i="1"/>
  <c r="Y194" i="1" s="1"/>
  <c r="Z194" i="1" s="1"/>
  <c r="P193" i="1"/>
  <c r="X190" i="1"/>
  <c r="Y190" i="1" s="1"/>
  <c r="Z190" i="1" s="1"/>
  <c r="P189" i="1"/>
  <c r="X186" i="1"/>
  <c r="Y186" i="1" s="1"/>
  <c r="Z186" i="1" s="1"/>
  <c r="P185" i="1"/>
  <c r="X182" i="1"/>
  <c r="Y182" i="1" s="1"/>
  <c r="Z182" i="1" s="1"/>
  <c r="P181" i="1"/>
  <c r="X178" i="1"/>
  <c r="Y178" i="1" s="1"/>
  <c r="Z178" i="1" s="1"/>
  <c r="P177" i="1"/>
  <c r="X174" i="1"/>
  <c r="Y174" i="1" s="1"/>
  <c r="Z174" i="1" s="1"/>
  <c r="P173" i="1"/>
  <c r="X170" i="1"/>
  <c r="Y170" i="1" s="1"/>
  <c r="Z170" i="1" s="1"/>
  <c r="P169" i="1"/>
  <c r="X166" i="1"/>
  <c r="Y166" i="1" s="1"/>
  <c r="Z166" i="1" s="1"/>
  <c r="P165" i="1"/>
  <c r="X162" i="1"/>
  <c r="Y162" i="1" s="1"/>
  <c r="Z162" i="1" s="1"/>
  <c r="P161" i="1"/>
  <c r="X158" i="1"/>
  <c r="Y158" i="1" s="1"/>
  <c r="Z158" i="1" s="1"/>
  <c r="P157" i="1"/>
  <c r="P153" i="1"/>
  <c r="P149" i="1"/>
  <c r="X150" i="1"/>
  <c r="Y150" i="1" s="1"/>
  <c r="Z150" i="1" s="1"/>
  <c r="X146" i="1"/>
  <c r="Y146" i="1" s="1"/>
  <c r="Z146" i="1" s="1"/>
  <c r="P145" i="1"/>
  <c r="P141" i="1"/>
  <c r="X142" i="1"/>
  <c r="Y142" i="1" s="1"/>
  <c r="Z142" i="1" s="1"/>
  <c r="X138" i="1"/>
  <c r="Y138" i="1" s="1"/>
  <c r="Z138" i="1" s="1"/>
  <c r="P137" i="1"/>
  <c r="P133" i="1"/>
  <c r="X134" i="1"/>
  <c r="Y134" i="1" s="1"/>
  <c r="Z134" i="1" s="1"/>
  <c r="X130" i="1"/>
  <c r="Y130" i="1" s="1"/>
  <c r="Z130" i="1" s="1"/>
  <c r="P129" i="1"/>
  <c r="P125" i="1"/>
  <c r="X126" i="1"/>
  <c r="Y126" i="1" s="1"/>
  <c r="Z126" i="1" s="1"/>
  <c r="X122" i="1"/>
  <c r="Y122" i="1" s="1"/>
  <c r="Z122" i="1" s="1"/>
  <c r="P121" i="1"/>
  <c r="P117" i="1"/>
  <c r="X118" i="1"/>
  <c r="Y118" i="1" s="1"/>
  <c r="Z118" i="1" s="1"/>
  <c r="X114" i="1"/>
  <c r="Y114" i="1" s="1"/>
  <c r="Z114" i="1" s="1"/>
  <c r="P113" i="1"/>
  <c r="P109" i="1"/>
  <c r="X110" i="1"/>
  <c r="Y110" i="1" s="1"/>
  <c r="Z110" i="1" s="1"/>
  <c r="X106" i="1"/>
  <c r="Y106" i="1" s="1"/>
  <c r="Z106" i="1" s="1"/>
  <c r="P105" i="1"/>
  <c r="P101" i="1"/>
  <c r="X102" i="1"/>
  <c r="Y102" i="1" s="1"/>
  <c r="Z102" i="1" s="1"/>
  <c r="X98" i="1"/>
  <c r="Y98" i="1" s="1"/>
  <c r="Z98" i="1" s="1"/>
  <c r="P97" i="1"/>
  <c r="P93" i="1"/>
  <c r="X94" i="1"/>
  <c r="Y94" i="1" s="1"/>
  <c r="Z94" i="1" s="1"/>
  <c r="X90" i="1"/>
  <c r="Y90" i="1" s="1"/>
  <c r="Z90" i="1" s="1"/>
  <c r="P89" i="1"/>
  <c r="P85" i="1"/>
  <c r="X86" i="1"/>
  <c r="Y86" i="1" s="1"/>
  <c r="Z86" i="1" s="1"/>
  <c r="X82" i="1"/>
  <c r="Y82" i="1" s="1"/>
  <c r="Z82" i="1" s="1"/>
  <c r="P81" i="1"/>
  <c r="P77" i="1"/>
  <c r="X78" i="1"/>
  <c r="Y78" i="1" s="1"/>
  <c r="Z78" i="1" s="1"/>
  <c r="X74" i="1"/>
  <c r="Y74" i="1" s="1"/>
  <c r="Z74" i="1" s="1"/>
  <c r="P73" i="1"/>
  <c r="P69" i="1"/>
  <c r="X70" i="1"/>
  <c r="Y70" i="1" s="1"/>
  <c r="Z70" i="1" s="1"/>
  <c r="X66" i="1"/>
  <c r="Y66" i="1" s="1"/>
  <c r="Z66" i="1" s="1"/>
  <c r="P65" i="1"/>
  <c r="P61" i="1"/>
  <c r="X62" i="1"/>
  <c r="Y62" i="1" s="1"/>
  <c r="Z62" i="1" s="1"/>
  <c r="X58" i="1"/>
  <c r="Y58" i="1" s="1"/>
  <c r="Z58" i="1" s="1"/>
  <c r="P57" i="1"/>
  <c r="P53" i="1"/>
  <c r="X54" i="1"/>
  <c r="Y54" i="1" s="1"/>
  <c r="Z54" i="1" s="1"/>
  <c r="X50" i="1"/>
  <c r="Y50" i="1" s="1"/>
  <c r="Z50" i="1" s="1"/>
  <c r="P49" i="1"/>
  <c r="P45" i="1"/>
  <c r="X46" i="1"/>
  <c r="Y46" i="1" s="1"/>
  <c r="Z46" i="1" s="1"/>
  <c r="X42" i="1"/>
  <c r="Y42" i="1" s="1"/>
  <c r="Z42" i="1" s="1"/>
  <c r="P41" i="1"/>
  <c r="P37" i="1"/>
  <c r="X38" i="1"/>
  <c r="Y38" i="1" s="1"/>
  <c r="Z38" i="1" s="1"/>
  <c r="X34" i="1"/>
  <c r="Y34" i="1" s="1"/>
  <c r="Z34" i="1" s="1"/>
  <c r="P33" i="1"/>
  <c r="P29" i="1"/>
  <c r="X30" i="1"/>
  <c r="Y30" i="1" s="1"/>
  <c r="Z30" i="1" s="1"/>
  <c r="X26" i="1"/>
  <c r="Y26" i="1" s="1"/>
  <c r="Z26" i="1" s="1"/>
  <c r="P25" i="1"/>
  <c r="P21" i="1"/>
  <c r="X22" i="1"/>
  <c r="Y22" i="1" s="1"/>
  <c r="Z22" i="1" s="1"/>
  <c r="X18" i="1"/>
  <c r="Y18" i="1" s="1"/>
  <c r="Z18" i="1" s="1"/>
  <c r="P17" i="1"/>
  <c r="P13" i="1"/>
  <c r="X14" i="1"/>
  <c r="Y14" i="1" s="1"/>
  <c r="Z14" i="1" s="1"/>
  <c r="X10" i="1"/>
  <c r="Y10" i="1" s="1"/>
  <c r="Z10" i="1" s="1"/>
  <c r="P9" i="1"/>
  <c r="P5" i="1"/>
  <c r="X6" i="1"/>
  <c r="Y6" i="1" s="1"/>
  <c r="Z6" i="1" s="1"/>
  <c r="X257" i="1"/>
  <c r="Y257" i="1" s="1"/>
  <c r="Z257" i="1" s="1"/>
  <c r="P256" i="1"/>
  <c r="X256" i="1" s="1"/>
  <c r="Y256" i="1" s="1"/>
  <c r="Z256" i="1" s="1"/>
  <c r="X253" i="1"/>
  <c r="Y253" i="1" s="1"/>
  <c r="Z253" i="1" s="1"/>
  <c r="P252" i="1"/>
  <c r="X252" i="1" s="1"/>
  <c r="Y252" i="1" s="1"/>
  <c r="Z252" i="1" s="1"/>
  <c r="X249" i="1"/>
  <c r="Y249" i="1" s="1"/>
  <c r="Z249" i="1" s="1"/>
  <c r="P248" i="1"/>
  <c r="X248" i="1" s="1"/>
  <c r="Y248" i="1" s="1"/>
  <c r="Z248" i="1" s="1"/>
  <c r="X245" i="1"/>
  <c r="Y245" i="1" s="1"/>
  <c r="Z245" i="1" s="1"/>
  <c r="P244" i="1"/>
  <c r="X244" i="1" s="1"/>
  <c r="Y244" i="1" s="1"/>
  <c r="Z244" i="1" s="1"/>
  <c r="X241" i="1"/>
  <c r="Y241" i="1" s="1"/>
  <c r="Z241" i="1" s="1"/>
  <c r="P240" i="1"/>
  <c r="X240" i="1" s="1"/>
  <c r="Y240" i="1" s="1"/>
  <c r="Z240" i="1" s="1"/>
  <c r="X237" i="1"/>
  <c r="Y237" i="1" s="1"/>
  <c r="Z237" i="1" s="1"/>
  <c r="P236" i="1"/>
  <c r="X236" i="1" s="1"/>
  <c r="Y236" i="1" s="1"/>
  <c r="Z236" i="1" s="1"/>
  <c r="X233" i="1"/>
  <c r="Y233" i="1" s="1"/>
  <c r="Z233" i="1" s="1"/>
  <c r="P232" i="1"/>
  <c r="X232" i="1" s="1"/>
  <c r="Y232" i="1" s="1"/>
  <c r="Z232" i="1" s="1"/>
  <c r="X229" i="1"/>
  <c r="Y229" i="1" s="1"/>
  <c r="Z229" i="1" s="1"/>
  <c r="P228" i="1"/>
  <c r="X228" i="1" s="1"/>
  <c r="Y228" i="1" s="1"/>
  <c r="Z228" i="1" s="1"/>
  <c r="X225" i="1"/>
  <c r="Y225" i="1" s="1"/>
  <c r="Z225" i="1" s="1"/>
  <c r="P224" i="1"/>
  <c r="X224" i="1" s="1"/>
  <c r="Y224" i="1" s="1"/>
  <c r="Z224" i="1" s="1"/>
  <c r="X221" i="1"/>
  <c r="Y221" i="1" s="1"/>
  <c r="Z221" i="1" s="1"/>
  <c r="P220" i="1"/>
  <c r="X220" i="1" s="1"/>
  <c r="Y220" i="1" s="1"/>
  <c r="Z220" i="1" s="1"/>
  <c r="X217" i="1"/>
  <c r="Y217" i="1" s="1"/>
  <c r="Z217" i="1" s="1"/>
  <c r="P216" i="1"/>
  <c r="X216" i="1" s="1"/>
  <c r="Y216" i="1" s="1"/>
  <c r="Z216" i="1" s="1"/>
  <c r="X213" i="1"/>
  <c r="Y213" i="1" s="1"/>
  <c r="Z213" i="1" s="1"/>
  <c r="P212" i="1"/>
  <c r="X212" i="1" s="1"/>
  <c r="Y212" i="1" s="1"/>
  <c r="Z212" i="1" s="1"/>
  <c r="X209" i="1"/>
  <c r="Y209" i="1" s="1"/>
  <c r="Z209" i="1" s="1"/>
  <c r="P208" i="1"/>
  <c r="X208" i="1" s="1"/>
  <c r="Y208" i="1" s="1"/>
  <c r="Z208" i="1" s="1"/>
  <c r="X205" i="1"/>
  <c r="Y205" i="1" s="1"/>
  <c r="Z205" i="1" s="1"/>
  <c r="P204" i="1"/>
  <c r="X204" i="1" s="1"/>
  <c r="Y204" i="1" s="1"/>
  <c r="Z204" i="1" s="1"/>
  <c r="X201" i="1"/>
  <c r="Y201" i="1" s="1"/>
  <c r="Z201" i="1" s="1"/>
  <c r="P200" i="1"/>
  <c r="X200" i="1" s="1"/>
  <c r="Y200" i="1" s="1"/>
  <c r="Z200" i="1" s="1"/>
  <c r="X197" i="1"/>
  <c r="Y197" i="1" s="1"/>
  <c r="Z197" i="1" s="1"/>
  <c r="P196" i="1"/>
  <c r="X196" i="1" s="1"/>
  <c r="Y196" i="1" s="1"/>
  <c r="Z196" i="1" s="1"/>
  <c r="X193" i="1"/>
  <c r="Y193" i="1" s="1"/>
  <c r="Z193" i="1" s="1"/>
  <c r="P192" i="1"/>
  <c r="X192" i="1" s="1"/>
  <c r="Y192" i="1" s="1"/>
  <c r="Z192" i="1" s="1"/>
  <c r="X189" i="1"/>
  <c r="Y189" i="1" s="1"/>
  <c r="Z189" i="1" s="1"/>
  <c r="P188" i="1"/>
  <c r="X188" i="1" s="1"/>
  <c r="Y188" i="1" s="1"/>
  <c r="Z188" i="1" s="1"/>
  <c r="X185" i="1"/>
  <c r="Y185" i="1" s="1"/>
  <c r="Z185" i="1" s="1"/>
  <c r="P184" i="1"/>
  <c r="X184" i="1" s="1"/>
  <c r="Y184" i="1" s="1"/>
  <c r="Z184" i="1" s="1"/>
  <c r="X181" i="1"/>
  <c r="Y181" i="1" s="1"/>
  <c r="Z181" i="1" s="1"/>
  <c r="P180" i="1"/>
  <c r="X180" i="1" s="1"/>
  <c r="Y180" i="1" s="1"/>
  <c r="Z180" i="1" s="1"/>
  <c r="X177" i="1"/>
  <c r="Y177" i="1" s="1"/>
  <c r="Z177" i="1" s="1"/>
  <c r="P176" i="1"/>
  <c r="X176" i="1" s="1"/>
  <c r="Y176" i="1" s="1"/>
  <c r="Z176" i="1" s="1"/>
  <c r="X173" i="1"/>
  <c r="Y173" i="1" s="1"/>
  <c r="Z173" i="1" s="1"/>
  <c r="P172" i="1"/>
  <c r="X172" i="1" s="1"/>
  <c r="Y172" i="1" s="1"/>
  <c r="Z172" i="1" s="1"/>
  <c r="P168" i="1"/>
  <c r="X168" i="1" s="1"/>
  <c r="Y168" i="1" s="1"/>
  <c r="Z168" i="1" s="1"/>
  <c r="X169" i="1"/>
  <c r="Y169" i="1" s="1"/>
  <c r="Z169" i="1" s="1"/>
  <c r="P164" i="1"/>
  <c r="X164" i="1" s="1"/>
  <c r="Y164" i="1" s="1"/>
  <c r="Z164" i="1" s="1"/>
  <c r="X165" i="1"/>
  <c r="Y165" i="1" s="1"/>
  <c r="Z165" i="1" s="1"/>
  <c r="P160" i="1"/>
  <c r="X160" i="1" s="1"/>
  <c r="Y160" i="1" s="1"/>
  <c r="Z160" i="1" s="1"/>
  <c r="X161" i="1"/>
  <c r="Y161" i="1" s="1"/>
  <c r="Z161" i="1" s="1"/>
  <c r="X157" i="1"/>
  <c r="Y157" i="1" s="1"/>
  <c r="Z157" i="1" s="1"/>
  <c r="P156" i="1"/>
  <c r="X156" i="1" s="1"/>
  <c r="Y156" i="1" s="1"/>
  <c r="Z156" i="1" s="1"/>
  <c r="X153" i="1"/>
  <c r="Y153" i="1" s="1"/>
  <c r="Z153" i="1" s="1"/>
  <c r="P152" i="1"/>
  <c r="X152" i="1" s="1"/>
  <c r="Y152" i="1" s="1"/>
  <c r="Z152" i="1" s="1"/>
  <c r="X149" i="1"/>
  <c r="Y149" i="1" s="1"/>
  <c r="Z149" i="1" s="1"/>
  <c r="P148" i="1"/>
  <c r="X148" i="1" s="1"/>
  <c r="Y148" i="1" s="1"/>
  <c r="Z148" i="1" s="1"/>
  <c r="X145" i="1"/>
  <c r="Y145" i="1" s="1"/>
  <c r="Z145" i="1" s="1"/>
  <c r="P144" i="1"/>
  <c r="X144" i="1" s="1"/>
  <c r="Y144" i="1" s="1"/>
  <c r="Z144" i="1" s="1"/>
  <c r="X141" i="1"/>
  <c r="Y141" i="1" s="1"/>
  <c r="Z141" i="1" s="1"/>
  <c r="P140" i="1"/>
  <c r="X140" i="1" s="1"/>
  <c r="Y140" i="1" s="1"/>
  <c r="Z140" i="1" s="1"/>
  <c r="X137" i="1"/>
  <c r="Y137" i="1" s="1"/>
  <c r="Z137" i="1" s="1"/>
  <c r="P136" i="1"/>
  <c r="X136" i="1" s="1"/>
  <c r="Y136" i="1" s="1"/>
  <c r="Z136" i="1" s="1"/>
  <c r="X133" i="1"/>
  <c r="Y133" i="1" s="1"/>
  <c r="Z133" i="1" s="1"/>
  <c r="P132" i="1"/>
  <c r="X132" i="1" s="1"/>
  <c r="Y132" i="1" s="1"/>
  <c r="Z132" i="1" s="1"/>
  <c r="X129" i="1"/>
  <c r="Y129" i="1" s="1"/>
  <c r="Z129" i="1" s="1"/>
  <c r="P128" i="1"/>
  <c r="X128" i="1" s="1"/>
  <c r="Y128" i="1" s="1"/>
  <c r="Z128" i="1" s="1"/>
  <c r="X125" i="1"/>
  <c r="Y125" i="1" s="1"/>
  <c r="Z125" i="1" s="1"/>
  <c r="P124" i="1"/>
  <c r="X124" i="1" s="1"/>
  <c r="Y124" i="1" s="1"/>
  <c r="Z124" i="1" s="1"/>
  <c r="X121" i="1"/>
  <c r="Y121" i="1" s="1"/>
  <c r="Z121" i="1" s="1"/>
  <c r="P120" i="1"/>
  <c r="X120" i="1" s="1"/>
  <c r="Y120" i="1" s="1"/>
  <c r="Z120" i="1" s="1"/>
  <c r="X117" i="1"/>
  <c r="Y117" i="1" s="1"/>
  <c r="Z117" i="1" s="1"/>
  <c r="P116" i="1"/>
  <c r="X116" i="1" s="1"/>
  <c r="Y116" i="1" s="1"/>
  <c r="Z116" i="1" s="1"/>
  <c r="X113" i="1"/>
  <c r="Y113" i="1" s="1"/>
  <c r="Z113" i="1" s="1"/>
  <c r="P112" i="1"/>
  <c r="X112" i="1" s="1"/>
  <c r="Y112" i="1" s="1"/>
  <c r="Z112" i="1" s="1"/>
  <c r="X109" i="1"/>
  <c r="Y109" i="1" s="1"/>
  <c r="Z109" i="1" s="1"/>
  <c r="P108" i="1"/>
  <c r="X108" i="1" s="1"/>
  <c r="Y108" i="1" s="1"/>
  <c r="Z108" i="1" s="1"/>
  <c r="X105" i="1"/>
  <c r="Y105" i="1" s="1"/>
  <c r="Z105" i="1" s="1"/>
  <c r="P104" i="1"/>
  <c r="X104" i="1" s="1"/>
  <c r="Y104" i="1" s="1"/>
  <c r="Z104" i="1" s="1"/>
  <c r="X101" i="1"/>
  <c r="Y101" i="1" s="1"/>
  <c r="Z101" i="1" s="1"/>
  <c r="P100" i="1"/>
  <c r="X100" i="1" s="1"/>
  <c r="Y100" i="1" s="1"/>
  <c r="Z100" i="1" s="1"/>
  <c r="X97" i="1"/>
  <c r="Y97" i="1" s="1"/>
  <c r="Z97" i="1" s="1"/>
  <c r="P96" i="1"/>
  <c r="X96" i="1" s="1"/>
  <c r="Y96" i="1" s="1"/>
  <c r="Z96" i="1" s="1"/>
  <c r="X93" i="1"/>
  <c r="Y93" i="1" s="1"/>
  <c r="Z93" i="1" s="1"/>
  <c r="P92" i="1"/>
  <c r="X92" i="1" s="1"/>
  <c r="Y92" i="1" s="1"/>
  <c r="Z92" i="1" s="1"/>
  <c r="X89" i="1"/>
  <c r="Y89" i="1" s="1"/>
  <c r="Z89" i="1" s="1"/>
  <c r="P88" i="1"/>
  <c r="X88" i="1" s="1"/>
  <c r="Y88" i="1" s="1"/>
  <c r="Z88" i="1" s="1"/>
  <c r="X85" i="1"/>
  <c r="Y85" i="1" s="1"/>
  <c r="Z85" i="1" s="1"/>
  <c r="P84" i="1"/>
  <c r="X84" i="1" s="1"/>
  <c r="Y84" i="1" s="1"/>
  <c r="Z84" i="1" s="1"/>
  <c r="X81" i="1"/>
  <c r="Y81" i="1" s="1"/>
  <c r="Z81" i="1" s="1"/>
  <c r="P80" i="1"/>
  <c r="X80" i="1" s="1"/>
  <c r="Y80" i="1" s="1"/>
  <c r="Z80" i="1" s="1"/>
  <c r="X77" i="1"/>
  <c r="Y77" i="1" s="1"/>
  <c r="Z77" i="1" s="1"/>
  <c r="P76" i="1"/>
  <c r="X76" i="1" s="1"/>
  <c r="Y76" i="1" s="1"/>
  <c r="Z76" i="1" s="1"/>
  <c r="X73" i="1"/>
  <c r="Y73" i="1" s="1"/>
  <c r="Z73" i="1" s="1"/>
  <c r="P72" i="1"/>
  <c r="X72" i="1" s="1"/>
  <c r="Y72" i="1" s="1"/>
  <c r="Z72" i="1" s="1"/>
  <c r="X69" i="1"/>
  <c r="Y69" i="1" s="1"/>
  <c r="Z69" i="1" s="1"/>
  <c r="P68" i="1"/>
  <c r="X68" i="1" s="1"/>
  <c r="Y68" i="1" s="1"/>
  <c r="Z68" i="1" s="1"/>
  <c r="X65" i="1"/>
  <c r="Y65" i="1" s="1"/>
  <c r="Z65" i="1" s="1"/>
  <c r="P64" i="1"/>
  <c r="X64" i="1" s="1"/>
  <c r="Y64" i="1" s="1"/>
  <c r="Z64" i="1" s="1"/>
  <c r="X61" i="1"/>
  <c r="Y61" i="1" s="1"/>
  <c r="Z61" i="1" s="1"/>
  <c r="P60" i="1"/>
  <c r="X60" i="1" s="1"/>
  <c r="Y60" i="1" s="1"/>
  <c r="Z60" i="1" s="1"/>
  <c r="X57" i="1"/>
  <c r="Y57" i="1" s="1"/>
  <c r="Z57" i="1" s="1"/>
  <c r="P56" i="1"/>
  <c r="X56" i="1" s="1"/>
  <c r="Y56" i="1" s="1"/>
  <c r="Z56" i="1" s="1"/>
  <c r="X53" i="1"/>
  <c r="Y53" i="1" s="1"/>
  <c r="Z53" i="1" s="1"/>
  <c r="P52" i="1"/>
  <c r="X52" i="1" s="1"/>
  <c r="Y52" i="1" s="1"/>
  <c r="Z52" i="1" s="1"/>
  <c r="X49" i="1"/>
  <c r="Y49" i="1" s="1"/>
  <c r="Z49" i="1" s="1"/>
  <c r="P48" i="1"/>
  <c r="X48" i="1" s="1"/>
  <c r="Y48" i="1" s="1"/>
  <c r="Z48" i="1" s="1"/>
  <c r="X45" i="1"/>
  <c r="Y45" i="1" s="1"/>
  <c r="Z45" i="1" s="1"/>
  <c r="P44" i="1"/>
  <c r="X44" i="1" s="1"/>
  <c r="Y44" i="1" s="1"/>
  <c r="Z44" i="1" s="1"/>
  <c r="X41" i="1"/>
  <c r="Y41" i="1" s="1"/>
  <c r="Z41" i="1" s="1"/>
  <c r="P40" i="1"/>
  <c r="X40" i="1" s="1"/>
  <c r="Y40" i="1" s="1"/>
  <c r="Z40" i="1" s="1"/>
  <c r="X37" i="1"/>
  <c r="Y37" i="1" s="1"/>
  <c r="Z37" i="1" s="1"/>
  <c r="P36" i="1"/>
  <c r="X36" i="1" s="1"/>
  <c r="Y36" i="1" s="1"/>
  <c r="Z36" i="1" s="1"/>
  <c r="X33" i="1"/>
  <c r="Y33" i="1" s="1"/>
  <c r="Z33" i="1" s="1"/>
  <c r="P32" i="1"/>
  <c r="X32" i="1" s="1"/>
  <c r="Y32" i="1" s="1"/>
  <c r="Z32" i="1" s="1"/>
  <c r="X29" i="1"/>
  <c r="Y29" i="1" s="1"/>
  <c r="Z29" i="1" s="1"/>
  <c r="P28" i="1"/>
  <c r="X28" i="1" s="1"/>
  <c r="Y28" i="1" s="1"/>
  <c r="Z28" i="1" s="1"/>
  <c r="X25" i="1"/>
  <c r="Y25" i="1" s="1"/>
  <c r="Z25" i="1" s="1"/>
  <c r="P24" i="1"/>
  <c r="X24" i="1" s="1"/>
  <c r="Y24" i="1" s="1"/>
  <c r="Z24" i="1" s="1"/>
  <c r="X21" i="1"/>
  <c r="Y21" i="1" s="1"/>
  <c r="Z21" i="1" s="1"/>
  <c r="P20" i="1"/>
  <c r="X20" i="1" s="1"/>
  <c r="Y20" i="1" s="1"/>
  <c r="Z20" i="1" s="1"/>
  <c r="X17" i="1"/>
  <c r="Y17" i="1" s="1"/>
  <c r="Z17" i="1" s="1"/>
  <c r="P16" i="1"/>
  <c r="X16" i="1" s="1"/>
  <c r="Y16" i="1" s="1"/>
  <c r="Z16" i="1" s="1"/>
  <c r="X13" i="1"/>
  <c r="Y13" i="1" s="1"/>
  <c r="Z13" i="1" s="1"/>
  <c r="P12" i="1"/>
  <c r="X12" i="1" s="1"/>
  <c r="Y12" i="1" s="1"/>
  <c r="Z12" i="1" s="1"/>
  <c r="X9" i="1"/>
  <c r="Y9" i="1" s="1"/>
  <c r="Z9" i="1" s="1"/>
  <c r="P8" i="1"/>
  <c r="X8" i="1" s="1"/>
  <c r="Y8" i="1" s="1"/>
  <c r="Z8" i="1" s="1"/>
  <c r="X5" i="1"/>
  <c r="Y5" i="1" s="1"/>
  <c r="Z5" i="1" s="1"/>
  <c r="P4" i="1"/>
  <c r="X4" i="1" s="1"/>
  <c r="Y4" i="1" s="1"/>
  <c r="Z4" i="1" s="1"/>
  <c r="K258" i="1"/>
  <c r="V3" i="1"/>
  <c r="W3" i="1" s="1"/>
  <c r="K169" i="1"/>
  <c r="U169" i="1" s="1"/>
  <c r="V169" i="1" s="1"/>
  <c r="W169" i="1" s="1"/>
  <c r="K171" i="1"/>
  <c r="K173" i="1"/>
  <c r="K175" i="1"/>
  <c r="U175" i="1" s="1"/>
  <c r="V175" i="1" s="1"/>
  <c r="W175" i="1" s="1"/>
  <c r="K177" i="1"/>
  <c r="U177" i="1" s="1"/>
  <c r="V177" i="1" s="1"/>
  <c r="W177" i="1" s="1"/>
  <c r="K179" i="1"/>
  <c r="K181" i="1"/>
  <c r="K183" i="1"/>
  <c r="U183" i="1" s="1"/>
  <c r="V183" i="1" s="1"/>
  <c r="W183" i="1" s="1"/>
  <c r="K185" i="1"/>
  <c r="U185" i="1" s="1"/>
  <c r="V185" i="1" s="1"/>
  <c r="W185" i="1" s="1"/>
  <c r="K187" i="1"/>
  <c r="K189" i="1"/>
  <c r="K191" i="1"/>
  <c r="U191" i="1" s="1"/>
  <c r="V191" i="1" s="1"/>
  <c r="W191" i="1" s="1"/>
  <c r="K193" i="1"/>
  <c r="U193" i="1" s="1"/>
  <c r="V193" i="1" s="1"/>
  <c r="W193" i="1" s="1"/>
  <c r="K195" i="1"/>
  <c r="K197" i="1"/>
  <c r="K199" i="1"/>
  <c r="U199" i="1" s="1"/>
  <c r="V199" i="1" s="1"/>
  <c r="W199" i="1" s="1"/>
  <c r="K201" i="1"/>
  <c r="U201" i="1" s="1"/>
  <c r="V201" i="1" s="1"/>
  <c r="W201" i="1" s="1"/>
  <c r="K203" i="1"/>
  <c r="U203" i="1" s="1"/>
  <c r="V203" i="1" s="1"/>
  <c r="W203" i="1" s="1"/>
  <c r="K205" i="1"/>
  <c r="K207" i="1"/>
  <c r="U207" i="1" s="1"/>
  <c r="V207" i="1" s="1"/>
  <c r="W207" i="1" s="1"/>
  <c r="K209" i="1"/>
  <c r="U209" i="1" s="1"/>
  <c r="V209" i="1" s="1"/>
  <c r="W209" i="1" s="1"/>
  <c r="K211" i="1"/>
  <c r="U211" i="1" s="1"/>
  <c r="V211" i="1" s="1"/>
  <c r="W211" i="1" s="1"/>
  <c r="K213" i="1"/>
  <c r="K215" i="1"/>
  <c r="U215" i="1" s="1"/>
  <c r="V215" i="1" s="1"/>
  <c r="W215" i="1" s="1"/>
  <c r="K217" i="1"/>
  <c r="U217" i="1" s="1"/>
  <c r="V217" i="1" s="1"/>
  <c r="W217" i="1" s="1"/>
  <c r="K219" i="1"/>
  <c r="U219" i="1" s="1"/>
  <c r="V219" i="1" s="1"/>
  <c r="W219" i="1" s="1"/>
  <c r="K221" i="1"/>
  <c r="K223" i="1"/>
  <c r="U223" i="1" s="1"/>
  <c r="V223" i="1" s="1"/>
  <c r="W223" i="1" s="1"/>
  <c r="K225" i="1"/>
  <c r="U225" i="1" s="1"/>
  <c r="V225" i="1" s="1"/>
  <c r="W225" i="1" s="1"/>
  <c r="K227" i="1"/>
  <c r="U227" i="1" s="1"/>
  <c r="V227" i="1" s="1"/>
  <c r="W227" i="1" s="1"/>
  <c r="K229" i="1"/>
  <c r="K231" i="1"/>
  <c r="K233" i="1"/>
  <c r="U233" i="1" s="1"/>
  <c r="V233" i="1" s="1"/>
  <c r="W233" i="1" s="1"/>
  <c r="K235" i="1"/>
  <c r="U235" i="1" s="1"/>
  <c r="V235" i="1" s="1"/>
  <c r="W235" i="1" s="1"/>
  <c r="K237" i="1"/>
  <c r="K239" i="1"/>
  <c r="K241" i="1"/>
  <c r="U241" i="1" s="1"/>
  <c r="V241" i="1" s="1"/>
  <c r="W241" i="1" s="1"/>
  <c r="K243" i="1"/>
  <c r="U243" i="1" s="1"/>
  <c r="V243" i="1" s="1"/>
  <c r="W243" i="1" s="1"/>
  <c r="K245" i="1"/>
  <c r="K247" i="1"/>
  <c r="U247" i="1" s="1"/>
  <c r="V247" i="1" s="1"/>
  <c r="W247" i="1" s="1"/>
  <c r="K249" i="1"/>
  <c r="U249" i="1" s="1"/>
  <c r="V249" i="1" s="1"/>
  <c r="W249" i="1" s="1"/>
  <c r="K251" i="1"/>
  <c r="U251" i="1" s="1"/>
  <c r="V251" i="1" s="1"/>
  <c r="W251" i="1" s="1"/>
  <c r="K253" i="1"/>
  <c r="U256" i="1"/>
  <c r="U252" i="1"/>
  <c r="U248" i="1"/>
  <c r="U244" i="1"/>
  <c r="U240" i="1"/>
  <c r="U236" i="1"/>
  <c r="U232" i="1"/>
  <c r="U228" i="1"/>
  <c r="U224" i="1"/>
  <c r="AB3" i="1"/>
  <c r="AC3" i="1" s="1"/>
  <c r="K4" i="1"/>
  <c r="U4" i="1" s="1"/>
  <c r="V4" i="1" s="1"/>
  <c r="W4" i="1" s="1"/>
  <c r="K6" i="1"/>
  <c r="K8" i="1"/>
  <c r="U8" i="1" s="1"/>
  <c r="V8" i="1" s="1"/>
  <c r="W8" i="1" s="1"/>
  <c r="K10" i="1"/>
  <c r="K12" i="1"/>
  <c r="U12" i="1" s="1"/>
  <c r="V12" i="1" s="1"/>
  <c r="W12" i="1" s="1"/>
  <c r="K14" i="1"/>
  <c r="K16" i="1"/>
  <c r="U16" i="1" s="1"/>
  <c r="V16" i="1" s="1"/>
  <c r="W16" i="1" s="1"/>
  <c r="K18" i="1"/>
  <c r="U18" i="1" s="1"/>
  <c r="V18" i="1" s="1"/>
  <c r="W18" i="1" s="1"/>
  <c r="K20" i="1"/>
  <c r="U20" i="1" s="1"/>
  <c r="V20" i="1" s="1"/>
  <c r="W20" i="1" s="1"/>
  <c r="K22" i="1"/>
  <c r="K24" i="1"/>
  <c r="U24" i="1" s="1"/>
  <c r="V24" i="1" s="1"/>
  <c r="W24" i="1" s="1"/>
  <c r="K26" i="1"/>
  <c r="U26" i="1" s="1"/>
  <c r="V26" i="1" s="1"/>
  <c r="W26" i="1" s="1"/>
  <c r="K28" i="1"/>
  <c r="U28" i="1" s="1"/>
  <c r="V28" i="1" s="1"/>
  <c r="W28" i="1" s="1"/>
  <c r="K30" i="1"/>
  <c r="K32" i="1"/>
  <c r="U32" i="1" s="1"/>
  <c r="V32" i="1" s="1"/>
  <c r="W32" i="1" s="1"/>
  <c r="K34" i="1"/>
  <c r="U34" i="1" s="1"/>
  <c r="V34" i="1" s="1"/>
  <c r="W34" i="1" s="1"/>
  <c r="K36" i="1"/>
  <c r="U36" i="1" s="1"/>
  <c r="V36" i="1" s="1"/>
  <c r="W36" i="1" s="1"/>
  <c r="K38" i="1"/>
  <c r="K40" i="1"/>
  <c r="U40" i="1" s="1"/>
  <c r="V40" i="1" s="1"/>
  <c r="W40" i="1" s="1"/>
  <c r="K42" i="1"/>
  <c r="U42" i="1" s="1"/>
  <c r="V42" i="1" s="1"/>
  <c r="W42" i="1" s="1"/>
  <c r="K44" i="1"/>
  <c r="U44" i="1" s="1"/>
  <c r="V44" i="1" s="1"/>
  <c r="W44" i="1" s="1"/>
  <c r="K46" i="1"/>
  <c r="K48" i="1"/>
  <c r="U48" i="1" s="1"/>
  <c r="V48" i="1" s="1"/>
  <c r="W48" i="1" s="1"/>
  <c r="K50" i="1"/>
  <c r="U50" i="1" s="1"/>
  <c r="V50" i="1" s="1"/>
  <c r="W50" i="1" s="1"/>
  <c r="K52" i="1"/>
  <c r="U52" i="1" s="1"/>
  <c r="V52" i="1" s="1"/>
  <c r="W52" i="1" s="1"/>
  <c r="R259" i="1"/>
  <c r="R255" i="1"/>
  <c r="R251" i="1"/>
  <c r="R247" i="1"/>
  <c r="R243" i="1"/>
  <c r="R239" i="1"/>
  <c r="U239" i="1"/>
  <c r="R235" i="1"/>
  <c r="R231" i="1"/>
  <c r="U231" i="1"/>
  <c r="R227" i="1"/>
  <c r="R223" i="1"/>
  <c r="R219" i="1"/>
  <c r="R215" i="1"/>
  <c r="R211" i="1"/>
  <c r="R207" i="1"/>
  <c r="R203" i="1"/>
  <c r="R199" i="1"/>
  <c r="R195" i="1"/>
  <c r="U195" i="1"/>
  <c r="R191" i="1"/>
  <c r="R187" i="1"/>
  <c r="U187" i="1"/>
  <c r="R183" i="1"/>
  <c r="R179" i="1"/>
  <c r="U179" i="1"/>
  <c r="R175" i="1"/>
  <c r="R171" i="1"/>
  <c r="U171" i="1"/>
  <c r="R167" i="1"/>
  <c r="U167" i="1"/>
  <c r="R163" i="1"/>
  <c r="U163" i="1"/>
  <c r="R159" i="1"/>
  <c r="U159" i="1"/>
  <c r="R155" i="1"/>
  <c r="U155" i="1"/>
  <c r="R151" i="1"/>
  <c r="U151" i="1"/>
  <c r="R147" i="1"/>
  <c r="U147" i="1"/>
  <c r="R143" i="1"/>
  <c r="U143" i="1"/>
  <c r="R139" i="1"/>
  <c r="U139" i="1"/>
  <c r="R135" i="1"/>
  <c r="U135" i="1"/>
  <c r="R131" i="1"/>
  <c r="U131" i="1"/>
  <c r="R127" i="1"/>
  <c r="U127" i="1"/>
  <c r="R123" i="1"/>
  <c r="U123" i="1"/>
  <c r="R119" i="1"/>
  <c r="U119" i="1"/>
  <c r="R115" i="1"/>
  <c r="U115" i="1"/>
  <c r="R111" i="1"/>
  <c r="U111" i="1"/>
  <c r="R107" i="1"/>
  <c r="U107" i="1"/>
  <c r="R103" i="1"/>
  <c r="U103" i="1"/>
  <c r="R99" i="1"/>
  <c r="U99" i="1"/>
  <c r="R95" i="1"/>
  <c r="U95" i="1"/>
  <c r="R91" i="1"/>
  <c r="U91" i="1"/>
  <c r="R87" i="1"/>
  <c r="U87" i="1"/>
  <c r="R83" i="1"/>
  <c r="U83" i="1"/>
  <c r="R79" i="1"/>
  <c r="U79" i="1"/>
  <c r="U75" i="1"/>
  <c r="R75" i="1"/>
  <c r="R71" i="1"/>
  <c r="U71" i="1"/>
  <c r="U67" i="1"/>
  <c r="R67" i="1"/>
  <c r="R63" i="1"/>
  <c r="U63" i="1"/>
  <c r="U59" i="1"/>
  <c r="R59" i="1"/>
  <c r="R55" i="1"/>
  <c r="U55" i="1"/>
  <c r="U51" i="1"/>
  <c r="R51" i="1"/>
  <c r="R47" i="1"/>
  <c r="U47" i="1"/>
  <c r="U43" i="1"/>
  <c r="R43" i="1"/>
  <c r="R39" i="1"/>
  <c r="U39" i="1"/>
  <c r="U35" i="1"/>
  <c r="R35" i="1"/>
  <c r="R31" i="1"/>
  <c r="U31" i="1"/>
  <c r="U27" i="1"/>
  <c r="R27" i="1"/>
  <c r="R23" i="1"/>
  <c r="U23" i="1"/>
  <c r="U19" i="1"/>
  <c r="R19" i="1"/>
  <c r="R15" i="1"/>
  <c r="U15" i="1"/>
  <c r="U11" i="1"/>
  <c r="R11" i="1"/>
  <c r="R7" i="1"/>
  <c r="U7" i="1"/>
  <c r="U258" i="1"/>
  <c r="U254" i="1"/>
  <c r="U250" i="1"/>
  <c r="V250" i="1" s="1"/>
  <c r="W250" i="1" s="1"/>
  <c r="U246" i="1"/>
  <c r="U242" i="1"/>
  <c r="U238" i="1"/>
  <c r="U234" i="1"/>
  <c r="V234" i="1" s="1"/>
  <c r="W234" i="1" s="1"/>
  <c r="U230" i="1"/>
  <c r="U226" i="1"/>
  <c r="U222" i="1"/>
  <c r="R158" i="1"/>
  <c r="U46" i="1"/>
  <c r="V46" i="1" s="1"/>
  <c r="W46" i="1" s="1"/>
  <c r="U38" i="1"/>
  <c r="V38" i="1" s="1"/>
  <c r="W38" i="1" s="1"/>
  <c r="U30" i="1"/>
  <c r="V30" i="1" s="1"/>
  <c r="W30" i="1" s="1"/>
  <c r="U22" i="1"/>
  <c r="V22" i="1" s="1"/>
  <c r="W22" i="1" s="1"/>
  <c r="U14" i="1"/>
  <c r="V14" i="1" s="1"/>
  <c r="W14" i="1" s="1"/>
  <c r="U10" i="1"/>
  <c r="U6" i="1"/>
  <c r="V6" i="1" s="1"/>
  <c r="W6" i="1" s="1"/>
  <c r="R257" i="1"/>
  <c r="R253" i="1"/>
  <c r="U253" i="1"/>
  <c r="R249" i="1"/>
  <c r="R245" i="1"/>
  <c r="U245" i="1"/>
  <c r="R241" i="1"/>
  <c r="R237" i="1"/>
  <c r="U237" i="1"/>
  <c r="R233" i="1"/>
  <c r="R229" i="1"/>
  <c r="U229" i="1"/>
  <c r="R225" i="1"/>
  <c r="R221" i="1"/>
  <c r="U221" i="1"/>
  <c r="R217" i="1"/>
  <c r="R213" i="1"/>
  <c r="U213" i="1"/>
  <c r="R209" i="1"/>
  <c r="R205" i="1"/>
  <c r="U205" i="1"/>
  <c r="R201" i="1"/>
  <c r="R197" i="1"/>
  <c r="U197" i="1"/>
  <c r="R193" i="1"/>
  <c r="R189" i="1"/>
  <c r="U189" i="1"/>
  <c r="R185" i="1"/>
  <c r="R181" i="1"/>
  <c r="U181" i="1"/>
  <c r="R177" i="1"/>
  <c r="R173" i="1"/>
  <c r="U173" i="1"/>
  <c r="V173" i="1" s="1"/>
  <c r="W173" i="1" s="1"/>
  <c r="R169" i="1"/>
  <c r="R165" i="1"/>
  <c r="U165" i="1"/>
  <c r="R161" i="1"/>
  <c r="U161" i="1"/>
  <c r="R157" i="1"/>
  <c r="U157" i="1"/>
  <c r="R153" i="1"/>
  <c r="U153" i="1"/>
  <c r="R149" i="1"/>
  <c r="U149" i="1"/>
  <c r="R145" i="1"/>
  <c r="U145" i="1"/>
  <c r="R141" i="1"/>
  <c r="U141" i="1"/>
  <c r="R137" i="1"/>
  <c r="U137" i="1"/>
  <c r="R133" i="1"/>
  <c r="U133" i="1"/>
  <c r="R129" i="1"/>
  <c r="U129" i="1"/>
  <c r="R125" i="1"/>
  <c r="U125" i="1"/>
  <c r="R121" i="1"/>
  <c r="U121" i="1"/>
  <c r="R117" i="1"/>
  <c r="U117" i="1"/>
  <c r="R113" i="1"/>
  <c r="U113" i="1"/>
  <c r="R109" i="1"/>
  <c r="U109" i="1"/>
  <c r="R105" i="1"/>
  <c r="U105" i="1"/>
  <c r="R101" i="1"/>
  <c r="U101" i="1"/>
  <c r="R97" i="1"/>
  <c r="U97" i="1"/>
  <c r="R93" i="1"/>
  <c r="U93" i="1"/>
  <c r="R89" i="1"/>
  <c r="U89" i="1"/>
  <c r="R85" i="1"/>
  <c r="U85" i="1"/>
  <c r="R81" i="1"/>
  <c r="U81" i="1"/>
  <c r="R77" i="1"/>
  <c r="U77" i="1"/>
  <c r="R73" i="1"/>
  <c r="U73" i="1"/>
  <c r="R69" i="1"/>
  <c r="U69" i="1"/>
  <c r="R65" i="1"/>
  <c r="U65" i="1"/>
  <c r="R61" i="1"/>
  <c r="U61" i="1"/>
  <c r="R57" i="1"/>
  <c r="U57" i="1"/>
  <c r="R53" i="1"/>
  <c r="U53" i="1"/>
  <c r="R49" i="1"/>
  <c r="U49" i="1"/>
  <c r="R45" i="1"/>
  <c r="U45" i="1"/>
  <c r="R41" i="1"/>
  <c r="U41" i="1"/>
  <c r="R37" i="1"/>
  <c r="U37" i="1"/>
  <c r="R33" i="1"/>
  <c r="U33" i="1"/>
  <c r="R29" i="1"/>
  <c r="U29" i="1"/>
  <c r="R25" i="1"/>
  <c r="U25" i="1"/>
  <c r="R21" i="1"/>
  <c r="U21" i="1"/>
  <c r="R17" i="1"/>
  <c r="U17" i="1"/>
  <c r="R13" i="1"/>
  <c r="U13" i="1"/>
  <c r="R9" i="1"/>
  <c r="U9" i="1"/>
  <c r="R5" i="1"/>
  <c r="U5" i="1"/>
  <c r="K54" i="1"/>
  <c r="U54" i="1" s="1"/>
  <c r="V54" i="1" s="1"/>
  <c r="W54" i="1" s="1"/>
  <c r="K56" i="1"/>
  <c r="U56" i="1" s="1"/>
  <c r="V56" i="1" s="1"/>
  <c r="W56" i="1" s="1"/>
  <c r="K58" i="1"/>
  <c r="U58" i="1" s="1"/>
  <c r="V58" i="1" s="1"/>
  <c r="W58" i="1" s="1"/>
  <c r="K60" i="1"/>
  <c r="U60" i="1" s="1"/>
  <c r="V60" i="1" s="1"/>
  <c r="W60" i="1" s="1"/>
  <c r="K62" i="1"/>
  <c r="U62" i="1" s="1"/>
  <c r="V62" i="1" s="1"/>
  <c r="W62" i="1" s="1"/>
  <c r="K64" i="1"/>
  <c r="U64" i="1" s="1"/>
  <c r="V64" i="1" s="1"/>
  <c r="W64" i="1" s="1"/>
  <c r="K66" i="1"/>
  <c r="U66" i="1" s="1"/>
  <c r="V66" i="1" s="1"/>
  <c r="W66" i="1" s="1"/>
  <c r="K68" i="1"/>
  <c r="U68" i="1" s="1"/>
  <c r="V68" i="1" s="1"/>
  <c r="W68" i="1" s="1"/>
  <c r="K70" i="1"/>
  <c r="U70" i="1" s="1"/>
  <c r="V70" i="1" s="1"/>
  <c r="W70" i="1" s="1"/>
  <c r="K72" i="1"/>
  <c r="U72" i="1" s="1"/>
  <c r="V72" i="1" s="1"/>
  <c r="W72" i="1" s="1"/>
  <c r="K74" i="1"/>
  <c r="U74" i="1" s="1"/>
  <c r="V74" i="1" s="1"/>
  <c r="W74" i="1" s="1"/>
  <c r="K76" i="1"/>
  <c r="U76" i="1" s="1"/>
  <c r="V76" i="1" s="1"/>
  <c r="W76" i="1" s="1"/>
  <c r="K78" i="1"/>
  <c r="U78" i="1" s="1"/>
  <c r="V78" i="1" s="1"/>
  <c r="W78" i="1" s="1"/>
  <c r="K80" i="1"/>
  <c r="U80" i="1" s="1"/>
  <c r="V80" i="1" s="1"/>
  <c r="W80" i="1" s="1"/>
  <c r="K82" i="1"/>
  <c r="U82" i="1" s="1"/>
  <c r="V82" i="1" s="1"/>
  <c r="W82" i="1" s="1"/>
  <c r="K84" i="1"/>
  <c r="U84" i="1" s="1"/>
  <c r="V84" i="1" s="1"/>
  <c r="W84" i="1" s="1"/>
  <c r="K86" i="1"/>
  <c r="U86" i="1" s="1"/>
  <c r="V86" i="1" s="1"/>
  <c r="W86" i="1" s="1"/>
  <c r="K88" i="1"/>
  <c r="U88" i="1" s="1"/>
  <c r="V88" i="1" s="1"/>
  <c r="W88" i="1" s="1"/>
  <c r="K90" i="1"/>
  <c r="U90" i="1" s="1"/>
  <c r="V90" i="1" s="1"/>
  <c r="W90" i="1" s="1"/>
  <c r="K92" i="1"/>
  <c r="U92" i="1" s="1"/>
  <c r="V92" i="1" s="1"/>
  <c r="W92" i="1" s="1"/>
  <c r="K94" i="1"/>
  <c r="U94" i="1" s="1"/>
  <c r="V94" i="1" s="1"/>
  <c r="W94" i="1" s="1"/>
  <c r="K96" i="1"/>
  <c r="U96" i="1" s="1"/>
  <c r="V96" i="1" s="1"/>
  <c r="W96" i="1" s="1"/>
  <c r="K98" i="1"/>
  <c r="U98" i="1" s="1"/>
  <c r="V98" i="1" s="1"/>
  <c r="W98" i="1" s="1"/>
  <c r="K100" i="1"/>
  <c r="U100" i="1" s="1"/>
  <c r="V100" i="1" s="1"/>
  <c r="W100" i="1" s="1"/>
  <c r="K102" i="1"/>
  <c r="U102" i="1" s="1"/>
  <c r="V102" i="1" s="1"/>
  <c r="W102" i="1" s="1"/>
  <c r="K104" i="1"/>
  <c r="U104" i="1" s="1"/>
  <c r="V104" i="1" s="1"/>
  <c r="W104" i="1" s="1"/>
  <c r="K106" i="1"/>
  <c r="U106" i="1" s="1"/>
  <c r="V106" i="1" s="1"/>
  <c r="W106" i="1" s="1"/>
  <c r="K108" i="1"/>
  <c r="U108" i="1" s="1"/>
  <c r="V108" i="1" s="1"/>
  <c r="W108" i="1" s="1"/>
  <c r="K110" i="1"/>
  <c r="U110" i="1" s="1"/>
  <c r="V110" i="1" s="1"/>
  <c r="W110" i="1" s="1"/>
  <c r="K112" i="1"/>
  <c r="U112" i="1" s="1"/>
  <c r="V112" i="1" s="1"/>
  <c r="W112" i="1" s="1"/>
  <c r="K114" i="1"/>
  <c r="U114" i="1" s="1"/>
  <c r="V114" i="1" s="1"/>
  <c r="W114" i="1" s="1"/>
  <c r="K116" i="1"/>
  <c r="U116" i="1" s="1"/>
  <c r="V116" i="1" s="1"/>
  <c r="W116" i="1" s="1"/>
  <c r="K118" i="1"/>
  <c r="U118" i="1" s="1"/>
  <c r="V118" i="1" s="1"/>
  <c r="W118" i="1" s="1"/>
  <c r="K120" i="1"/>
  <c r="U120" i="1" s="1"/>
  <c r="V120" i="1" s="1"/>
  <c r="W120" i="1" s="1"/>
  <c r="K122" i="1"/>
  <c r="U122" i="1" s="1"/>
  <c r="V122" i="1" s="1"/>
  <c r="W122" i="1" s="1"/>
  <c r="K124" i="1"/>
  <c r="U124" i="1" s="1"/>
  <c r="V124" i="1" s="1"/>
  <c r="W124" i="1" s="1"/>
  <c r="K126" i="1"/>
  <c r="U126" i="1" s="1"/>
  <c r="V126" i="1" s="1"/>
  <c r="W126" i="1" s="1"/>
  <c r="K128" i="1"/>
  <c r="U128" i="1" s="1"/>
  <c r="V128" i="1" s="1"/>
  <c r="W128" i="1" s="1"/>
  <c r="K130" i="1"/>
  <c r="U130" i="1" s="1"/>
  <c r="V130" i="1" s="1"/>
  <c r="W130" i="1" s="1"/>
  <c r="K132" i="1"/>
  <c r="U132" i="1" s="1"/>
  <c r="V132" i="1" s="1"/>
  <c r="W132" i="1" s="1"/>
  <c r="K134" i="1"/>
  <c r="U134" i="1" s="1"/>
  <c r="V134" i="1" s="1"/>
  <c r="W134" i="1" s="1"/>
  <c r="K136" i="1"/>
  <c r="U136" i="1" s="1"/>
  <c r="V136" i="1" s="1"/>
  <c r="W136" i="1" s="1"/>
  <c r="K138" i="1"/>
  <c r="U138" i="1" s="1"/>
  <c r="V138" i="1" s="1"/>
  <c r="W138" i="1" s="1"/>
  <c r="K140" i="1"/>
  <c r="U140" i="1" s="1"/>
  <c r="V140" i="1" s="1"/>
  <c r="W140" i="1" s="1"/>
  <c r="K142" i="1"/>
  <c r="U142" i="1" s="1"/>
  <c r="V142" i="1" s="1"/>
  <c r="W142" i="1" s="1"/>
  <c r="K144" i="1"/>
  <c r="U144" i="1" s="1"/>
  <c r="V144" i="1" s="1"/>
  <c r="W144" i="1" s="1"/>
  <c r="K146" i="1"/>
  <c r="U146" i="1" s="1"/>
  <c r="V146" i="1" s="1"/>
  <c r="W146" i="1" s="1"/>
  <c r="K148" i="1"/>
  <c r="U148" i="1" s="1"/>
  <c r="V148" i="1" s="1"/>
  <c r="W148" i="1" s="1"/>
  <c r="K150" i="1"/>
  <c r="U150" i="1" s="1"/>
  <c r="V150" i="1" s="1"/>
  <c r="W150" i="1" s="1"/>
  <c r="K152" i="1"/>
  <c r="U152" i="1" s="1"/>
  <c r="V152" i="1" s="1"/>
  <c r="W152" i="1" s="1"/>
  <c r="K154" i="1"/>
  <c r="U154" i="1" s="1"/>
  <c r="V154" i="1" s="1"/>
  <c r="W154" i="1" s="1"/>
  <c r="K156" i="1"/>
  <c r="U156" i="1" s="1"/>
  <c r="V156" i="1" s="1"/>
  <c r="W156" i="1" s="1"/>
  <c r="K158" i="1"/>
  <c r="U158" i="1" s="1"/>
  <c r="V158" i="1" s="1"/>
  <c r="W158" i="1" s="1"/>
  <c r="K160" i="1"/>
  <c r="U160" i="1" s="1"/>
  <c r="V160" i="1" s="1"/>
  <c r="W160" i="1" s="1"/>
  <c r="K162" i="1"/>
  <c r="U162" i="1" s="1"/>
  <c r="V162" i="1" s="1"/>
  <c r="W162" i="1" s="1"/>
  <c r="K164" i="1"/>
  <c r="U164" i="1" s="1"/>
  <c r="V164" i="1" s="1"/>
  <c r="W164" i="1" s="1"/>
  <c r="K166" i="1"/>
  <c r="U166" i="1" s="1"/>
  <c r="V166" i="1" s="1"/>
  <c r="W166" i="1" s="1"/>
  <c r="K168" i="1"/>
  <c r="U168" i="1" s="1"/>
  <c r="V168" i="1" s="1"/>
  <c r="W168" i="1" s="1"/>
  <c r="K170" i="1"/>
  <c r="U170" i="1" s="1"/>
  <c r="V170" i="1" s="1"/>
  <c r="W170" i="1" s="1"/>
  <c r="K172" i="1"/>
  <c r="U172" i="1" s="1"/>
  <c r="V172" i="1" s="1"/>
  <c r="W172" i="1" s="1"/>
  <c r="K174" i="1"/>
  <c r="U174" i="1" s="1"/>
  <c r="V174" i="1" s="1"/>
  <c r="W174" i="1" s="1"/>
  <c r="K176" i="1"/>
  <c r="U176" i="1" s="1"/>
  <c r="V176" i="1" s="1"/>
  <c r="W176" i="1" s="1"/>
  <c r="K178" i="1"/>
  <c r="U178" i="1" s="1"/>
  <c r="V178" i="1" s="1"/>
  <c r="W178" i="1" s="1"/>
  <c r="K180" i="1"/>
  <c r="U180" i="1" s="1"/>
  <c r="V180" i="1" s="1"/>
  <c r="W180" i="1" s="1"/>
  <c r="K182" i="1"/>
  <c r="U182" i="1" s="1"/>
  <c r="V182" i="1" s="1"/>
  <c r="W182" i="1" s="1"/>
  <c r="K184" i="1"/>
  <c r="U184" i="1" s="1"/>
  <c r="V184" i="1" s="1"/>
  <c r="W184" i="1" s="1"/>
  <c r="K186" i="1"/>
  <c r="U186" i="1" s="1"/>
  <c r="V186" i="1" s="1"/>
  <c r="W186" i="1" s="1"/>
  <c r="K188" i="1"/>
  <c r="U188" i="1" s="1"/>
  <c r="V188" i="1" s="1"/>
  <c r="W188" i="1" s="1"/>
  <c r="K190" i="1"/>
  <c r="U190" i="1" s="1"/>
  <c r="V190" i="1" s="1"/>
  <c r="W190" i="1" s="1"/>
  <c r="K192" i="1"/>
  <c r="U192" i="1" s="1"/>
  <c r="V192" i="1" s="1"/>
  <c r="W192" i="1" s="1"/>
  <c r="K194" i="1"/>
  <c r="U194" i="1" s="1"/>
  <c r="V194" i="1" s="1"/>
  <c r="W194" i="1" s="1"/>
  <c r="K196" i="1"/>
  <c r="U196" i="1" s="1"/>
  <c r="V196" i="1" s="1"/>
  <c r="W196" i="1" s="1"/>
  <c r="K198" i="1"/>
  <c r="U198" i="1" s="1"/>
  <c r="V198" i="1" s="1"/>
  <c r="W198" i="1" s="1"/>
  <c r="K200" i="1"/>
  <c r="U200" i="1" s="1"/>
  <c r="V200" i="1" s="1"/>
  <c r="W200" i="1" s="1"/>
  <c r="K202" i="1"/>
  <c r="U202" i="1" s="1"/>
  <c r="V202" i="1" s="1"/>
  <c r="W202" i="1" s="1"/>
  <c r="K204" i="1"/>
  <c r="U204" i="1" s="1"/>
  <c r="V204" i="1" s="1"/>
  <c r="W204" i="1" s="1"/>
  <c r="K206" i="1"/>
  <c r="U206" i="1" s="1"/>
  <c r="V206" i="1" s="1"/>
  <c r="W206" i="1" s="1"/>
  <c r="K208" i="1"/>
  <c r="U208" i="1" s="1"/>
  <c r="V208" i="1" s="1"/>
  <c r="W208" i="1" s="1"/>
  <c r="K210" i="1"/>
  <c r="U210" i="1" s="1"/>
  <c r="V210" i="1" s="1"/>
  <c r="W210" i="1" s="1"/>
  <c r="K212" i="1"/>
  <c r="U212" i="1" s="1"/>
  <c r="V212" i="1" s="1"/>
  <c r="W212" i="1" s="1"/>
  <c r="K214" i="1"/>
  <c r="U214" i="1" s="1"/>
  <c r="V214" i="1" s="1"/>
  <c r="W214" i="1" s="1"/>
  <c r="K216" i="1"/>
  <c r="U216" i="1" s="1"/>
  <c r="V216" i="1" s="1"/>
  <c r="W216" i="1" s="1"/>
  <c r="K218" i="1"/>
  <c r="U218" i="1" s="1"/>
  <c r="V218" i="1" s="1"/>
  <c r="W218" i="1" s="1"/>
  <c r="K220" i="1"/>
  <c r="U220" i="1" s="1"/>
  <c r="V220" i="1" s="1"/>
  <c r="W220" i="1" s="1"/>
  <c r="K255" i="1"/>
  <c r="U255" i="1" s="1"/>
  <c r="V255" i="1" s="1"/>
  <c r="W255" i="1" s="1"/>
  <c r="K257" i="1"/>
  <c r="U257" i="1" s="1"/>
  <c r="V257" i="1" s="1"/>
  <c r="W257" i="1" s="1"/>
  <c r="K259" i="1"/>
  <c r="U259" i="1" s="1"/>
  <c r="S259" i="1"/>
  <c r="T259" i="1" s="1"/>
  <c r="AB259" i="1"/>
  <c r="AC259" i="1" s="1"/>
  <c r="V258" i="1"/>
  <c r="W258" i="1" s="1"/>
  <c r="AB255" i="1"/>
  <c r="AC255" i="1" s="1"/>
  <c r="V254" i="1"/>
  <c r="W254" i="1" s="1"/>
  <c r="AB251" i="1"/>
  <c r="AC251" i="1" s="1"/>
  <c r="AB247" i="1"/>
  <c r="AC247" i="1" s="1"/>
  <c r="V246" i="1"/>
  <c r="W246" i="1" s="1"/>
  <c r="AB243" i="1"/>
  <c r="AC243" i="1" s="1"/>
  <c r="V242" i="1"/>
  <c r="W242" i="1" s="1"/>
  <c r="AB239" i="1"/>
  <c r="AC239" i="1" s="1"/>
  <c r="V238" i="1"/>
  <c r="W238" i="1" s="1"/>
  <c r="AB235" i="1"/>
  <c r="AC235" i="1" s="1"/>
  <c r="AB231" i="1"/>
  <c r="AC231" i="1" s="1"/>
  <c r="V230" i="1"/>
  <c r="W230" i="1" s="1"/>
  <c r="AB227" i="1"/>
  <c r="AC227" i="1" s="1"/>
  <c r="V226" i="1"/>
  <c r="W226" i="1" s="1"/>
  <c r="AB223" i="1"/>
  <c r="AC223" i="1" s="1"/>
  <c r="V222" i="1"/>
  <c r="W222" i="1" s="1"/>
  <c r="AB219" i="1"/>
  <c r="AC219" i="1" s="1"/>
  <c r="AB215" i="1"/>
  <c r="AC215" i="1" s="1"/>
  <c r="AB211" i="1"/>
  <c r="AC211" i="1" s="1"/>
  <c r="AB207" i="1"/>
  <c r="AC207" i="1" s="1"/>
  <c r="AB203" i="1"/>
  <c r="AC203" i="1" s="1"/>
  <c r="AB199" i="1"/>
  <c r="AC199" i="1" s="1"/>
  <c r="AB195" i="1"/>
  <c r="AC195" i="1" s="1"/>
  <c r="AB191" i="1"/>
  <c r="AC191" i="1" s="1"/>
  <c r="AB187" i="1"/>
  <c r="AC187" i="1" s="1"/>
  <c r="AB183" i="1"/>
  <c r="AC183" i="1" s="1"/>
  <c r="AB179" i="1"/>
  <c r="AC179" i="1" s="1"/>
  <c r="AB175" i="1"/>
  <c r="AC175" i="1" s="1"/>
  <c r="AB171" i="1"/>
  <c r="AC171" i="1" s="1"/>
  <c r="AB167" i="1"/>
  <c r="AC167" i="1" s="1"/>
  <c r="AB163" i="1"/>
  <c r="AC163" i="1" s="1"/>
  <c r="AB159" i="1"/>
  <c r="AC159" i="1" s="1"/>
  <c r="AB155" i="1"/>
  <c r="AC155" i="1" s="1"/>
  <c r="AB151" i="1"/>
  <c r="AC151" i="1" s="1"/>
  <c r="AB147" i="1"/>
  <c r="AC147" i="1" s="1"/>
  <c r="AB143" i="1"/>
  <c r="AC143" i="1" s="1"/>
  <c r="AB139" i="1"/>
  <c r="AC139" i="1" s="1"/>
  <c r="AB135" i="1"/>
  <c r="AC135" i="1" s="1"/>
  <c r="AB131" i="1"/>
  <c r="AC131" i="1" s="1"/>
  <c r="AB127" i="1"/>
  <c r="AC127" i="1" s="1"/>
  <c r="AB123" i="1"/>
  <c r="AC123" i="1" s="1"/>
  <c r="AB119" i="1"/>
  <c r="AC119" i="1" s="1"/>
  <c r="AB115" i="1"/>
  <c r="AC115" i="1" s="1"/>
  <c r="AB111" i="1"/>
  <c r="AC111" i="1" s="1"/>
  <c r="AB107" i="1"/>
  <c r="AC107" i="1" s="1"/>
  <c r="AB103" i="1"/>
  <c r="AC103" i="1" s="1"/>
  <c r="AB99" i="1"/>
  <c r="AC99" i="1" s="1"/>
  <c r="AB95" i="1"/>
  <c r="AC95" i="1" s="1"/>
  <c r="AB91" i="1"/>
  <c r="AC91" i="1" s="1"/>
  <c r="AB87" i="1"/>
  <c r="AC87" i="1" s="1"/>
  <c r="AB83" i="1"/>
  <c r="AC83" i="1" s="1"/>
  <c r="AB79" i="1"/>
  <c r="AC79" i="1" s="1"/>
  <c r="AB75" i="1"/>
  <c r="AC75" i="1" s="1"/>
  <c r="AB71" i="1"/>
  <c r="AC71" i="1" s="1"/>
  <c r="AB67" i="1"/>
  <c r="AC67" i="1" s="1"/>
  <c r="AB63" i="1"/>
  <c r="AC63" i="1" s="1"/>
  <c r="AB59" i="1"/>
  <c r="AC59" i="1" s="1"/>
  <c r="AB55" i="1"/>
  <c r="AC55" i="1" s="1"/>
  <c r="AB51" i="1"/>
  <c r="AC51" i="1" s="1"/>
  <c r="AB47" i="1"/>
  <c r="AC47" i="1" s="1"/>
  <c r="AB43" i="1"/>
  <c r="AC43" i="1" s="1"/>
  <c r="AB39" i="1"/>
  <c r="AC39" i="1" s="1"/>
  <c r="AB35" i="1"/>
  <c r="AC35" i="1" s="1"/>
  <c r="AB31" i="1"/>
  <c r="AC31" i="1" s="1"/>
  <c r="AB27" i="1"/>
  <c r="AC27" i="1" s="1"/>
  <c r="AB23" i="1"/>
  <c r="AC23" i="1" s="1"/>
  <c r="AB19" i="1"/>
  <c r="AC19" i="1" s="1"/>
  <c r="AB15" i="1"/>
  <c r="AC15" i="1" s="1"/>
  <c r="AB11" i="1"/>
  <c r="AC11" i="1" s="1"/>
  <c r="AB7" i="1"/>
  <c r="AC7" i="1" s="1"/>
  <c r="AB258" i="1"/>
  <c r="AC258" i="1" s="1"/>
  <c r="AB254" i="1"/>
  <c r="AC254" i="1" s="1"/>
  <c r="V253" i="1"/>
  <c r="W253" i="1" s="1"/>
  <c r="AB250" i="1"/>
  <c r="AC250" i="1" s="1"/>
  <c r="AB246" i="1"/>
  <c r="AC246" i="1" s="1"/>
  <c r="V245" i="1"/>
  <c r="W245" i="1" s="1"/>
  <c r="AB242" i="1"/>
  <c r="AC242" i="1" s="1"/>
  <c r="AB238" i="1"/>
  <c r="AC238" i="1" s="1"/>
  <c r="V237" i="1"/>
  <c r="W237" i="1" s="1"/>
  <c r="AB234" i="1"/>
  <c r="AC234" i="1" s="1"/>
  <c r="AB230" i="1"/>
  <c r="AC230" i="1" s="1"/>
  <c r="V229" i="1"/>
  <c r="W229" i="1" s="1"/>
  <c r="AB226" i="1"/>
  <c r="AC226" i="1" s="1"/>
  <c r="AB222" i="1"/>
  <c r="AC222" i="1" s="1"/>
  <c r="V221" i="1"/>
  <c r="W221" i="1" s="1"/>
  <c r="AB218" i="1"/>
  <c r="AC218" i="1" s="1"/>
  <c r="AB214" i="1"/>
  <c r="AC214" i="1" s="1"/>
  <c r="V213" i="1"/>
  <c r="W213" i="1" s="1"/>
  <c r="AB210" i="1"/>
  <c r="AC210" i="1" s="1"/>
  <c r="AB206" i="1"/>
  <c r="AC206" i="1" s="1"/>
  <c r="V205" i="1"/>
  <c r="W205" i="1" s="1"/>
  <c r="AB202" i="1"/>
  <c r="AC202" i="1" s="1"/>
  <c r="AB198" i="1"/>
  <c r="AC198" i="1" s="1"/>
  <c r="V197" i="1"/>
  <c r="W197" i="1" s="1"/>
  <c r="AB194" i="1"/>
  <c r="AC194" i="1" s="1"/>
  <c r="AB190" i="1"/>
  <c r="AC190" i="1" s="1"/>
  <c r="AB186" i="1"/>
  <c r="AC186" i="1" s="1"/>
  <c r="AB182" i="1"/>
  <c r="AC182" i="1" s="1"/>
  <c r="AB178" i="1"/>
  <c r="AC178" i="1" s="1"/>
  <c r="AB174" i="1"/>
  <c r="AC174" i="1" s="1"/>
  <c r="AB170" i="1"/>
  <c r="AC170" i="1" s="1"/>
  <c r="AB166" i="1"/>
  <c r="AC166" i="1" s="1"/>
  <c r="AB162" i="1"/>
  <c r="AC162" i="1" s="1"/>
  <c r="V161" i="1"/>
  <c r="W161" i="1" s="1"/>
  <c r="AB158" i="1"/>
  <c r="AC158" i="1" s="1"/>
  <c r="V157" i="1"/>
  <c r="W157" i="1" s="1"/>
  <c r="AB154" i="1"/>
  <c r="AC154" i="1" s="1"/>
  <c r="AB150" i="1"/>
  <c r="AC150" i="1" s="1"/>
  <c r="AB146" i="1"/>
  <c r="AC146" i="1" s="1"/>
  <c r="AB142" i="1"/>
  <c r="AC142" i="1" s="1"/>
  <c r="AB138" i="1"/>
  <c r="AC138" i="1" s="1"/>
  <c r="AB134" i="1"/>
  <c r="AC134" i="1" s="1"/>
  <c r="AB130" i="1"/>
  <c r="AC130" i="1" s="1"/>
  <c r="AB126" i="1"/>
  <c r="AC126" i="1" s="1"/>
  <c r="AB122" i="1"/>
  <c r="AC122" i="1" s="1"/>
  <c r="AB118" i="1"/>
  <c r="AC118" i="1" s="1"/>
  <c r="AB114" i="1"/>
  <c r="AC114" i="1" s="1"/>
  <c r="AB110" i="1"/>
  <c r="AC110" i="1" s="1"/>
  <c r="AB106" i="1"/>
  <c r="AC106" i="1" s="1"/>
  <c r="AB102" i="1"/>
  <c r="AC102" i="1" s="1"/>
  <c r="AB98" i="1"/>
  <c r="AC98" i="1" s="1"/>
  <c r="AB94" i="1"/>
  <c r="AC94" i="1" s="1"/>
  <c r="AB90" i="1"/>
  <c r="AC90" i="1" s="1"/>
  <c r="AB86" i="1"/>
  <c r="AC86" i="1" s="1"/>
  <c r="AB82" i="1"/>
  <c r="AC82" i="1" s="1"/>
  <c r="AB78" i="1"/>
  <c r="AC78" i="1" s="1"/>
  <c r="AB74" i="1"/>
  <c r="AC74" i="1" s="1"/>
  <c r="AB70" i="1"/>
  <c r="AC70" i="1" s="1"/>
  <c r="AB66" i="1"/>
  <c r="AC66" i="1" s="1"/>
  <c r="AB62" i="1"/>
  <c r="AC62" i="1" s="1"/>
  <c r="AB58" i="1"/>
  <c r="AC58" i="1" s="1"/>
  <c r="AB54" i="1"/>
  <c r="AC54" i="1" s="1"/>
  <c r="AB50" i="1"/>
  <c r="AC50" i="1" s="1"/>
  <c r="AB46" i="1"/>
  <c r="AC46" i="1" s="1"/>
  <c r="AB42" i="1"/>
  <c r="AC42" i="1" s="1"/>
  <c r="AB38" i="1"/>
  <c r="AC38" i="1" s="1"/>
  <c r="AB34" i="1"/>
  <c r="AC34" i="1" s="1"/>
  <c r="AB30" i="1"/>
  <c r="AC30" i="1" s="1"/>
  <c r="AB26" i="1"/>
  <c r="AC26" i="1" s="1"/>
  <c r="AB22" i="1"/>
  <c r="AC22" i="1" s="1"/>
  <c r="AB18" i="1"/>
  <c r="AC18" i="1" s="1"/>
  <c r="AB14" i="1"/>
  <c r="AC14" i="1" s="1"/>
  <c r="AB10" i="1"/>
  <c r="AC10" i="1" s="1"/>
  <c r="V10" i="1"/>
  <c r="W10" i="1" s="1"/>
  <c r="AB6" i="1"/>
  <c r="AC6" i="1" s="1"/>
  <c r="F3" i="1"/>
  <c r="R3" i="1" s="1"/>
  <c r="AB257" i="1"/>
  <c r="AC257" i="1" s="1"/>
  <c r="V256" i="1"/>
  <c r="W256" i="1" s="1"/>
  <c r="AB253" i="1"/>
  <c r="AC253" i="1" s="1"/>
  <c r="V252" i="1"/>
  <c r="W252" i="1" s="1"/>
  <c r="AB249" i="1"/>
  <c r="AC249" i="1" s="1"/>
  <c r="V248" i="1"/>
  <c r="W248" i="1" s="1"/>
  <c r="AB245" i="1"/>
  <c r="AC245" i="1" s="1"/>
  <c r="V244" i="1"/>
  <c r="W244" i="1" s="1"/>
  <c r="AB241" i="1"/>
  <c r="AC241" i="1" s="1"/>
  <c r="V240" i="1"/>
  <c r="W240" i="1" s="1"/>
  <c r="AB237" i="1"/>
  <c r="AC237" i="1" s="1"/>
  <c r="V236" i="1"/>
  <c r="W236" i="1" s="1"/>
  <c r="AB233" i="1"/>
  <c r="AC233" i="1" s="1"/>
  <c r="V232" i="1"/>
  <c r="W232" i="1" s="1"/>
  <c r="AB229" i="1"/>
  <c r="AC229" i="1" s="1"/>
  <c r="V228" i="1"/>
  <c r="W228" i="1" s="1"/>
  <c r="AB225" i="1"/>
  <c r="AC225" i="1" s="1"/>
  <c r="V224" i="1"/>
  <c r="W224" i="1" s="1"/>
  <c r="AB221" i="1"/>
  <c r="AC221" i="1" s="1"/>
  <c r="AB217" i="1"/>
  <c r="AC217" i="1" s="1"/>
  <c r="AB213" i="1"/>
  <c r="AC213" i="1" s="1"/>
  <c r="AB209" i="1"/>
  <c r="AC209" i="1" s="1"/>
  <c r="AB205" i="1"/>
  <c r="AC205" i="1" s="1"/>
  <c r="AB201" i="1"/>
  <c r="AC201" i="1" s="1"/>
  <c r="AB197" i="1"/>
  <c r="AC197" i="1" s="1"/>
  <c r="AB193" i="1"/>
  <c r="AC193" i="1" s="1"/>
  <c r="AB189" i="1"/>
  <c r="AC189" i="1" s="1"/>
  <c r="AB185" i="1"/>
  <c r="AC185" i="1" s="1"/>
  <c r="AB181" i="1"/>
  <c r="AC181" i="1" s="1"/>
  <c r="AB177" i="1"/>
  <c r="AC177" i="1" s="1"/>
  <c r="AB173" i="1"/>
  <c r="AC173" i="1" s="1"/>
  <c r="AB169" i="1"/>
  <c r="AC169" i="1" s="1"/>
  <c r="AB165" i="1"/>
  <c r="AC165" i="1" s="1"/>
  <c r="AB161" i="1"/>
  <c r="AC161" i="1" s="1"/>
  <c r="AB157" i="1"/>
  <c r="AC157" i="1" s="1"/>
  <c r="AB153" i="1"/>
  <c r="AC153" i="1" s="1"/>
  <c r="AB149" i="1"/>
  <c r="AC149" i="1" s="1"/>
  <c r="AB145" i="1"/>
  <c r="AC145" i="1" s="1"/>
  <c r="V145" i="1"/>
  <c r="W145" i="1" s="1"/>
  <c r="AB141" i="1"/>
  <c r="AC141" i="1" s="1"/>
  <c r="V141" i="1"/>
  <c r="W141" i="1" s="1"/>
  <c r="AB137" i="1"/>
  <c r="AC137" i="1" s="1"/>
  <c r="V137" i="1"/>
  <c r="W137" i="1" s="1"/>
  <c r="AB133" i="1"/>
  <c r="AC133" i="1" s="1"/>
  <c r="V133" i="1"/>
  <c r="W133" i="1" s="1"/>
  <c r="AB129" i="1"/>
  <c r="AC129" i="1" s="1"/>
  <c r="V129" i="1"/>
  <c r="W129" i="1" s="1"/>
  <c r="AB125" i="1"/>
  <c r="AC125" i="1" s="1"/>
  <c r="V125" i="1"/>
  <c r="W125" i="1" s="1"/>
  <c r="AB121" i="1"/>
  <c r="AC121" i="1" s="1"/>
  <c r="V121" i="1"/>
  <c r="W121" i="1" s="1"/>
  <c r="AB117" i="1"/>
  <c r="AC117" i="1" s="1"/>
  <c r="V117" i="1"/>
  <c r="W117" i="1" s="1"/>
  <c r="AB113" i="1"/>
  <c r="AC113" i="1" s="1"/>
  <c r="V113" i="1"/>
  <c r="W113" i="1" s="1"/>
  <c r="AB109" i="1"/>
  <c r="AC109" i="1" s="1"/>
  <c r="V109" i="1"/>
  <c r="W109" i="1" s="1"/>
  <c r="AB105" i="1"/>
  <c r="AC105" i="1" s="1"/>
  <c r="V105" i="1"/>
  <c r="W105" i="1" s="1"/>
  <c r="AB101" i="1"/>
  <c r="AC101" i="1" s="1"/>
  <c r="V101" i="1"/>
  <c r="W101" i="1" s="1"/>
  <c r="AB97" i="1"/>
  <c r="AC97" i="1" s="1"/>
  <c r="V97" i="1"/>
  <c r="W97" i="1" s="1"/>
  <c r="AB93" i="1"/>
  <c r="AC93" i="1" s="1"/>
  <c r="V93" i="1"/>
  <c r="W93" i="1" s="1"/>
  <c r="AB89" i="1"/>
  <c r="AC89" i="1" s="1"/>
  <c r="V89" i="1"/>
  <c r="W89" i="1" s="1"/>
  <c r="AB85" i="1"/>
  <c r="AC85" i="1" s="1"/>
  <c r="V85" i="1"/>
  <c r="W85" i="1" s="1"/>
  <c r="AB81" i="1"/>
  <c r="AC81" i="1" s="1"/>
  <c r="V81" i="1"/>
  <c r="W81" i="1" s="1"/>
  <c r="AB77" i="1"/>
  <c r="AC77" i="1" s="1"/>
  <c r="V77" i="1"/>
  <c r="W77" i="1" s="1"/>
  <c r="AB73" i="1"/>
  <c r="AC73" i="1" s="1"/>
  <c r="V73" i="1"/>
  <c r="W73" i="1" s="1"/>
  <c r="AB69" i="1"/>
  <c r="AC69" i="1" s="1"/>
  <c r="V69" i="1"/>
  <c r="W69" i="1" s="1"/>
  <c r="AB65" i="1"/>
  <c r="AC65" i="1" s="1"/>
  <c r="V65" i="1"/>
  <c r="W65" i="1" s="1"/>
  <c r="AB61" i="1"/>
  <c r="AC61" i="1" s="1"/>
  <c r="V61" i="1"/>
  <c r="W61" i="1" s="1"/>
  <c r="AB57" i="1"/>
  <c r="AC57" i="1" s="1"/>
  <c r="V57" i="1"/>
  <c r="W57" i="1" s="1"/>
  <c r="AB53" i="1"/>
  <c r="AC53" i="1" s="1"/>
  <c r="V53" i="1"/>
  <c r="W53" i="1" s="1"/>
  <c r="AB49" i="1"/>
  <c r="AC49" i="1" s="1"/>
  <c r="V49" i="1"/>
  <c r="W49" i="1" s="1"/>
  <c r="AB45" i="1"/>
  <c r="AC45" i="1" s="1"/>
  <c r="V45" i="1"/>
  <c r="W45" i="1" s="1"/>
  <c r="AB41" i="1"/>
  <c r="AC41" i="1" s="1"/>
  <c r="V41" i="1"/>
  <c r="W41" i="1" s="1"/>
  <c r="AB37" i="1"/>
  <c r="AC37" i="1" s="1"/>
  <c r="V37" i="1"/>
  <c r="W37" i="1" s="1"/>
  <c r="AB33" i="1"/>
  <c r="AC33" i="1" s="1"/>
  <c r="V33" i="1"/>
  <c r="W33" i="1" s="1"/>
  <c r="AB29" i="1"/>
  <c r="AC29" i="1" s="1"/>
  <c r="V29" i="1"/>
  <c r="W29" i="1" s="1"/>
  <c r="AB25" i="1"/>
  <c r="AC25" i="1" s="1"/>
  <c r="V25" i="1"/>
  <c r="W25" i="1" s="1"/>
  <c r="AB21" i="1"/>
  <c r="AC21" i="1" s="1"/>
  <c r="V21" i="1"/>
  <c r="W21" i="1" s="1"/>
  <c r="AB17" i="1"/>
  <c r="AC17" i="1" s="1"/>
  <c r="V17" i="1"/>
  <c r="W17" i="1" s="1"/>
  <c r="AB13" i="1"/>
  <c r="AC13" i="1" s="1"/>
  <c r="V13" i="1"/>
  <c r="W13" i="1" s="1"/>
  <c r="AB9" i="1"/>
  <c r="AC9" i="1" s="1"/>
  <c r="V9" i="1"/>
  <c r="W9" i="1" s="1"/>
  <c r="AB5" i="1"/>
  <c r="AC5" i="1" s="1"/>
  <c r="V5" i="1"/>
  <c r="W5" i="1" s="1"/>
  <c r="V153" i="1"/>
  <c r="W153" i="1" s="1"/>
  <c r="AB256" i="1"/>
  <c r="AC256" i="1" s="1"/>
  <c r="AB252" i="1"/>
  <c r="AC252" i="1" s="1"/>
  <c r="AB248" i="1"/>
  <c r="AC248" i="1" s="1"/>
  <c r="AB244" i="1"/>
  <c r="AC244" i="1" s="1"/>
  <c r="AB240" i="1"/>
  <c r="AC240" i="1" s="1"/>
  <c r="AB236" i="1"/>
  <c r="AC236" i="1" s="1"/>
  <c r="AB232" i="1"/>
  <c r="AC232" i="1" s="1"/>
  <c r="AB228" i="1"/>
  <c r="AC228" i="1" s="1"/>
  <c r="AB224" i="1"/>
  <c r="AC224" i="1" s="1"/>
  <c r="AB220" i="1"/>
  <c r="AC220" i="1" s="1"/>
  <c r="AB216" i="1"/>
  <c r="AC216" i="1" s="1"/>
  <c r="AB212" i="1"/>
  <c r="AC212" i="1" s="1"/>
  <c r="AB208" i="1"/>
  <c r="AC208" i="1" s="1"/>
  <c r="AB204" i="1"/>
  <c r="AC204" i="1" s="1"/>
  <c r="AB200" i="1"/>
  <c r="AC200" i="1" s="1"/>
  <c r="AB196" i="1"/>
  <c r="AC196" i="1" s="1"/>
  <c r="AB192" i="1"/>
  <c r="AC192" i="1" s="1"/>
  <c r="AB188" i="1"/>
  <c r="AC188" i="1" s="1"/>
  <c r="V187" i="1"/>
  <c r="W187" i="1" s="1"/>
  <c r="AB184" i="1"/>
  <c r="AC184" i="1" s="1"/>
  <c r="AB180" i="1"/>
  <c r="AC180" i="1" s="1"/>
  <c r="V179" i="1"/>
  <c r="W179" i="1" s="1"/>
  <c r="AB176" i="1"/>
  <c r="AC176" i="1" s="1"/>
  <c r="AB172" i="1"/>
  <c r="AC172" i="1" s="1"/>
  <c r="V171" i="1"/>
  <c r="W171" i="1" s="1"/>
  <c r="AB168" i="1"/>
  <c r="AC168" i="1" s="1"/>
  <c r="V167" i="1"/>
  <c r="W167" i="1" s="1"/>
  <c r="AB164" i="1"/>
  <c r="AC164" i="1" s="1"/>
  <c r="V163" i="1"/>
  <c r="W163" i="1" s="1"/>
  <c r="AB160" i="1"/>
  <c r="AC160" i="1" s="1"/>
  <c r="V159" i="1"/>
  <c r="W159" i="1" s="1"/>
  <c r="AB156" i="1"/>
  <c r="AC156" i="1" s="1"/>
  <c r="V155" i="1"/>
  <c r="W155" i="1" s="1"/>
  <c r="AB152" i="1"/>
  <c r="AC152" i="1" s="1"/>
  <c r="V151" i="1"/>
  <c r="W151" i="1" s="1"/>
  <c r="AB148" i="1"/>
  <c r="AC148" i="1" s="1"/>
  <c r="V147" i="1"/>
  <c r="W147" i="1" s="1"/>
  <c r="AB144" i="1"/>
  <c r="AC144" i="1" s="1"/>
  <c r="V143" i="1"/>
  <c r="W143" i="1" s="1"/>
  <c r="AB140" i="1"/>
  <c r="AC140" i="1" s="1"/>
  <c r="V139" i="1"/>
  <c r="W139" i="1" s="1"/>
  <c r="AB136" i="1"/>
  <c r="AC136" i="1" s="1"/>
  <c r="V135" i="1"/>
  <c r="W135" i="1" s="1"/>
  <c r="AB132" i="1"/>
  <c r="AC132" i="1" s="1"/>
  <c r="V131" i="1"/>
  <c r="W131" i="1" s="1"/>
  <c r="AB128" i="1"/>
  <c r="AC128" i="1" s="1"/>
  <c r="V127" i="1"/>
  <c r="W127" i="1" s="1"/>
  <c r="AB124" i="1"/>
  <c r="AC124" i="1" s="1"/>
  <c r="V123" i="1"/>
  <c r="W123" i="1" s="1"/>
  <c r="AB120" i="1"/>
  <c r="AC120" i="1" s="1"/>
  <c r="V119" i="1"/>
  <c r="W119" i="1" s="1"/>
  <c r="AB116" i="1"/>
  <c r="AC116" i="1" s="1"/>
  <c r="V115" i="1"/>
  <c r="W115" i="1" s="1"/>
  <c r="AB112" i="1"/>
  <c r="AC112" i="1" s="1"/>
  <c r="V111" i="1"/>
  <c r="W111" i="1" s="1"/>
  <c r="AB108" i="1"/>
  <c r="AC108" i="1" s="1"/>
  <c r="V107" i="1"/>
  <c r="W107" i="1" s="1"/>
  <c r="AB104" i="1"/>
  <c r="AC104" i="1" s="1"/>
  <c r="V103" i="1"/>
  <c r="W103" i="1" s="1"/>
  <c r="AB100" i="1"/>
  <c r="AC100" i="1" s="1"/>
  <c r="V99" i="1"/>
  <c r="W99" i="1" s="1"/>
  <c r="AB96" i="1"/>
  <c r="AC96" i="1" s="1"/>
  <c r="V95" i="1"/>
  <c r="W95" i="1" s="1"/>
  <c r="AB92" i="1"/>
  <c r="AC92" i="1" s="1"/>
  <c r="V91" i="1"/>
  <c r="W91" i="1" s="1"/>
  <c r="AB88" i="1"/>
  <c r="AC88" i="1" s="1"/>
  <c r="V87" i="1"/>
  <c r="W87" i="1" s="1"/>
  <c r="AB84" i="1"/>
  <c r="AC84" i="1" s="1"/>
  <c r="V83" i="1"/>
  <c r="W83" i="1" s="1"/>
  <c r="AB80" i="1"/>
  <c r="AC80" i="1" s="1"/>
  <c r="V79" i="1"/>
  <c r="W79" i="1" s="1"/>
  <c r="AB76" i="1"/>
  <c r="AC76" i="1" s="1"/>
  <c r="V75" i="1"/>
  <c r="W75" i="1" s="1"/>
  <c r="AB72" i="1"/>
  <c r="AC72" i="1" s="1"/>
  <c r="V71" i="1"/>
  <c r="W71" i="1" s="1"/>
  <c r="AB68" i="1"/>
  <c r="AC68" i="1" s="1"/>
  <c r="V67" i="1"/>
  <c r="W67" i="1" s="1"/>
  <c r="AB64" i="1"/>
  <c r="AC64" i="1" s="1"/>
  <c r="V63" i="1"/>
  <c r="W63" i="1" s="1"/>
  <c r="AB60" i="1"/>
  <c r="AC60" i="1" s="1"/>
  <c r="V59" i="1"/>
  <c r="W59" i="1" s="1"/>
  <c r="AB56" i="1"/>
  <c r="AC56" i="1" s="1"/>
  <c r="V55" i="1"/>
  <c r="W55" i="1" s="1"/>
  <c r="AB52" i="1"/>
  <c r="AC52" i="1" s="1"/>
  <c r="V51" i="1"/>
  <c r="W51" i="1" s="1"/>
  <c r="AB48" i="1"/>
  <c r="AC48" i="1" s="1"/>
  <c r="V47" i="1"/>
  <c r="W47" i="1" s="1"/>
  <c r="AB44" i="1"/>
  <c r="AC44" i="1" s="1"/>
  <c r="V43" i="1"/>
  <c r="W43" i="1" s="1"/>
  <c r="AB40" i="1"/>
  <c r="AC40" i="1" s="1"/>
  <c r="V39" i="1"/>
  <c r="W39" i="1" s="1"/>
  <c r="AB36" i="1"/>
  <c r="AC36" i="1" s="1"/>
  <c r="V35" i="1"/>
  <c r="W35" i="1" s="1"/>
  <c r="AB32" i="1"/>
  <c r="AC32" i="1" s="1"/>
  <c r="V31" i="1"/>
  <c r="W31" i="1" s="1"/>
  <c r="AB28" i="1"/>
  <c r="AC28" i="1" s="1"/>
  <c r="V27" i="1"/>
  <c r="W27" i="1" s="1"/>
  <c r="AB24" i="1"/>
  <c r="AC24" i="1" s="1"/>
  <c r="V23" i="1"/>
  <c r="W23" i="1" s="1"/>
  <c r="AB20" i="1"/>
  <c r="AC20" i="1" s="1"/>
  <c r="V19" i="1"/>
  <c r="W19" i="1" s="1"/>
  <c r="AB16" i="1"/>
  <c r="AC16" i="1" s="1"/>
  <c r="V15" i="1"/>
  <c r="W15" i="1" s="1"/>
  <c r="AB12" i="1"/>
  <c r="AC12" i="1" s="1"/>
  <c r="V11" i="1"/>
  <c r="W11" i="1" s="1"/>
  <c r="AB8" i="1"/>
  <c r="AC8" i="1" s="1"/>
  <c r="V7" i="1"/>
  <c r="W7" i="1" s="1"/>
  <c r="AB4" i="1"/>
  <c r="AC4" i="1" s="1"/>
  <c r="V239" i="1"/>
  <c r="W239" i="1" s="1"/>
  <c r="V231" i="1"/>
  <c r="W231" i="1" s="1"/>
  <c r="V195" i="1"/>
  <c r="W195" i="1" s="1"/>
  <c r="V189" i="1"/>
  <c r="W189" i="1" s="1"/>
  <c r="V181" i="1"/>
  <c r="W181" i="1" s="1"/>
  <c r="V165" i="1"/>
  <c r="W165" i="1" s="1"/>
  <c r="V149" i="1"/>
  <c r="W149" i="1" s="1"/>
  <c r="F258" i="1"/>
  <c r="F250" i="1"/>
  <c r="F246" i="1"/>
  <c r="R246" i="1" s="1"/>
  <c r="S246" i="1" s="1"/>
  <c r="F242" i="1"/>
  <c r="F234" i="1"/>
  <c r="F230" i="1"/>
  <c r="R230" i="1" s="1"/>
  <c r="F226" i="1"/>
  <c r="F218" i="1"/>
  <c r="F214" i="1"/>
  <c r="R214" i="1" s="1"/>
  <c r="F210" i="1"/>
  <c r="F202" i="1"/>
  <c r="F198" i="1"/>
  <c r="R198" i="1" s="1"/>
  <c r="F194" i="1"/>
  <c r="F186" i="1"/>
  <c r="F182" i="1"/>
  <c r="R182" i="1" s="1"/>
  <c r="F178" i="1"/>
  <c r="F170" i="1"/>
  <c r="F166" i="1"/>
  <c r="R166" i="1" s="1"/>
  <c r="F162" i="1"/>
  <c r="F154" i="1"/>
  <c r="F150" i="1"/>
  <c r="F146" i="1"/>
  <c r="F138" i="1"/>
  <c r="F134" i="1"/>
  <c r="R134" i="1" s="1"/>
  <c r="F130" i="1"/>
  <c r="F122" i="1"/>
  <c r="R122" i="1" s="1"/>
  <c r="F118" i="1"/>
  <c r="R118" i="1" s="1"/>
  <c r="F106" i="1"/>
  <c r="F102" i="1"/>
  <c r="S215" i="1"/>
  <c r="T215" i="1" s="1"/>
  <c r="S203" i="1"/>
  <c r="T203" i="1" s="1"/>
  <c r="S195" i="1"/>
  <c r="T195" i="1" s="1"/>
  <c r="S171" i="1"/>
  <c r="T171" i="1" s="1"/>
  <c r="S163" i="1"/>
  <c r="T163" i="1" s="1"/>
  <c r="S155" i="1"/>
  <c r="T155" i="1" s="1"/>
  <c r="S147" i="1"/>
  <c r="T147" i="1" s="1"/>
  <c r="S119" i="1"/>
  <c r="T119" i="1" s="1"/>
  <c r="S83" i="1"/>
  <c r="T83" i="1" s="1"/>
  <c r="S75" i="1"/>
  <c r="T75" i="1" s="1"/>
  <c r="S63" i="1"/>
  <c r="T63" i="1" s="1"/>
  <c r="S55" i="1"/>
  <c r="T55" i="1" s="1"/>
  <c r="S47" i="1"/>
  <c r="T47" i="1" s="1"/>
  <c r="S39" i="1"/>
  <c r="T39" i="1" s="1"/>
  <c r="S27" i="1"/>
  <c r="T27" i="1" s="1"/>
  <c r="S19" i="1"/>
  <c r="T19" i="1" s="1"/>
  <c r="S11" i="1"/>
  <c r="T11" i="1" s="1"/>
  <c r="S247" i="1"/>
  <c r="T247" i="1" s="1"/>
  <c r="S235" i="1"/>
  <c r="T235" i="1" s="1"/>
  <c r="S227" i="1"/>
  <c r="T227" i="1" s="1"/>
  <c r="S219" i="1"/>
  <c r="T219" i="1" s="1"/>
  <c r="S211" i="1"/>
  <c r="T211" i="1" s="1"/>
  <c r="S183" i="1"/>
  <c r="T183" i="1" s="1"/>
  <c r="S159" i="1"/>
  <c r="T159" i="1" s="1"/>
  <c r="S151" i="1"/>
  <c r="T151" i="1" s="1"/>
  <c r="S139" i="1"/>
  <c r="T139" i="1" s="1"/>
  <c r="S135" i="1"/>
  <c r="T135" i="1" s="1"/>
  <c r="S123" i="1"/>
  <c r="T123" i="1" s="1"/>
  <c r="S115" i="1"/>
  <c r="T115" i="1" s="1"/>
  <c r="S107" i="1"/>
  <c r="T107" i="1" s="1"/>
  <c r="S99" i="1"/>
  <c r="T99" i="1" s="1"/>
  <c r="S87" i="1"/>
  <c r="T87" i="1" s="1"/>
  <c r="S71" i="1"/>
  <c r="T71" i="1" s="1"/>
  <c r="S31" i="1"/>
  <c r="T31" i="1" s="1"/>
  <c r="S223" i="1"/>
  <c r="T223" i="1" s="1"/>
  <c r="S257" i="1"/>
  <c r="T257" i="1" s="1"/>
  <c r="S253" i="1"/>
  <c r="T253" i="1" s="1"/>
  <c r="S249" i="1"/>
  <c r="T249" i="1" s="1"/>
  <c r="S245" i="1"/>
  <c r="T245" i="1" s="1"/>
  <c r="S241" i="1"/>
  <c r="T241" i="1" s="1"/>
  <c r="S237" i="1"/>
  <c r="T237" i="1" s="1"/>
  <c r="S233" i="1"/>
  <c r="T233" i="1" s="1"/>
  <c r="S229" i="1"/>
  <c r="T229" i="1" s="1"/>
  <c r="S225" i="1"/>
  <c r="T225" i="1" s="1"/>
  <c r="S221" i="1"/>
  <c r="T221" i="1" s="1"/>
  <c r="S217" i="1"/>
  <c r="T217" i="1" s="1"/>
  <c r="S213" i="1"/>
  <c r="T213" i="1" s="1"/>
  <c r="S209" i="1"/>
  <c r="T209" i="1" s="1"/>
  <c r="S205" i="1"/>
  <c r="T205" i="1" s="1"/>
  <c r="S201" i="1"/>
  <c r="T201" i="1" s="1"/>
  <c r="S197" i="1"/>
  <c r="T197" i="1" s="1"/>
  <c r="S193" i="1"/>
  <c r="T193" i="1" s="1"/>
  <c r="S189" i="1"/>
  <c r="T189" i="1" s="1"/>
  <c r="S185" i="1"/>
  <c r="T185" i="1" s="1"/>
  <c r="S181" i="1"/>
  <c r="T181" i="1" s="1"/>
  <c r="S177" i="1"/>
  <c r="T177" i="1" s="1"/>
  <c r="S173" i="1"/>
  <c r="T173" i="1" s="1"/>
  <c r="S169" i="1"/>
  <c r="T169" i="1" s="1"/>
  <c r="S165" i="1"/>
  <c r="T165" i="1" s="1"/>
  <c r="S161" i="1"/>
  <c r="T161" i="1" s="1"/>
  <c r="S157" i="1"/>
  <c r="T157" i="1" s="1"/>
  <c r="S153" i="1"/>
  <c r="T153" i="1" s="1"/>
  <c r="S149" i="1"/>
  <c r="T149" i="1" s="1"/>
  <c r="S145" i="1"/>
  <c r="T145" i="1" s="1"/>
  <c r="S141" i="1"/>
  <c r="T141" i="1" s="1"/>
  <c r="S137" i="1"/>
  <c r="T137" i="1" s="1"/>
  <c r="S133" i="1"/>
  <c r="T133" i="1" s="1"/>
  <c r="S129" i="1"/>
  <c r="T129" i="1" s="1"/>
  <c r="S125" i="1"/>
  <c r="T125" i="1" s="1"/>
  <c r="S121" i="1"/>
  <c r="T121" i="1" s="1"/>
  <c r="S117" i="1"/>
  <c r="T117" i="1" s="1"/>
  <c r="S113" i="1"/>
  <c r="T113" i="1" s="1"/>
  <c r="S109" i="1"/>
  <c r="T109" i="1" s="1"/>
  <c r="S105" i="1"/>
  <c r="T105" i="1" s="1"/>
  <c r="S101" i="1"/>
  <c r="T101" i="1" s="1"/>
  <c r="S97" i="1"/>
  <c r="T97" i="1" s="1"/>
  <c r="S93" i="1"/>
  <c r="T93" i="1" s="1"/>
  <c r="S89" i="1"/>
  <c r="T89" i="1" s="1"/>
  <c r="S85" i="1"/>
  <c r="T85" i="1" s="1"/>
  <c r="S81" i="1"/>
  <c r="T81" i="1" s="1"/>
  <c r="S77" i="1"/>
  <c r="T77" i="1" s="1"/>
  <c r="S73" i="1"/>
  <c r="T73" i="1" s="1"/>
  <c r="S69" i="1"/>
  <c r="T69" i="1" s="1"/>
  <c r="S65" i="1"/>
  <c r="T65" i="1" s="1"/>
  <c r="S61" i="1"/>
  <c r="T61" i="1" s="1"/>
  <c r="S57" i="1"/>
  <c r="T57" i="1" s="1"/>
  <c r="S53" i="1"/>
  <c r="T53" i="1" s="1"/>
  <c r="S49" i="1"/>
  <c r="T49" i="1" s="1"/>
  <c r="S45" i="1"/>
  <c r="T45" i="1" s="1"/>
  <c r="S41" i="1"/>
  <c r="T41" i="1" s="1"/>
  <c r="S37" i="1"/>
  <c r="T37" i="1" s="1"/>
  <c r="S33" i="1"/>
  <c r="T33" i="1" s="1"/>
  <c r="S29" i="1"/>
  <c r="T29" i="1" s="1"/>
  <c r="S25" i="1"/>
  <c r="T25" i="1" s="1"/>
  <c r="S21" i="1"/>
  <c r="T21" i="1" s="1"/>
  <c r="S17" i="1"/>
  <c r="T17" i="1" s="1"/>
  <c r="S13" i="1"/>
  <c r="T13" i="1" s="1"/>
  <c r="S9" i="1"/>
  <c r="T9" i="1" s="1"/>
  <c r="S5" i="1"/>
  <c r="T5" i="1" s="1"/>
  <c r="S255" i="1"/>
  <c r="T255" i="1" s="1"/>
  <c r="S191" i="1"/>
  <c r="T191" i="1" s="1"/>
  <c r="S127" i="1"/>
  <c r="T127" i="1" s="1"/>
  <c r="S251" i="1"/>
  <c r="T251" i="1" s="1"/>
  <c r="S243" i="1"/>
  <c r="T243" i="1" s="1"/>
  <c r="S231" i="1"/>
  <c r="T231" i="1" s="1"/>
  <c r="S207" i="1"/>
  <c r="T207" i="1" s="1"/>
  <c r="S199" i="1"/>
  <c r="T199" i="1" s="1"/>
  <c r="S187" i="1"/>
  <c r="T187" i="1" s="1"/>
  <c r="S179" i="1"/>
  <c r="T179" i="1" s="1"/>
  <c r="S167" i="1"/>
  <c r="T167" i="1" s="1"/>
  <c r="S143" i="1"/>
  <c r="T143" i="1" s="1"/>
  <c r="S131" i="1"/>
  <c r="T131" i="1" s="1"/>
  <c r="S111" i="1"/>
  <c r="T111" i="1" s="1"/>
  <c r="S103" i="1"/>
  <c r="T103" i="1" s="1"/>
  <c r="S91" i="1"/>
  <c r="T91" i="1" s="1"/>
  <c r="S79" i="1"/>
  <c r="T79" i="1" s="1"/>
  <c r="S67" i="1"/>
  <c r="T67" i="1" s="1"/>
  <c r="S59" i="1"/>
  <c r="T59" i="1" s="1"/>
  <c r="S51" i="1"/>
  <c r="T51" i="1" s="1"/>
  <c r="S43" i="1"/>
  <c r="T43" i="1" s="1"/>
  <c r="S35" i="1"/>
  <c r="T35" i="1" s="1"/>
  <c r="S23" i="1"/>
  <c r="T23" i="1" s="1"/>
  <c r="S15" i="1"/>
  <c r="T15" i="1" s="1"/>
  <c r="S7" i="1"/>
  <c r="T7" i="1" s="1"/>
  <c r="S95" i="1"/>
  <c r="T95" i="1" s="1"/>
  <c r="S239" i="1"/>
  <c r="T239" i="1" s="1"/>
  <c r="S175" i="1"/>
  <c r="T175" i="1" s="1"/>
  <c r="F94" i="1"/>
  <c r="R94" i="1" s="1"/>
  <c r="F78" i="1"/>
  <c r="R78" i="1" s="1"/>
  <c r="F62" i="1"/>
  <c r="R62" i="1" s="1"/>
  <c r="F46" i="1"/>
  <c r="R46" i="1" s="1"/>
  <c r="F30" i="1"/>
  <c r="R30" i="1" s="1"/>
  <c r="F14" i="1"/>
  <c r="R14" i="1" s="1"/>
  <c r="F256" i="1"/>
  <c r="R256" i="1" s="1"/>
  <c r="F252" i="1"/>
  <c r="R252" i="1" s="1"/>
  <c r="F248" i="1"/>
  <c r="R248" i="1" s="1"/>
  <c r="F244" i="1"/>
  <c r="R244" i="1" s="1"/>
  <c r="F240" i="1"/>
  <c r="R240" i="1" s="1"/>
  <c r="F236" i="1"/>
  <c r="R236" i="1" s="1"/>
  <c r="F232" i="1"/>
  <c r="R232" i="1" s="1"/>
  <c r="F228" i="1"/>
  <c r="R228" i="1" s="1"/>
  <c r="F224" i="1"/>
  <c r="R224" i="1" s="1"/>
  <c r="F220" i="1"/>
  <c r="R220" i="1" s="1"/>
  <c r="F216" i="1"/>
  <c r="R216" i="1" s="1"/>
  <c r="F212" i="1"/>
  <c r="R212" i="1" s="1"/>
  <c r="F208" i="1"/>
  <c r="R208" i="1" s="1"/>
  <c r="F204" i="1"/>
  <c r="R204" i="1" s="1"/>
  <c r="F200" i="1"/>
  <c r="R200" i="1" s="1"/>
  <c r="F196" i="1"/>
  <c r="R196" i="1" s="1"/>
  <c r="F192" i="1"/>
  <c r="R192" i="1" s="1"/>
  <c r="F188" i="1"/>
  <c r="R188" i="1" s="1"/>
  <c r="F184" i="1"/>
  <c r="R184" i="1" s="1"/>
  <c r="F180" i="1"/>
  <c r="R180" i="1" s="1"/>
  <c r="F176" i="1"/>
  <c r="R176" i="1" s="1"/>
  <c r="F172" i="1"/>
  <c r="R172" i="1" s="1"/>
  <c r="F168" i="1"/>
  <c r="R168" i="1" s="1"/>
  <c r="F164" i="1"/>
  <c r="R164" i="1" s="1"/>
  <c r="F160" i="1"/>
  <c r="R160" i="1" s="1"/>
  <c r="F156" i="1"/>
  <c r="R156" i="1" s="1"/>
  <c r="F152" i="1"/>
  <c r="R152" i="1" s="1"/>
  <c r="F148" i="1"/>
  <c r="R148" i="1" s="1"/>
  <c r="F144" i="1"/>
  <c r="R144" i="1" s="1"/>
  <c r="F140" i="1"/>
  <c r="R140" i="1" s="1"/>
  <c r="F136" i="1"/>
  <c r="R136" i="1" s="1"/>
  <c r="F132" i="1"/>
  <c r="R132" i="1" s="1"/>
  <c r="F128" i="1"/>
  <c r="R128" i="1" s="1"/>
  <c r="F124" i="1"/>
  <c r="R124" i="1" s="1"/>
  <c r="F120" i="1"/>
  <c r="R120" i="1" s="1"/>
  <c r="F116" i="1"/>
  <c r="R116" i="1" s="1"/>
  <c r="F112" i="1"/>
  <c r="R112" i="1" s="1"/>
  <c r="F108" i="1"/>
  <c r="R108" i="1" s="1"/>
  <c r="F104" i="1"/>
  <c r="R104" i="1" s="1"/>
  <c r="F100" i="1"/>
  <c r="R100" i="1" s="1"/>
  <c r="F96" i="1"/>
  <c r="R96" i="1" s="1"/>
  <c r="F92" i="1"/>
  <c r="R92" i="1" s="1"/>
  <c r="F88" i="1"/>
  <c r="R88" i="1" s="1"/>
  <c r="F84" i="1"/>
  <c r="R84" i="1" s="1"/>
  <c r="F80" i="1"/>
  <c r="R80" i="1" s="1"/>
  <c r="F76" i="1"/>
  <c r="R76" i="1" s="1"/>
  <c r="F72" i="1"/>
  <c r="R72" i="1" s="1"/>
  <c r="F68" i="1"/>
  <c r="R68" i="1" s="1"/>
  <c r="F64" i="1"/>
  <c r="R64" i="1" s="1"/>
  <c r="F60" i="1"/>
  <c r="R60" i="1" s="1"/>
  <c r="F56" i="1"/>
  <c r="R56" i="1" s="1"/>
  <c r="F52" i="1"/>
  <c r="R52" i="1" s="1"/>
  <c r="F48" i="1"/>
  <c r="R48" i="1" s="1"/>
  <c r="F44" i="1"/>
  <c r="R44" i="1" s="1"/>
  <c r="F40" i="1"/>
  <c r="R40" i="1" s="1"/>
  <c r="F36" i="1"/>
  <c r="R36" i="1" s="1"/>
  <c r="F32" i="1"/>
  <c r="R32" i="1" s="1"/>
  <c r="F28" i="1"/>
  <c r="R28" i="1" s="1"/>
  <c r="F24" i="1"/>
  <c r="R24" i="1" s="1"/>
  <c r="F20" i="1"/>
  <c r="R20" i="1" s="1"/>
  <c r="F16" i="1"/>
  <c r="R16" i="1" s="1"/>
  <c r="F12" i="1"/>
  <c r="R12" i="1" s="1"/>
  <c r="F8" i="1"/>
  <c r="R8" i="1" s="1"/>
  <c r="F4" i="1"/>
  <c r="R4" i="1" s="1"/>
  <c r="F254" i="1"/>
  <c r="R254" i="1" s="1"/>
  <c r="F238" i="1"/>
  <c r="R238" i="1" s="1"/>
  <c r="F222" i="1"/>
  <c r="R222" i="1" s="1"/>
  <c r="F206" i="1"/>
  <c r="R206" i="1" s="1"/>
  <c r="F190" i="1"/>
  <c r="R190" i="1" s="1"/>
  <c r="F174" i="1"/>
  <c r="R174" i="1" s="1"/>
  <c r="F142" i="1"/>
  <c r="R142" i="1" s="1"/>
  <c r="F126" i="1"/>
  <c r="R126" i="1" s="1"/>
  <c r="F110" i="1"/>
  <c r="R110" i="1" s="1"/>
  <c r="F114" i="1"/>
  <c r="R114" i="1" s="1"/>
  <c r="F98" i="1"/>
  <c r="R98" i="1" s="1"/>
  <c r="F90" i="1"/>
  <c r="R90" i="1" s="1"/>
  <c r="F86" i="1"/>
  <c r="R86" i="1" s="1"/>
  <c r="F82" i="1"/>
  <c r="R82" i="1" s="1"/>
  <c r="F74" i="1"/>
  <c r="R74" i="1" s="1"/>
  <c r="F70" i="1"/>
  <c r="R70" i="1" s="1"/>
  <c r="F66" i="1"/>
  <c r="R66" i="1" s="1"/>
  <c r="F58" i="1"/>
  <c r="R58" i="1" s="1"/>
  <c r="F54" i="1"/>
  <c r="R54" i="1" s="1"/>
  <c r="F50" i="1"/>
  <c r="R50" i="1" s="1"/>
  <c r="F42" i="1"/>
  <c r="R42" i="1" s="1"/>
  <c r="F38" i="1"/>
  <c r="R38" i="1" s="1"/>
  <c r="F34" i="1"/>
  <c r="R34" i="1" s="1"/>
  <c r="F26" i="1"/>
  <c r="R26" i="1" s="1"/>
  <c r="F22" i="1"/>
  <c r="R22" i="1" s="1"/>
  <c r="F18" i="1"/>
  <c r="R18" i="1" s="1"/>
  <c r="F10" i="1"/>
  <c r="R10" i="1" s="1"/>
  <c r="F6" i="1"/>
  <c r="R6" i="1" s="1"/>
  <c r="Q254" i="1"/>
  <c r="Q250" i="1"/>
  <c r="Q258" i="1"/>
  <c r="Q9" i="1"/>
  <c r="Q17" i="1"/>
  <c r="Q25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37" i="1"/>
  <c r="Q141" i="1"/>
  <c r="Q145" i="1"/>
  <c r="Q253" i="1"/>
  <c r="Q245" i="1"/>
  <c r="Q237" i="1"/>
  <c r="Q229" i="1"/>
  <c r="Q221" i="1"/>
  <c r="Q213" i="1"/>
  <c r="Q205" i="1"/>
  <c r="Q193" i="1"/>
  <c r="Q185" i="1"/>
  <c r="Q177" i="1"/>
  <c r="Q173" i="1"/>
  <c r="Q161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255" i="1"/>
  <c r="Q251" i="1"/>
  <c r="Q247" i="1"/>
  <c r="Q243" i="1"/>
  <c r="Q239" i="1"/>
  <c r="Q235" i="1"/>
  <c r="Q231" i="1"/>
  <c r="Q227" i="1"/>
  <c r="Q223" i="1"/>
  <c r="Q219" i="1"/>
  <c r="Q215" i="1"/>
  <c r="Q211" i="1"/>
  <c r="Q207" i="1"/>
  <c r="Q203" i="1"/>
  <c r="Q199" i="1"/>
  <c r="Q195" i="1"/>
  <c r="Q191" i="1"/>
  <c r="Q187" i="1"/>
  <c r="Q183" i="1"/>
  <c r="Q179" i="1"/>
  <c r="Q175" i="1"/>
  <c r="Q171" i="1"/>
  <c r="Q165" i="1"/>
  <c r="Q157" i="1"/>
  <c r="Q149" i="1"/>
  <c r="Q29" i="1"/>
  <c r="Q201" i="1"/>
  <c r="Q4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246" i="1"/>
  <c r="Q242" i="1"/>
  <c r="Q238" i="1"/>
  <c r="Q234" i="1"/>
  <c r="Q230" i="1"/>
  <c r="Q226" i="1"/>
  <c r="Q222" i="1"/>
  <c r="Q218" i="1"/>
  <c r="Q214" i="1"/>
  <c r="Q210" i="1"/>
  <c r="Q206" i="1"/>
  <c r="Q202" i="1"/>
  <c r="Q198" i="1"/>
  <c r="Q194" i="1"/>
  <c r="Q190" i="1"/>
  <c r="Q186" i="1"/>
  <c r="Q182" i="1"/>
  <c r="Q178" i="1"/>
  <c r="Q174" i="1"/>
  <c r="Q170" i="1"/>
  <c r="Q164" i="1"/>
  <c r="Q156" i="1"/>
  <c r="Q148" i="1"/>
  <c r="Q5" i="1"/>
  <c r="Q13" i="1"/>
  <c r="Q21" i="1"/>
  <c r="Q33" i="1"/>
  <c r="Q41" i="1"/>
  <c r="Q49" i="1"/>
  <c r="Q57" i="1"/>
  <c r="Q65" i="1"/>
  <c r="Q73" i="1"/>
  <c r="Q81" i="1"/>
  <c r="Q89" i="1"/>
  <c r="Q97" i="1"/>
  <c r="Q105" i="1"/>
  <c r="Q113" i="1"/>
  <c r="Q121" i="1"/>
  <c r="Q129" i="1"/>
  <c r="Q257" i="1"/>
  <c r="Q249" i="1"/>
  <c r="Q241" i="1"/>
  <c r="Q233" i="1"/>
  <c r="Q225" i="1"/>
  <c r="Q217" i="1"/>
  <c r="Q209" i="1"/>
  <c r="Q197" i="1"/>
  <c r="Q189" i="1"/>
  <c r="Q181" i="1"/>
  <c r="Q169" i="1"/>
  <c r="Q153" i="1"/>
  <c r="Q2" i="1"/>
  <c r="Q6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86" i="1"/>
  <c r="Q90" i="1"/>
  <c r="Q94" i="1"/>
  <c r="Q98" i="1"/>
  <c r="Q102" i="1"/>
  <c r="Q106" i="1"/>
  <c r="Q110" i="1"/>
  <c r="Q114" i="1"/>
  <c r="Q118" i="1"/>
  <c r="Q122" i="1"/>
  <c r="Q126" i="1"/>
  <c r="Q130" i="1"/>
  <c r="Q134" i="1"/>
  <c r="Q138" i="1"/>
  <c r="Q142" i="1"/>
  <c r="Q146" i="1"/>
  <c r="Q150" i="1"/>
  <c r="Q154" i="1"/>
  <c r="Q158" i="1"/>
  <c r="Q162" i="1"/>
  <c r="Q166" i="1"/>
  <c r="Q256" i="1"/>
  <c r="Q252" i="1"/>
  <c r="Q248" i="1"/>
  <c r="Q244" i="1"/>
  <c r="Q240" i="1"/>
  <c r="Q236" i="1"/>
  <c r="Q232" i="1"/>
  <c r="Q228" i="1"/>
  <c r="Q224" i="1"/>
  <c r="Q220" i="1"/>
  <c r="Q216" i="1"/>
  <c r="Q212" i="1"/>
  <c r="Q208" i="1"/>
  <c r="Q204" i="1"/>
  <c r="Q200" i="1"/>
  <c r="Q196" i="1"/>
  <c r="Q192" i="1"/>
  <c r="Q188" i="1"/>
  <c r="Q184" i="1"/>
  <c r="Q180" i="1"/>
  <c r="Q176" i="1"/>
  <c r="Q172" i="1"/>
  <c r="Q168" i="1"/>
  <c r="Q160" i="1"/>
  <c r="Q152" i="1"/>
  <c r="L196" i="5" l="1"/>
  <c r="M195" i="5"/>
  <c r="N195" i="5" s="1"/>
  <c r="V259" i="1"/>
  <c r="W259" i="1" s="1"/>
  <c r="J196" i="5"/>
  <c r="K196" i="5" s="1"/>
  <c r="I197" i="5"/>
  <c r="R102" i="1"/>
  <c r="S102" i="1" s="1"/>
  <c r="T102" i="1" s="1"/>
  <c r="R150" i="1"/>
  <c r="S150" i="1" s="1"/>
  <c r="T150" i="1" s="1"/>
  <c r="S118" i="1"/>
  <c r="T118" i="1" s="1"/>
  <c r="S182" i="1"/>
  <c r="T182" i="1" s="1"/>
  <c r="T246" i="1"/>
  <c r="S3" i="1"/>
  <c r="T3" i="1" s="1"/>
  <c r="R106" i="1"/>
  <c r="S106" i="1" s="1"/>
  <c r="T106" i="1" s="1"/>
  <c r="R130" i="1"/>
  <c r="S130" i="1" s="1"/>
  <c r="T130" i="1" s="1"/>
  <c r="R138" i="1"/>
  <c r="S138" i="1" s="1"/>
  <c r="T138" i="1" s="1"/>
  <c r="R146" i="1"/>
  <c r="S146" i="1" s="1"/>
  <c r="T146" i="1" s="1"/>
  <c r="R154" i="1"/>
  <c r="S154" i="1" s="1"/>
  <c r="T154" i="1" s="1"/>
  <c r="R162" i="1"/>
  <c r="S162" i="1" s="1"/>
  <c r="T162" i="1" s="1"/>
  <c r="R170" i="1"/>
  <c r="S170" i="1" s="1"/>
  <c r="T170" i="1" s="1"/>
  <c r="R178" i="1"/>
  <c r="S178" i="1" s="1"/>
  <c r="T178" i="1" s="1"/>
  <c r="R186" i="1"/>
  <c r="S186" i="1" s="1"/>
  <c r="T186" i="1" s="1"/>
  <c r="R194" i="1"/>
  <c r="S194" i="1" s="1"/>
  <c r="T194" i="1" s="1"/>
  <c r="R202" i="1"/>
  <c r="S202" i="1" s="1"/>
  <c r="T202" i="1" s="1"/>
  <c r="R210" i="1"/>
  <c r="S210" i="1" s="1"/>
  <c r="T210" i="1" s="1"/>
  <c r="R218" i="1"/>
  <c r="S218" i="1" s="1"/>
  <c r="T218" i="1" s="1"/>
  <c r="R226" i="1"/>
  <c r="S226" i="1" s="1"/>
  <c r="T226" i="1" s="1"/>
  <c r="R234" i="1"/>
  <c r="S234" i="1" s="1"/>
  <c r="T234" i="1" s="1"/>
  <c r="R242" i="1"/>
  <c r="S242" i="1" s="1"/>
  <c r="T242" i="1" s="1"/>
  <c r="R250" i="1"/>
  <c r="S250" i="1" s="1"/>
  <c r="T250" i="1" s="1"/>
  <c r="R258" i="1"/>
  <c r="S258" i="1" s="1"/>
  <c r="T258" i="1" s="1"/>
  <c r="S20" i="1"/>
  <c r="T20" i="1" s="1"/>
  <c r="S166" i="1"/>
  <c r="T166" i="1" s="1"/>
  <c r="S14" i="1"/>
  <c r="T14" i="1" s="1"/>
  <c r="S4" i="1"/>
  <c r="T4" i="1" s="1"/>
  <c r="S36" i="1"/>
  <c r="T36" i="1" s="1"/>
  <c r="S52" i="1"/>
  <c r="T52" i="1" s="1"/>
  <c r="S74" i="1"/>
  <c r="T74" i="1" s="1"/>
  <c r="S18" i="1"/>
  <c r="T18" i="1" s="1"/>
  <c r="S38" i="1"/>
  <c r="T38" i="1" s="1"/>
  <c r="S88" i="1"/>
  <c r="T88" i="1" s="1"/>
  <c r="S104" i="1"/>
  <c r="T104" i="1" s="1"/>
  <c r="S120" i="1"/>
  <c r="T120" i="1" s="1"/>
  <c r="S136" i="1"/>
  <c r="T136" i="1" s="1"/>
  <c r="S152" i="1"/>
  <c r="T152" i="1" s="1"/>
  <c r="S168" i="1"/>
  <c r="T168" i="1" s="1"/>
  <c r="S184" i="1"/>
  <c r="T184" i="1" s="1"/>
  <c r="S200" i="1"/>
  <c r="T200" i="1" s="1"/>
  <c r="S216" i="1"/>
  <c r="T216" i="1" s="1"/>
  <c r="S232" i="1"/>
  <c r="T232" i="1" s="1"/>
  <c r="S248" i="1"/>
  <c r="T248" i="1" s="1"/>
  <c r="S30" i="1"/>
  <c r="T30" i="1" s="1"/>
  <c r="S214" i="1"/>
  <c r="T214" i="1" s="1"/>
  <c r="S122" i="1"/>
  <c r="T122" i="1" s="1"/>
  <c r="S34" i="1"/>
  <c r="T34" i="1" s="1"/>
  <c r="S72" i="1"/>
  <c r="T72" i="1" s="1"/>
  <c r="S58" i="1"/>
  <c r="T58" i="1" s="1"/>
  <c r="S68" i="1"/>
  <c r="T68" i="1" s="1"/>
  <c r="S22" i="1"/>
  <c r="T22" i="1" s="1"/>
  <c r="S42" i="1"/>
  <c r="T42" i="1" s="1"/>
  <c r="S66" i="1"/>
  <c r="T66" i="1" s="1"/>
  <c r="S86" i="1"/>
  <c r="T86" i="1" s="1"/>
  <c r="S110" i="1"/>
  <c r="T110" i="1" s="1"/>
  <c r="S12" i="1"/>
  <c r="T12" i="1" s="1"/>
  <c r="S28" i="1"/>
  <c r="T28" i="1" s="1"/>
  <c r="S44" i="1"/>
  <c r="T44" i="1" s="1"/>
  <c r="S92" i="1"/>
  <c r="T92" i="1" s="1"/>
  <c r="S108" i="1"/>
  <c r="T108" i="1" s="1"/>
  <c r="S124" i="1"/>
  <c r="T124" i="1" s="1"/>
  <c r="S140" i="1"/>
  <c r="T140" i="1" s="1"/>
  <c r="S156" i="1"/>
  <c r="T156" i="1" s="1"/>
  <c r="S172" i="1"/>
  <c r="T172" i="1" s="1"/>
  <c r="S188" i="1"/>
  <c r="T188" i="1" s="1"/>
  <c r="S204" i="1"/>
  <c r="T204" i="1" s="1"/>
  <c r="S220" i="1"/>
  <c r="T220" i="1" s="1"/>
  <c r="S236" i="1"/>
  <c r="T236" i="1" s="1"/>
  <c r="S252" i="1"/>
  <c r="T252" i="1" s="1"/>
  <c r="S134" i="1"/>
  <c r="T134" i="1" s="1"/>
  <c r="S198" i="1"/>
  <c r="T198" i="1" s="1"/>
  <c r="S46" i="1"/>
  <c r="T46" i="1" s="1"/>
  <c r="S76" i="1"/>
  <c r="T76" i="1" s="1"/>
  <c r="S94" i="1"/>
  <c r="T94" i="1" s="1"/>
  <c r="S142" i="1"/>
  <c r="T142" i="1" s="1"/>
  <c r="S158" i="1"/>
  <c r="T158" i="1" s="1"/>
  <c r="S174" i="1"/>
  <c r="T174" i="1" s="1"/>
  <c r="S206" i="1"/>
  <c r="T206" i="1" s="1"/>
  <c r="S222" i="1"/>
  <c r="T222" i="1" s="1"/>
  <c r="S78" i="1"/>
  <c r="T78" i="1" s="1"/>
  <c r="S8" i="1"/>
  <c r="T8" i="1" s="1"/>
  <c r="S24" i="1"/>
  <c r="T24" i="1" s="1"/>
  <c r="S40" i="1"/>
  <c r="T40" i="1" s="1"/>
  <c r="S56" i="1"/>
  <c r="T56" i="1" s="1"/>
  <c r="S54" i="1"/>
  <c r="T54" i="1" s="1"/>
  <c r="S10" i="1"/>
  <c r="T10" i="1" s="1"/>
  <c r="S230" i="1"/>
  <c r="T230" i="1" s="1"/>
  <c r="S50" i="1"/>
  <c r="T50" i="1" s="1"/>
  <c r="S70" i="1"/>
  <c r="T70" i="1" s="1"/>
  <c r="S90" i="1"/>
  <c r="T90" i="1" s="1"/>
  <c r="S126" i="1"/>
  <c r="T126" i="1" s="1"/>
  <c r="S190" i="1"/>
  <c r="T190" i="1" s="1"/>
  <c r="S254" i="1"/>
  <c r="T254" i="1" s="1"/>
  <c r="S16" i="1"/>
  <c r="T16" i="1" s="1"/>
  <c r="S32" i="1"/>
  <c r="T32" i="1" s="1"/>
  <c r="S48" i="1"/>
  <c r="T48" i="1" s="1"/>
  <c r="S64" i="1"/>
  <c r="T64" i="1" s="1"/>
  <c r="S80" i="1"/>
  <c r="T80" i="1" s="1"/>
  <c r="S96" i="1"/>
  <c r="T96" i="1" s="1"/>
  <c r="S112" i="1"/>
  <c r="T112" i="1" s="1"/>
  <c r="S128" i="1"/>
  <c r="T128" i="1" s="1"/>
  <c r="S144" i="1"/>
  <c r="T144" i="1" s="1"/>
  <c r="S160" i="1"/>
  <c r="T160" i="1" s="1"/>
  <c r="S176" i="1"/>
  <c r="T176" i="1" s="1"/>
  <c r="S192" i="1"/>
  <c r="T192" i="1" s="1"/>
  <c r="S208" i="1"/>
  <c r="T208" i="1" s="1"/>
  <c r="S224" i="1"/>
  <c r="T224" i="1" s="1"/>
  <c r="S240" i="1"/>
  <c r="T240" i="1" s="1"/>
  <c r="S256" i="1"/>
  <c r="T256" i="1" s="1"/>
  <c r="S62" i="1"/>
  <c r="T62" i="1" s="1"/>
  <c r="S60" i="1"/>
  <c r="T60" i="1" s="1"/>
  <c r="S82" i="1"/>
  <c r="T82" i="1" s="1"/>
  <c r="S98" i="1"/>
  <c r="T98" i="1" s="1"/>
  <c r="S114" i="1"/>
  <c r="T114" i="1" s="1"/>
  <c r="S238" i="1"/>
  <c r="T238" i="1" s="1"/>
  <c r="S6" i="1"/>
  <c r="T6" i="1" s="1"/>
  <c r="S100" i="1"/>
  <c r="T100" i="1" s="1"/>
  <c r="S116" i="1"/>
  <c r="T116" i="1" s="1"/>
  <c r="S132" i="1"/>
  <c r="T132" i="1" s="1"/>
  <c r="S148" i="1"/>
  <c r="T148" i="1" s="1"/>
  <c r="S164" i="1"/>
  <c r="T164" i="1" s="1"/>
  <c r="S180" i="1"/>
  <c r="T180" i="1" s="1"/>
  <c r="S196" i="1"/>
  <c r="T196" i="1" s="1"/>
  <c r="S212" i="1"/>
  <c r="T212" i="1" s="1"/>
  <c r="S228" i="1"/>
  <c r="T228" i="1" s="1"/>
  <c r="S244" i="1"/>
  <c r="T244" i="1" s="1"/>
  <c r="S26" i="1"/>
  <c r="T26" i="1" s="1"/>
  <c r="S84" i="1"/>
  <c r="T84" i="1" s="1"/>
  <c r="I198" i="5" l="1"/>
  <c r="J197" i="5"/>
  <c r="K197" i="5" s="1"/>
  <c r="M196" i="5"/>
  <c r="N196" i="5" s="1"/>
  <c r="L197" i="5"/>
  <c r="M197" i="5" l="1"/>
  <c r="N197" i="5" s="1"/>
  <c r="L198" i="5"/>
  <c r="I199" i="5"/>
  <c r="J198" i="5"/>
  <c r="K198" i="5" s="1"/>
  <c r="J199" i="5" l="1"/>
  <c r="K199" i="5" s="1"/>
  <c r="I200" i="5"/>
  <c r="L199" i="5"/>
  <c r="M198" i="5"/>
  <c r="N198" i="5" s="1"/>
  <c r="L200" i="5" l="1"/>
  <c r="M199" i="5"/>
  <c r="N199" i="5" s="1"/>
  <c r="J200" i="5"/>
  <c r="K200" i="5" s="1"/>
  <c r="I201" i="5"/>
  <c r="I202" i="5" l="1"/>
  <c r="J201" i="5"/>
  <c r="K201" i="5" s="1"/>
  <c r="M200" i="5"/>
  <c r="N200" i="5" s="1"/>
  <c r="L201" i="5"/>
  <c r="I203" i="5" l="1"/>
  <c r="J202" i="5"/>
  <c r="K202" i="5" s="1"/>
  <c r="L202" i="5"/>
  <c r="M201" i="5"/>
  <c r="N201" i="5" s="1"/>
  <c r="L203" i="5" l="1"/>
  <c r="M202" i="5"/>
  <c r="N202" i="5" s="1"/>
  <c r="J203" i="5"/>
  <c r="K203" i="5" s="1"/>
  <c r="I204" i="5"/>
  <c r="I205" i="5" l="1"/>
  <c r="J204" i="5"/>
  <c r="K204" i="5" s="1"/>
  <c r="L204" i="5"/>
  <c r="M203" i="5"/>
  <c r="N203" i="5" s="1"/>
  <c r="M204" i="5" l="1"/>
  <c r="N204" i="5" s="1"/>
  <c r="L205" i="5"/>
  <c r="I206" i="5"/>
  <c r="J205" i="5"/>
  <c r="K205" i="5" s="1"/>
  <c r="I207" i="5" l="1"/>
  <c r="J206" i="5"/>
  <c r="K206" i="5" s="1"/>
  <c r="M205" i="5"/>
  <c r="N205" i="5" s="1"/>
  <c r="L206" i="5"/>
  <c r="I208" i="5" l="1"/>
  <c r="J207" i="5"/>
  <c r="K207" i="5" s="1"/>
  <c r="L207" i="5"/>
  <c r="M206" i="5"/>
  <c r="N206" i="5" s="1"/>
  <c r="L208" i="5" l="1"/>
  <c r="M207" i="5"/>
  <c r="N207" i="5" s="1"/>
  <c r="I209" i="5"/>
  <c r="J208" i="5"/>
  <c r="K208" i="5" s="1"/>
  <c r="J209" i="5" l="1"/>
  <c r="K209" i="5" s="1"/>
  <c r="I210" i="5"/>
  <c r="L209" i="5"/>
  <c r="M208" i="5"/>
  <c r="N208" i="5" s="1"/>
  <c r="L210" i="5" l="1"/>
  <c r="M209" i="5"/>
  <c r="N209" i="5" s="1"/>
  <c r="J210" i="5"/>
  <c r="K210" i="5" s="1"/>
  <c r="I211" i="5"/>
  <c r="I212" i="5" l="1"/>
  <c r="J211" i="5"/>
  <c r="K211" i="5" s="1"/>
  <c r="M210" i="5"/>
  <c r="N210" i="5" s="1"/>
  <c r="L211" i="5"/>
  <c r="M211" i="5" l="1"/>
  <c r="N211" i="5" s="1"/>
  <c r="L212" i="5"/>
  <c r="J212" i="5"/>
  <c r="K212" i="5" s="1"/>
  <c r="I213" i="5"/>
  <c r="I214" i="5" l="1"/>
  <c r="J213" i="5"/>
  <c r="K213" i="5" s="1"/>
  <c r="L213" i="5"/>
  <c r="M212" i="5"/>
  <c r="N212" i="5" s="1"/>
  <c r="I215" i="5" l="1"/>
  <c r="J214" i="5"/>
  <c r="K214" i="5" s="1"/>
  <c r="M213" i="5"/>
  <c r="N213" i="5" s="1"/>
  <c r="L214" i="5"/>
  <c r="L215" i="5" l="1"/>
  <c r="M214" i="5"/>
  <c r="N214" i="5" s="1"/>
  <c r="I216" i="5"/>
  <c r="J215" i="5"/>
  <c r="K215" i="5" s="1"/>
  <c r="I217" i="5" l="1"/>
  <c r="J216" i="5"/>
  <c r="K216" i="5" s="1"/>
  <c r="M215" i="5"/>
  <c r="N215" i="5" s="1"/>
  <c r="L216" i="5"/>
  <c r="L217" i="5" l="1"/>
  <c r="M216" i="5"/>
  <c r="N216" i="5" s="1"/>
  <c r="J217" i="5"/>
  <c r="K217" i="5" s="1"/>
  <c r="I218" i="5"/>
  <c r="I219" i="5" l="1"/>
  <c r="J218" i="5"/>
  <c r="K218" i="5" s="1"/>
  <c r="L218" i="5"/>
  <c r="M217" i="5"/>
  <c r="N217" i="5" s="1"/>
  <c r="L219" i="5" l="1"/>
  <c r="M218" i="5"/>
  <c r="N218" i="5" s="1"/>
  <c r="J219" i="5"/>
  <c r="K219" i="5" s="1"/>
  <c r="I220" i="5"/>
  <c r="J220" i="5" l="1"/>
  <c r="K220" i="5" s="1"/>
  <c r="I221" i="5"/>
  <c r="M219" i="5"/>
  <c r="N219" i="5" s="1"/>
  <c r="L220" i="5"/>
  <c r="L221" i="5" l="1"/>
  <c r="M220" i="5"/>
  <c r="N220" i="5" s="1"/>
  <c r="I222" i="5"/>
  <c r="J221" i="5"/>
  <c r="K221" i="5" s="1"/>
  <c r="I223" i="5" l="1"/>
  <c r="J222" i="5"/>
  <c r="K222" i="5" s="1"/>
  <c r="M221" i="5"/>
  <c r="N221" i="5" s="1"/>
  <c r="L222" i="5"/>
  <c r="M222" i="5" l="1"/>
  <c r="N222" i="5" s="1"/>
  <c r="L223" i="5"/>
  <c r="I224" i="5"/>
  <c r="J223" i="5"/>
  <c r="K223" i="5" s="1"/>
  <c r="L224" i="5" l="1"/>
  <c r="M223" i="5"/>
  <c r="N223" i="5" s="1"/>
  <c r="J224" i="5"/>
  <c r="K224" i="5" s="1"/>
  <c r="I225" i="5"/>
  <c r="J225" i="5" l="1"/>
  <c r="K225" i="5" s="1"/>
  <c r="I226" i="5"/>
  <c r="M224" i="5"/>
  <c r="N224" i="5" s="1"/>
  <c r="L225" i="5"/>
  <c r="M225" i="5" l="1"/>
  <c r="N225" i="5" s="1"/>
  <c r="L226" i="5"/>
  <c r="I227" i="5"/>
  <c r="J226" i="5"/>
  <c r="K226" i="5" s="1"/>
  <c r="I228" i="5" l="1"/>
  <c r="J227" i="5"/>
  <c r="K227" i="5" s="1"/>
  <c r="L227" i="5"/>
  <c r="M226" i="5"/>
  <c r="N226" i="5" s="1"/>
  <c r="L228" i="5" l="1"/>
  <c r="M227" i="5"/>
  <c r="N227" i="5" s="1"/>
  <c r="I229" i="5"/>
  <c r="J228" i="5"/>
  <c r="K228" i="5" s="1"/>
  <c r="J229" i="5" l="1"/>
  <c r="K229" i="5" s="1"/>
  <c r="I230" i="5"/>
  <c r="L229" i="5"/>
  <c r="M228" i="5"/>
  <c r="N228" i="5" s="1"/>
  <c r="M229" i="5" l="1"/>
  <c r="N229" i="5" s="1"/>
  <c r="L230" i="5"/>
  <c r="I231" i="5"/>
  <c r="J230" i="5"/>
  <c r="K230" i="5" s="1"/>
  <c r="I232" i="5" l="1"/>
  <c r="J231" i="5"/>
  <c r="K231" i="5" s="1"/>
  <c r="L231" i="5"/>
  <c r="M230" i="5"/>
  <c r="N230" i="5" s="1"/>
  <c r="L232" i="5" l="1"/>
  <c r="M231" i="5"/>
  <c r="N231" i="5" s="1"/>
  <c r="J232" i="5"/>
  <c r="K232" i="5" s="1"/>
  <c r="I233" i="5"/>
  <c r="J233" i="5" l="1"/>
  <c r="K233" i="5" s="1"/>
  <c r="I234" i="5"/>
  <c r="L233" i="5"/>
  <c r="M232" i="5"/>
  <c r="N232" i="5" s="1"/>
  <c r="M233" i="5" l="1"/>
  <c r="N233" i="5" s="1"/>
  <c r="L234" i="5"/>
  <c r="J234" i="5"/>
  <c r="K234" i="5" s="1"/>
  <c r="I235" i="5"/>
  <c r="I236" i="5" l="1"/>
  <c r="J235" i="5"/>
  <c r="K235" i="5" s="1"/>
  <c r="M234" i="5"/>
  <c r="N234" i="5" s="1"/>
  <c r="L235" i="5"/>
  <c r="M235" i="5" l="1"/>
  <c r="N235" i="5" s="1"/>
  <c r="L236" i="5"/>
  <c r="J236" i="5"/>
  <c r="K236" i="5" s="1"/>
  <c r="I237" i="5"/>
  <c r="I238" i="5" l="1"/>
  <c r="J237" i="5"/>
  <c r="K237" i="5" s="1"/>
  <c r="M236" i="5"/>
  <c r="N236" i="5" s="1"/>
  <c r="L237" i="5"/>
  <c r="M237" i="5" l="1"/>
  <c r="N237" i="5" s="1"/>
  <c r="L238" i="5"/>
  <c r="I239" i="5"/>
  <c r="J238" i="5"/>
  <c r="K238" i="5" s="1"/>
  <c r="I240" i="5" l="1"/>
  <c r="J239" i="5"/>
  <c r="K239" i="5" s="1"/>
  <c r="L239" i="5"/>
  <c r="M238" i="5"/>
  <c r="N238" i="5" s="1"/>
  <c r="L240" i="5" l="1"/>
  <c r="M239" i="5"/>
  <c r="N239" i="5" s="1"/>
  <c r="J240" i="5"/>
  <c r="K240" i="5" s="1"/>
  <c r="I241" i="5"/>
  <c r="J241" i="5" l="1"/>
  <c r="K241" i="5" s="1"/>
  <c r="I242" i="5"/>
  <c r="L241" i="5"/>
  <c r="M240" i="5"/>
  <c r="N240" i="5" s="1"/>
  <c r="M241" i="5" l="1"/>
  <c r="N241" i="5" s="1"/>
  <c r="L242" i="5"/>
  <c r="J242" i="5"/>
  <c r="K242" i="5" s="1"/>
  <c r="I243" i="5"/>
  <c r="J243" i="5" l="1"/>
  <c r="K243" i="5" s="1"/>
  <c r="I244" i="5"/>
  <c r="L243" i="5"/>
  <c r="M242" i="5"/>
  <c r="N242" i="5" s="1"/>
  <c r="M243" i="5" l="1"/>
  <c r="N243" i="5" s="1"/>
  <c r="L244" i="5"/>
  <c r="J244" i="5"/>
  <c r="K244" i="5" s="1"/>
  <c r="I245" i="5"/>
  <c r="I246" i="5" l="1"/>
  <c r="J245" i="5"/>
  <c r="K245" i="5" s="1"/>
  <c r="L245" i="5"/>
  <c r="M244" i="5"/>
  <c r="N244" i="5" s="1"/>
  <c r="M245" i="5" l="1"/>
  <c r="N245" i="5" s="1"/>
  <c r="L246" i="5"/>
  <c r="I247" i="5"/>
  <c r="J246" i="5"/>
  <c r="K246" i="5" s="1"/>
  <c r="J247" i="5" l="1"/>
  <c r="K247" i="5" s="1"/>
  <c r="I248" i="5"/>
  <c r="M246" i="5"/>
  <c r="N246" i="5" s="1"/>
  <c r="L247" i="5"/>
  <c r="M247" i="5" l="1"/>
  <c r="N247" i="5" s="1"/>
  <c r="L248" i="5"/>
  <c r="J248" i="5"/>
  <c r="K248" i="5" s="1"/>
  <c r="I249" i="5"/>
  <c r="J249" i="5" l="1"/>
  <c r="K249" i="5" s="1"/>
  <c r="I250" i="5"/>
  <c r="M248" i="5"/>
  <c r="N248" i="5" s="1"/>
  <c r="L249" i="5"/>
  <c r="M249" i="5" l="1"/>
  <c r="N249" i="5" s="1"/>
  <c r="L250" i="5"/>
  <c r="I251" i="5"/>
  <c r="J250" i="5"/>
  <c r="K250" i="5" s="1"/>
  <c r="I252" i="5" l="1"/>
  <c r="J251" i="5"/>
  <c r="K251" i="5" s="1"/>
  <c r="L251" i="5"/>
  <c r="M250" i="5"/>
  <c r="N250" i="5" s="1"/>
  <c r="M251" i="5" l="1"/>
  <c r="N251" i="5" s="1"/>
  <c r="L252" i="5"/>
  <c r="J252" i="5"/>
  <c r="K252" i="5" s="1"/>
  <c r="I253" i="5"/>
  <c r="J253" i="5" l="1"/>
  <c r="K253" i="5" s="1"/>
  <c r="I254" i="5"/>
  <c r="L253" i="5"/>
  <c r="M252" i="5"/>
  <c r="N252" i="5" s="1"/>
  <c r="I255" i="5" l="1"/>
  <c r="J254" i="5"/>
  <c r="K254" i="5" s="1"/>
  <c r="M253" i="5"/>
  <c r="N253" i="5" s="1"/>
  <c r="L254" i="5"/>
  <c r="M254" i="5" l="1"/>
  <c r="N254" i="5" s="1"/>
  <c r="L255" i="5"/>
  <c r="I256" i="5"/>
  <c r="J255" i="5"/>
  <c r="K255" i="5" s="1"/>
  <c r="J256" i="5" l="1"/>
  <c r="K256" i="5" s="1"/>
  <c r="I257" i="5"/>
  <c r="L256" i="5"/>
  <c r="M255" i="5"/>
  <c r="N255" i="5" s="1"/>
  <c r="L257" i="5" l="1"/>
  <c r="M256" i="5"/>
  <c r="N256" i="5" s="1"/>
  <c r="J257" i="5"/>
  <c r="K257" i="5" s="1"/>
  <c r="I258" i="5"/>
  <c r="I259" i="5" l="1"/>
  <c r="J259" i="5" s="1"/>
  <c r="K259" i="5" s="1"/>
  <c r="K261" i="5" s="1"/>
  <c r="J258" i="5"/>
  <c r="K258" i="5" s="1"/>
  <c r="L258" i="5"/>
  <c r="M257" i="5"/>
  <c r="N257" i="5" s="1"/>
  <c r="M258" i="5" l="1"/>
  <c r="N258" i="5" s="1"/>
  <c r="L259" i="5"/>
  <c r="M259" i="5" s="1"/>
  <c r="N259" i="5" s="1"/>
  <c r="N26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9F925D57-2F6D-AA47-9175-4D75B7BAD123}">
      <text>
        <r>
          <rPr>
            <b/>
            <sz val="9"/>
            <color rgb="FF000000"/>
            <rFont val="Tahoma"/>
            <family val="2"/>
            <charset val="1"/>
          </rPr>
          <t>=DSGRID(B3:FO3," ",B1,B2,"D","EDateCellRef=true;SDateCellRef=true;RowHeader=true;ColHeader=true;Heading=true;Code=true;Curn=true;DispSeriesDescription=false;YearlyTSFormat=false;QuarterlyTSFormat=false","")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<sst xmlns="http://schemas.openxmlformats.org/spreadsheetml/2006/main" count="242" uniqueCount="143">
  <si>
    <t>CPI (SA)</t>
  </si>
  <si>
    <t>Date</t>
  </si>
  <si>
    <t>CPI (US)</t>
  </si>
  <si>
    <t>Rand to US$ (Cents)</t>
  </si>
  <si>
    <t>Rand to US$</t>
  </si>
  <si>
    <t>Expected Spot Rate</t>
  </si>
  <si>
    <t>CPI (SA)%</t>
  </si>
  <si>
    <t>CPI (US)%</t>
  </si>
  <si>
    <t>Inflation Differential</t>
  </si>
  <si>
    <t>S.A Interest Rate</t>
  </si>
  <si>
    <t>U.S Interest Rate</t>
  </si>
  <si>
    <t>S.A Interest Rate (%)</t>
  </si>
  <si>
    <t>U.S Interest Rate (%)</t>
  </si>
  <si>
    <t>Interest Rate Differential</t>
  </si>
  <si>
    <t>PPP Implied (Forecast)</t>
  </si>
  <si>
    <t>PPP Error</t>
  </si>
  <si>
    <t>UIRP Implied</t>
  </si>
  <si>
    <t>UIRP Error</t>
  </si>
  <si>
    <t>Random Walk</t>
  </si>
  <si>
    <t>Random Walk Error</t>
  </si>
  <si>
    <t>Random Walk Error Sq</t>
  </si>
  <si>
    <t>UIRP Error Sq</t>
  </si>
  <si>
    <t>PPP Error Sq</t>
  </si>
  <si>
    <t>RMSE:</t>
  </si>
  <si>
    <t>RMSE</t>
  </si>
  <si>
    <t>PPP</t>
  </si>
  <si>
    <t>UIRP</t>
  </si>
  <si>
    <t xml:space="preserve">Fwd Rate 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</si>
  <si>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</si>
  <si>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</si>
  <si>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</si>
  <si>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</si>
  <si>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</si>
  <si>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</si>
  <si>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</si>
  <si>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</si>
  <si>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</si>
  <si>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</si>
  <si>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</si>
  <si>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</si>
  <si>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</si>
  <si>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</si>
  <si>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</si>
  <si>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</si>
  <si>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</si>
  <si>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</si>
  <si>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</si>
  <si>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</si>
  <si>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</si>
  <si>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</si>
  <si>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</si>
  <si>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</si>
  <si>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 xml:space="preserve">Intercept is basically zero. (Since t-stat &lt; 2) </t>
  </si>
  <si>
    <t>SUMMARY OUTPUT of PPP</t>
  </si>
  <si>
    <t>SUMMARY OUTPUT of UIRP</t>
  </si>
  <si>
    <t xml:space="preserve">FX(-1) slope estimate is NOT zero? (t-stat &gt; 2) </t>
  </si>
  <si>
    <t xml:space="preserve">&gt; Evidence that the FX market is efficient  </t>
  </si>
  <si>
    <t>U$</t>
  </si>
  <si>
    <t>Start</t>
  </si>
  <si>
    <t>End</t>
  </si>
  <si>
    <t>Code</t>
  </si>
  <si>
    <t>Frequency</t>
  </si>
  <si>
    <t>Name</t>
  </si>
  <si>
    <t>CURRENCY</t>
  </si>
  <si>
    <t>Date:</t>
  </si>
  <si>
    <t>USZARYF</t>
  </si>
  <si>
    <t>SOUTH AFRICA RAND TO US $ 1Y FWD(WMR) - EXCHANGE RATE</t>
  </si>
  <si>
    <t>CIRP Implied</t>
  </si>
  <si>
    <t>CIRP Error</t>
  </si>
  <si>
    <t>CIRP Error Sq</t>
  </si>
  <si>
    <t>Fwd Diff</t>
  </si>
  <si>
    <t>ppp</t>
  </si>
  <si>
    <t>uirp</t>
  </si>
  <si>
    <t>cirp</t>
  </si>
  <si>
    <t>rw</t>
  </si>
  <si>
    <t>M1 (SA)</t>
  </si>
  <si>
    <t>log(M1 (SA))</t>
  </si>
  <si>
    <t>M1 (US)</t>
  </si>
  <si>
    <t>log(M1 (US))</t>
  </si>
  <si>
    <t>log(M1)diff</t>
  </si>
  <si>
    <t>SA GDP (Billions R)</t>
  </si>
  <si>
    <t>log(SA GDP (Billions R))</t>
  </si>
  <si>
    <t>US GDP (Billions $)</t>
  </si>
  <si>
    <t>log(US GDP (Billions $))</t>
  </si>
  <si>
    <t>log(GDP)diff</t>
  </si>
  <si>
    <t xml:space="preserve">T-Bill SA (%) </t>
  </si>
  <si>
    <t>T-Bill US (%)</t>
  </si>
  <si>
    <t>IntRate Diff</t>
  </si>
  <si>
    <t>CPI SA</t>
  </si>
  <si>
    <t>CPI US</t>
  </si>
  <si>
    <t>CPI SA (%)</t>
  </si>
  <si>
    <t>CPI US (%)</t>
  </si>
  <si>
    <t>Infl Diff</t>
  </si>
  <si>
    <t>RW</t>
  </si>
  <si>
    <t>CIRP</t>
  </si>
  <si>
    <t>MAE</t>
  </si>
  <si>
    <t>F-RW</t>
  </si>
  <si>
    <t xml:space="preserve">CPI (SA)%           CPI (US)%          S.A Interest Rate (%) U.S Interest Rate (%)  Rand to US$    </t>
  </si>
  <si>
    <t xml:space="preserve"> Min.   :-0.011354   Min.   :-0.0191529   Min.   :0.03480       Min.   :0.00050       Min.   : 5.732  </t>
  </si>
  <si>
    <t xml:space="preserve"> 1st Qu.: 0.001412   1st Qu.:-0.0003892   1st Qu.:0.05650       1st Qu.:0.00140       1st Qu.: 7.181  </t>
  </si>
  <si>
    <t xml:space="preserve"> Median : 0.003596   Median : 0.0018213   Median :0.06807       Median :0.01010       Median : 8.633  </t>
  </si>
  <si>
    <t xml:space="preserve"> Mean   : 0.004246   Mean   : 0.0018450   Mean   :0.07380       Mean   :0.01648       Mean   : 9.908  </t>
  </si>
  <si>
    <t xml:space="preserve"> 3rd Qu.: 0.006723   3rd Qu.: 0.0044323   3rd Qu.:0.08954       3rd Qu.:0.02382       3rd Qu.:12.918  </t>
  </si>
  <si>
    <t xml:space="preserve"> Max.   : 0.017045   Max.   : 0.0122200   Max.   :0.13344       Max.   :0.06540       Max.   :18.576  </t>
  </si>
  <si>
    <t xml:space="preserve">CPI (US)% </t>
  </si>
  <si>
    <t xml:space="preserve">  S.A Interest Rate (%)</t>
  </si>
  <si>
    <t>MIN</t>
  </si>
  <si>
    <t>25th Q</t>
  </si>
  <si>
    <t>Median</t>
  </si>
  <si>
    <t>Mean</t>
  </si>
  <si>
    <t>75th Q</t>
  </si>
  <si>
    <t>Max</t>
  </si>
  <si>
    <t xml:space="preserve"> logExchRateDiff     </t>
  </si>
  <si>
    <t xml:space="preserve"> Min.   :-0.1026823  </t>
  </si>
  <si>
    <t xml:space="preserve"> 1st Qu.:-0.0218396  </t>
  </si>
  <si>
    <t xml:space="preserve"> Median :-0.0002349  </t>
  </si>
  <si>
    <t xml:space="preserve"> Mean   : 0.0030862  </t>
  </si>
  <si>
    <t xml:space="preserve"> 3rd Qu.: 0.0266560  </t>
  </si>
  <si>
    <t xml:space="preserve"> Max.   : 0.1838592  </t>
  </si>
  <si>
    <t>Obs</t>
  </si>
  <si>
    <t>logRW</t>
  </si>
  <si>
    <t>logExchRate</t>
  </si>
  <si>
    <t>logMA</t>
  </si>
  <si>
    <t>IntDiff1</t>
  </si>
  <si>
    <t>Interest Rate Differentialx</t>
  </si>
  <si>
    <t>Fwd Premium/Discountx</t>
  </si>
  <si>
    <t>Interest Rate Differential (%)</t>
  </si>
  <si>
    <t>Fwd Premium/Discount (%)</t>
  </si>
  <si>
    <t xml:space="preserve">  Rand to US$         logRW       T-Bill SA (%)     T-Bill US (%)          CPI US         CPI SA (%)       </t>
  </si>
  <si>
    <t xml:space="preserve"> Min.   : 5.643   Min.   :1.730   Min.   :0.03607   Min.   :-0.00020   Min.   : 77.93   Min.   :-0.019275  </t>
  </si>
  <si>
    <t xml:space="preserve"> 1st Qu.: 6.984   1st Qu.:1.941   1st Qu.:0.05902   1st Qu.: 0.00090   1st Qu.: 89.47   1st Qu.: 0.006528  </t>
  </si>
  <si>
    <t xml:space="preserve"> Median : 8.312   Median :2.113   Median :0.07165   Median : 0.00925   Median :100.47   Median : 0.012334  </t>
  </si>
  <si>
    <t xml:space="preserve"> Mean   : 9.819   Mean   :2.228   Mean   :0.07466   Mean   : 0.01560   Mean   :100.23   Mean   : 0.012803  </t>
  </si>
  <si>
    <t xml:space="preserve"> 3rd Qu.:12.438   3rd Qu.:2.513   3rd Qu.:0.08858   3rd Qu.: 0.02312   3rd Qu.:109.26   3rd Qu.: 0.017902  </t>
  </si>
  <si>
    <t xml:space="preserve"> Max.   :18.145   Max.   :2.898   Max.   :0.12567   Max.   : 0.06060   Max.   :123.51   Max.   : 0.034182  </t>
  </si>
  <si>
    <t xml:space="preserve">                  NA's   :1  </t>
  </si>
  <si>
    <t>log(Fwd Rate )diff</t>
  </si>
  <si>
    <t>log(M1)diffdiff</t>
  </si>
  <si>
    <t>log(M1 (SA))diff</t>
  </si>
  <si>
    <t>log(M1 (US))diff</t>
  </si>
  <si>
    <t>log(M1)diffREAL</t>
  </si>
  <si>
    <t>log(SA GDP)diff</t>
  </si>
  <si>
    <t>log(US GDP)diff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</si>
</sst>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"/>
    <numFmt numFmtId="165" formatCode="0.000%"/>
    <numFmt numFmtId="166" formatCode="0.00000"/>
    <numFmt numFmtId="167" formatCode="0.000000"/>
    <numFmt numFmtId="168" formatCode="0.00000000"/>
    <numFmt numFmtId="169" formatCode="0.000000000"/>
    <numFmt numFmtId="170" formatCode="yyyy/mm"/>
    <numFmt numFmtId="171" formatCode="0.0000000"/>
    <numFmt numFmtId="172" formatCode="0.000"/>
    <numFmt numFmtId="173" formatCode="0.0000000000"/>
  </numFmts>
  <fonts count="14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rgb="FF000000"/>
      <name val="Tahoma"/>
      <family val="2"/>
      <charset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Font="1"/>
    <xf numFmtId="0" fontId="0" fillId="0" borderId="0" xfId="0" applyFont="1" applyFill="1"/>
    <xf numFmtId="4" fontId="2" fillId="0" borderId="0" xfId="0" applyNumberFormat="1" applyFont="1" applyFill="1" applyAlignment="1" applyProtection="1">
      <alignment horizontal="right" vertical="top" wrapText="1"/>
      <protection locked="0"/>
    </xf>
    <xf numFmtId="0" fontId="3" fillId="0" borderId="0" xfId="0" applyFont="1"/>
    <xf numFmtId="164" fontId="0" fillId="0" borderId="0" xfId="0" applyNumberFormat="1"/>
    <xf numFmtId="164" fontId="0" fillId="0" borderId="0" xfId="0" applyNumberFormat="1" applyFont="1"/>
    <xf numFmtId="165" fontId="2" fillId="0" borderId="0" xfId="1" applyNumberFormat="1" applyFont="1" applyFill="1" applyAlignment="1" applyProtection="1">
      <alignment horizontal="right" vertical="top" wrapText="1"/>
      <protection locked="0"/>
    </xf>
    <xf numFmtId="4" fontId="2" fillId="0" borderId="0" xfId="0" applyNumberFormat="1" applyFont="1" applyAlignment="1" applyProtection="1">
      <alignment horizontal="right" vertical="top" wrapText="1"/>
      <protection locked="0"/>
    </xf>
    <xf numFmtId="10" fontId="0" fillId="0" borderId="0" xfId="1" applyNumberFormat="1" applyFont="1"/>
    <xf numFmtId="166" fontId="0" fillId="0" borderId="0" xfId="0" applyNumberFormat="1" applyFont="1"/>
    <xf numFmtId="167" fontId="0" fillId="0" borderId="0" xfId="0" applyNumberFormat="1" applyFont="1"/>
    <xf numFmtId="168" fontId="0" fillId="0" borderId="0" xfId="0" applyNumberFormat="1" applyFont="1"/>
    <xf numFmtId="169" fontId="0" fillId="0" borderId="0" xfId="0" applyNumberFormat="1" applyFont="1"/>
    <xf numFmtId="0" fontId="0" fillId="0" borderId="4" xfId="0" applyBorder="1"/>
    <xf numFmtId="0" fontId="0" fillId="0" borderId="0" xfId="0" applyBorder="1"/>
    <xf numFmtId="170" fontId="1" fillId="2" borderId="1" xfId="0" applyNumberFormat="1" applyFont="1" applyFill="1" applyBorder="1" applyAlignment="1" applyProtection="1">
      <alignment horizontal="center" vertical="top" wrapText="1"/>
      <protection locked="0"/>
    </xf>
    <xf numFmtId="170" fontId="1" fillId="2" borderId="2" xfId="0" applyNumberFormat="1" applyFont="1" applyFill="1" applyBorder="1" applyAlignment="1" applyProtection="1">
      <alignment horizontal="center" vertical="top" wrapText="1"/>
      <protection locked="0"/>
    </xf>
    <xf numFmtId="170" fontId="1" fillId="2" borderId="3" xfId="0" applyNumberFormat="1" applyFont="1" applyFill="1" applyBorder="1" applyAlignment="1" applyProtection="1">
      <alignment horizontal="center" vertical="top" wrapText="1"/>
      <protection locked="0"/>
    </xf>
    <xf numFmtId="167" fontId="0" fillId="0" borderId="0" xfId="0" applyNumberFormat="1"/>
    <xf numFmtId="0" fontId="0" fillId="0" borderId="0" xfId="0" applyFill="1" applyBorder="1" applyAlignment="1"/>
    <xf numFmtId="0" fontId="0" fillId="0" borderId="5" xfId="0" applyFill="1" applyBorder="1" applyAlignment="1"/>
    <xf numFmtId="0" fontId="6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Continuous"/>
    </xf>
    <xf numFmtId="0" fontId="5" fillId="0" borderId="0" xfId="0" applyFont="1" applyFill="1" applyBorder="1" applyAlignment="1"/>
    <xf numFmtId="0" fontId="5" fillId="0" borderId="5" xfId="0" applyFont="1" applyFill="1" applyBorder="1" applyAlignment="1"/>
    <xf numFmtId="0" fontId="7" fillId="0" borderId="0" xfId="0" applyFont="1"/>
    <xf numFmtId="164" fontId="7" fillId="0" borderId="0" xfId="0" applyNumberFormat="1" applyFont="1"/>
    <xf numFmtId="0" fontId="5" fillId="0" borderId="0" xfId="0" applyFont="1"/>
    <xf numFmtId="171" fontId="0" fillId="0" borderId="0" xfId="0" applyNumberFormat="1" applyFont="1"/>
    <xf numFmtId="170" fontId="1" fillId="3" borderId="2" xfId="0" applyNumberFormat="1" applyFont="1" applyFill="1" applyBorder="1" applyAlignment="1" applyProtection="1">
      <alignment horizontal="center" vertical="top" wrapText="1"/>
      <protection locked="0"/>
    </xf>
    <xf numFmtId="165" fontId="2" fillId="3" borderId="0" xfId="1" applyNumberFormat="1" applyFont="1" applyFill="1" applyAlignment="1" applyProtection="1">
      <alignment horizontal="right" vertical="top" wrapText="1"/>
      <protection locked="0"/>
    </xf>
    <xf numFmtId="10" fontId="0" fillId="3" borderId="0" xfId="1" applyNumberFormat="1" applyFont="1" applyFill="1"/>
    <xf numFmtId="0" fontId="0" fillId="3" borderId="0" xfId="0" applyFill="1"/>
    <xf numFmtId="164" fontId="0" fillId="3" borderId="0" xfId="0" applyNumberFormat="1" applyFont="1" applyFill="1"/>
    <xf numFmtId="166" fontId="0" fillId="3" borderId="0" xfId="0" applyNumberFormat="1" applyFont="1" applyFill="1"/>
    <xf numFmtId="167" fontId="0" fillId="3" borderId="0" xfId="0" applyNumberFormat="1" applyFont="1" applyFill="1"/>
    <xf numFmtId="171" fontId="0" fillId="3" borderId="0" xfId="0" applyNumberFormat="1" applyFont="1" applyFill="1"/>
    <xf numFmtId="0" fontId="7" fillId="3" borderId="0" xfId="0" applyFont="1" applyFill="1"/>
    <xf numFmtId="164" fontId="0" fillId="0" borderId="0" xfId="0" applyNumberFormat="1" applyFont="1" applyFill="1"/>
    <xf numFmtId="167" fontId="0" fillId="4" borderId="0" xfId="0" applyNumberFormat="1" applyFill="1"/>
    <xf numFmtId="0" fontId="0" fillId="0" borderId="0" xfId="0" applyAlignment="1">
      <alignment wrapText="1"/>
    </xf>
    <xf numFmtId="14" fontId="0" fillId="0" borderId="0" xfId="0" applyNumberFormat="1"/>
    <xf numFmtId="14" fontId="1" fillId="2" borderId="1" xfId="0" applyNumberFormat="1" applyFont="1" applyFill="1" applyBorder="1" applyAlignment="1" applyProtection="1">
      <alignment horizontal="center" vertical="top" wrapText="1"/>
      <protection locked="0"/>
    </xf>
    <xf numFmtId="14" fontId="1" fillId="2" borderId="2" xfId="0" applyNumberFormat="1" applyFont="1" applyFill="1" applyBorder="1" applyAlignment="1" applyProtection="1">
      <alignment horizontal="center" vertical="top" wrapText="1"/>
      <protection locked="0"/>
    </xf>
    <xf numFmtId="14" fontId="1" fillId="2" borderId="3" xfId="0" applyNumberFormat="1" applyFont="1" applyFill="1" applyBorder="1" applyAlignment="1" applyProtection="1">
      <alignment horizontal="center" vertical="top" wrapText="1"/>
      <protection locked="0"/>
    </xf>
    <xf numFmtId="0" fontId="0" fillId="5" borderId="0" xfId="0" applyFont="1" applyFill="1"/>
    <xf numFmtId="14" fontId="3" fillId="0" borderId="0" xfId="0" applyNumberFormat="1" applyFont="1"/>
    <xf numFmtId="14" fontId="9" fillId="0" borderId="0" xfId="0" applyNumberFormat="1" applyFont="1"/>
    <xf numFmtId="0" fontId="10" fillId="0" borderId="0" xfId="0" applyFont="1"/>
    <xf numFmtId="0" fontId="9" fillId="0" borderId="0" xfId="0" applyFont="1"/>
    <xf numFmtId="0" fontId="3" fillId="0" borderId="0" xfId="0" applyFont="1" applyAlignment="1">
      <alignment horizontal="right"/>
    </xf>
    <xf numFmtId="0" fontId="3" fillId="6" borderId="0" xfId="0" applyFont="1" applyFill="1" applyAlignment="1">
      <alignment horizontal="right"/>
    </xf>
    <xf numFmtId="0" fontId="11" fillId="0" borderId="0" xfId="0" applyFont="1"/>
    <xf numFmtId="172" fontId="9" fillId="0" borderId="0" xfId="0" applyNumberFormat="1" applyFont="1"/>
    <xf numFmtId="172" fontId="9" fillId="6" borderId="0" xfId="0" applyNumberFormat="1" applyFont="1" applyFill="1"/>
    <xf numFmtId="0" fontId="12" fillId="0" borderId="0" xfId="0" applyFont="1"/>
    <xf numFmtId="10" fontId="9" fillId="0" borderId="0" xfId="1" applyNumberFormat="1" applyFont="1"/>
    <xf numFmtId="4" fontId="3" fillId="0" borderId="0" xfId="0" applyNumberFormat="1" applyFont="1" applyAlignment="1" applyProtection="1">
      <alignment horizontal="right" vertical="top" wrapText="1"/>
      <protection locked="0"/>
    </xf>
    <xf numFmtId="10" fontId="3" fillId="0" borderId="0" xfId="1" applyNumberFormat="1" applyFont="1" applyFill="1" applyAlignment="1" applyProtection="1">
      <alignment horizontal="right" vertical="top" wrapText="1"/>
      <protection locked="0"/>
    </xf>
    <xf numFmtId="0" fontId="13" fillId="0" borderId="0" xfId="0" applyFont="1"/>
    <xf numFmtId="169" fontId="0" fillId="0" borderId="0" xfId="0" applyNumberFormat="1"/>
    <xf numFmtId="173" fontId="0" fillId="0" borderId="0" xfId="0" applyNumberFormat="1"/>
    <xf numFmtId="10" fontId="0" fillId="0" borderId="0" xfId="0" applyNumberFormat="1"/>
    <xf numFmtId="165" fontId="0" fillId="0" borderId="0" xfId="1" applyNumberFormat="1" applyFont="1"/>
    <xf numFmtId="17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'CIRP Grid'!$E$1</c:f>
              <c:strCache>
                <c:ptCount val="1"/>
                <c:pt idx="0">
                  <c:v>Fwd Premium/Discountx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'CIRP Grid'!$C$2:$C$259</c:f>
              <c:numCache>
                <c:formatCode>0.000%</c:formatCode>
                <c:ptCount val="258"/>
                <c:pt idx="0">
                  <c:v>5.4409934015028E-2</c:v>
                </c:pt>
                <c:pt idx="1">
                  <c:v>4.6371780876029001E-2</c:v>
                </c:pt>
                <c:pt idx="2">
                  <c:v>4.5171780876029008E-2</c:v>
                </c:pt>
                <c:pt idx="3">
                  <c:v>4.3471780876029008E-2</c:v>
                </c:pt>
                <c:pt idx="4">
                  <c:v>4.0971780876029013E-2</c:v>
                </c:pt>
                <c:pt idx="5">
                  <c:v>3.8371780876029007E-2</c:v>
                </c:pt>
                <c:pt idx="6">
                  <c:v>3.8271780876029005E-2</c:v>
                </c:pt>
                <c:pt idx="7">
                  <c:v>3.8671780876029002E-2</c:v>
                </c:pt>
                <c:pt idx="8">
                  <c:v>3.847178087602901E-2</c:v>
                </c:pt>
                <c:pt idx="9">
                  <c:v>3.8571780876029013E-2</c:v>
                </c:pt>
                <c:pt idx="10">
                  <c:v>3.8571780876029013E-2</c:v>
                </c:pt>
                <c:pt idx="11">
                  <c:v>3.9671780876029003E-2</c:v>
                </c:pt>
                <c:pt idx="12">
                  <c:v>4.3871780876028998E-2</c:v>
                </c:pt>
                <c:pt idx="13">
                  <c:v>4.8771780876029E-2</c:v>
                </c:pt>
                <c:pt idx="14">
                  <c:v>5.057178087602901E-2</c:v>
                </c:pt>
                <c:pt idx="15">
                  <c:v>5.5671780876029003E-2</c:v>
                </c:pt>
                <c:pt idx="16">
                  <c:v>6.1571780876029006E-2</c:v>
                </c:pt>
                <c:pt idx="17">
                  <c:v>5.9715781450592101E-2</c:v>
                </c:pt>
                <c:pt idx="18">
                  <c:v>5.6041115550009402E-2</c:v>
                </c:pt>
                <c:pt idx="19">
                  <c:v>5.6258961836447012E-2</c:v>
                </c:pt>
                <c:pt idx="20">
                  <c:v>6.0422038980509692E-2</c:v>
                </c:pt>
                <c:pt idx="21">
                  <c:v>6.3191604197901E-2</c:v>
                </c:pt>
                <c:pt idx="22">
                  <c:v>6.7714092953523208E-2</c:v>
                </c:pt>
                <c:pt idx="23">
                  <c:v>7.12500749625187E-2</c:v>
                </c:pt>
                <c:pt idx="24">
                  <c:v>7.6225487256371793E-2</c:v>
                </c:pt>
                <c:pt idx="25">
                  <c:v>8.10368815592203E-2</c:v>
                </c:pt>
                <c:pt idx="26">
                  <c:v>8.6048275862069007E-2</c:v>
                </c:pt>
                <c:pt idx="27">
                  <c:v>9.1595652173912995E-2</c:v>
                </c:pt>
                <c:pt idx="28">
                  <c:v>9.4521589205397008E-2</c:v>
                </c:pt>
                <c:pt idx="29">
                  <c:v>9.8597001499250006E-2</c:v>
                </c:pt>
                <c:pt idx="30">
                  <c:v>0.10203643178410801</c:v>
                </c:pt>
                <c:pt idx="31">
                  <c:v>0.10308590704647699</c:v>
                </c:pt>
                <c:pt idx="32">
                  <c:v>0.107792803598201</c:v>
                </c:pt>
                <c:pt idx="33">
                  <c:v>0.11395817091454298</c:v>
                </c:pt>
                <c:pt idx="34">
                  <c:v>0.11795367316341801</c:v>
                </c:pt>
                <c:pt idx="35">
                  <c:v>0.12010314842578701</c:v>
                </c:pt>
                <c:pt idx="36">
                  <c:v>0.12062563718140901</c:v>
                </c:pt>
                <c:pt idx="37">
                  <c:v>0.11948515742128901</c:v>
                </c:pt>
                <c:pt idx="38">
                  <c:v>0.119271664167916</c:v>
                </c:pt>
                <c:pt idx="39">
                  <c:v>0.11969415292353799</c:v>
                </c:pt>
                <c:pt idx="40">
                  <c:v>0.12084362818590699</c:v>
                </c:pt>
                <c:pt idx="41">
                  <c:v>0.11204782608695599</c:v>
                </c:pt>
                <c:pt idx="42">
                  <c:v>0.108713943028486</c:v>
                </c:pt>
                <c:pt idx="43">
                  <c:v>0.10213958020989498</c:v>
                </c:pt>
                <c:pt idx="44">
                  <c:v>9.1367316341829014E-2</c:v>
                </c:pt>
                <c:pt idx="45">
                  <c:v>8.1022038980509692E-2</c:v>
                </c:pt>
                <c:pt idx="46">
                  <c:v>7.1194752623688115E-2</c:v>
                </c:pt>
                <c:pt idx="47">
                  <c:v>6.8364317841079394E-2</c:v>
                </c:pt>
                <c:pt idx="48">
                  <c:v>6.6387856071964013E-2</c:v>
                </c:pt>
                <c:pt idx="49">
                  <c:v>6.6183358320839505E-2</c:v>
                </c:pt>
                <c:pt idx="50">
                  <c:v>6.6283358320839508E-2</c:v>
                </c:pt>
                <c:pt idx="51">
                  <c:v>6.5342878560719603E-2</c:v>
                </c:pt>
                <c:pt idx="52">
                  <c:v>6.5865367316341808E-2</c:v>
                </c:pt>
                <c:pt idx="53">
                  <c:v>6.6819340329835095E-2</c:v>
                </c:pt>
                <c:pt idx="54">
                  <c:v>6.545982008995499E-2</c:v>
                </c:pt>
                <c:pt idx="55">
                  <c:v>5.8743928035982003E-2</c:v>
                </c:pt>
                <c:pt idx="56">
                  <c:v>5.5585457271364297E-2</c:v>
                </c:pt>
                <c:pt idx="57">
                  <c:v>5.4921439280359793E-2</c:v>
                </c:pt>
                <c:pt idx="58">
                  <c:v>5.2385457271364302E-2</c:v>
                </c:pt>
                <c:pt idx="59">
                  <c:v>5.060794602698649E-2</c:v>
                </c:pt>
                <c:pt idx="60">
                  <c:v>4.7944977511244297E-2</c:v>
                </c:pt>
                <c:pt idx="61">
                  <c:v>4.88799100449775E-2</c:v>
                </c:pt>
                <c:pt idx="62">
                  <c:v>4.4967466266866596E-2</c:v>
                </c:pt>
                <c:pt idx="63">
                  <c:v>4.1591004497751098E-2</c:v>
                </c:pt>
                <c:pt idx="64">
                  <c:v>3.7192053973013492E-2</c:v>
                </c:pt>
                <c:pt idx="65">
                  <c:v>3.7837031484257905E-2</c:v>
                </c:pt>
                <c:pt idx="66">
                  <c:v>3.6055022488755605E-2</c:v>
                </c:pt>
                <c:pt idx="67">
                  <c:v>3.3864017991004497E-2</c:v>
                </c:pt>
                <c:pt idx="68">
                  <c:v>3.12010494752624E-2</c:v>
                </c:pt>
                <c:pt idx="69">
                  <c:v>3.0332533733133396E-2</c:v>
                </c:pt>
                <c:pt idx="70">
                  <c:v>2.82370314842579E-2</c:v>
                </c:pt>
                <c:pt idx="71">
                  <c:v>2.6741529235382311E-2</c:v>
                </c:pt>
                <c:pt idx="72">
                  <c:v>2.6486506746626691E-2</c:v>
                </c:pt>
                <c:pt idx="73">
                  <c:v>2.5008995502248894E-2</c:v>
                </c:pt>
                <c:pt idx="74">
                  <c:v>2.3173013493253403E-2</c:v>
                </c:pt>
                <c:pt idx="75">
                  <c:v>2.1591004497751101E-2</c:v>
                </c:pt>
                <c:pt idx="76">
                  <c:v>2.0299999999999992E-2</c:v>
                </c:pt>
                <c:pt idx="77">
                  <c:v>1.9799999999999998E-2</c:v>
                </c:pt>
                <c:pt idx="78">
                  <c:v>1.89E-2</c:v>
                </c:pt>
                <c:pt idx="79">
                  <c:v>2.2300000000000007E-2</c:v>
                </c:pt>
                <c:pt idx="80">
                  <c:v>2.2800000000000008E-2</c:v>
                </c:pt>
                <c:pt idx="81">
                  <c:v>2.6200000000000008E-2</c:v>
                </c:pt>
                <c:pt idx="82">
                  <c:v>2.8000000000000004E-2</c:v>
                </c:pt>
                <c:pt idx="83">
                  <c:v>3.1999999999999987E-2</c:v>
                </c:pt>
                <c:pt idx="84">
                  <c:v>3.3499999999999995E-2</c:v>
                </c:pt>
                <c:pt idx="85">
                  <c:v>3.3300000000000003E-2</c:v>
                </c:pt>
                <c:pt idx="86">
                  <c:v>3.3399999999999992E-2</c:v>
                </c:pt>
                <c:pt idx="87">
                  <c:v>3.3300000000000003E-2</c:v>
                </c:pt>
                <c:pt idx="88">
                  <c:v>3.3599999999999998E-2</c:v>
                </c:pt>
                <c:pt idx="89">
                  <c:v>3.7300000000000007E-2</c:v>
                </c:pt>
                <c:pt idx="90">
                  <c:v>3.8700000000000005E-2</c:v>
                </c:pt>
                <c:pt idx="91">
                  <c:v>4.3499999999999997E-2</c:v>
                </c:pt>
                <c:pt idx="92">
                  <c:v>4.6599999999999996E-2</c:v>
                </c:pt>
                <c:pt idx="93">
                  <c:v>5.16E-2</c:v>
                </c:pt>
                <c:pt idx="94">
                  <c:v>5.6299999999999996E-2</c:v>
                </c:pt>
                <c:pt idx="95">
                  <c:v>6.25E-2</c:v>
                </c:pt>
                <c:pt idx="96">
                  <c:v>6.7000000000000004E-2</c:v>
                </c:pt>
                <c:pt idx="97">
                  <c:v>7.6800000000000007E-2</c:v>
                </c:pt>
                <c:pt idx="98">
                  <c:v>8.0799999999999997E-2</c:v>
                </c:pt>
                <c:pt idx="99">
                  <c:v>8.72E-2</c:v>
                </c:pt>
                <c:pt idx="100">
                  <c:v>9.219999999999999E-2</c:v>
                </c:pt>
                <c:pt idx="101">
                  <c:v>9.4899999999999998E-2</c:v>
                </c:pt>
                <c:pt idx="102">
                  <c:v>9.69E-2</c:v>
                </c:pt>
                <c:pt idx="103">
                  <c:v>9.6899999999999986E-2</c:v>
                </c:pt>
                <c:pt idx="104">
                  <c:v>9.9000000000000005E-2</c:v>
                </c:pt>
                <c:pt idx="105">
                  <c:v>0.108</c:v>
                </c:pt>
                <c:pt idx="106">
                  <c:v>0.11410000000000001</c:v>
                </c:pt>
                <c:pt idx="107">
                  <c:v>0.11379999999999998</c:v>
                </c:pt>
                <c:pt idx="108">
                  <c:v>0.11119999999999999</c:v>
                </c:pt>
                <c:pt idx="109">
                  <c:v>0.10250000000000001</c:v>
                </c:pt>
                <c:pt idx="110">
                  <c:v>9.8400000000000001E-2</c:v>
                </c:pt>
                <c:pt idx="111">
                  <c:v>9.11E-2</c:v>
                </c:pt>
                <c:pt idx="112">
                  <c:v>8.0700000000000008E-2</c:v>
                </c:pt>
                <c:pt idx="113">
                  <c:v>7.0499999999999993E-2</c:v>
                </c:pt>
                <c:pt idx="114">
                  <c:v>7.0800000000000002E-2</c:v>
                </c:pt>
                <c:pt idx="115">
                  <c:v>6.8099999999999994E-2</c:v>
                </c:pt>
                <c:pt idx="116">
                  <c:v>6.6099999999999992E-2</c:v>
                </c:pt>
                <c:pt idx="117">
                  <c:v>6.6399999999999987E-2</c:v>
                </c:pt>
                <c:pt idx="118">
                  <c:v>6.649999999999999E-2</c:v>
                </c:pt>
                <c:pt idx="119">
                  <c:v>6.6799999999999998E-2</c:v>
                </c:pt>
                <c:pt idx="120">
                  <c:v>6.6699999999999995E-2</c:v>
                </c:pt>
                <c:pt idx="121">
                  <c:v>6.6299999999999998E-2</c:v>
                </c:pt>
                <c:pt idx="122">
                  <c:v>6.54E-2</c:v>
                </c:pt>
                <c:pt idx="123">
                  <c:v>6.0800000000000007E-2</c:v>
                </c:pt>
                <c:pt idx="124">
                  <c:v>6.069999999999999E-2</c:v>
                </c:pt>
                <c:pt idx="125">
                  <c:v>6.0899999999999989E-2</c:v>
                </c:pt>
                <c:pt idx="126">
                  <c:v>6.08E-2</c:v>
                </c:pt>
                <c:pt idx="127">
                  <c:v>6.0799999999999993E-2</c:v>
                </c:pt>
                <c:pt idx="128">
                  <c:v>5.7600000000000005E-2</c:v>
                </c:pt>
                <c:pt idx="129">
                  <c:v>5.5900000000000005E-2</c:v>
                </c:pt>
                <c:pt idx="130">
                  <c:v>5.4200000000000005E-2</c:v>
                </c:pt>
                <c:pt idx="131">
                  <c:v>5.1199999999999996E-2</c:v>
                </c:pt>
                <c:pt idx="132">
                  <c:v>5.1200000000000002E-2</c:v>
                </c:pt>
                <c:pt idx="133">
                  <c:v>5.1200000000000002E-2</c:v>
                </c:pt>
                <c:pt idx="134">
                  <c:v>5.1299999999999998E-2</c:v>
                </c:pt>
                <c:pt idx="135">
                  <c:v>5.1699999999999996E-2</c:v>
                </c:pt>
                <c:pt idx="136">
                  <c:v>5.1900000000000002E-2</c:v>
                </c:pt>
                <c:pt idx="137">
                  <c:v>5.1900000000000002E-2</c:v>
                </c:pt>
                <c:pt idx="138">
                  <c:v>5.1999999999999998E-2</c:v>
                </c:pt>
                <c:pt idx="139">
                  <c:v>5.1799999999999999E-2</c:v>
                </c:pt>
                <c:pt idx="140">
                  <c:v>5.21E-2</c:v>
                </c:pt>
                <c:pt idx="141">
                  <c:v>5.2299999999999999E-2</c:v>
                </c:pt>
                <c:pt idx="142">
                  <c:v>5.2199999999999996E-2</c:v>
                </c:pt>
                <c:pt idx="143">
                  <c:v>5.2600000000000001E-2</c:v>
                </c:pt>
                <c:pt idx="144">
                  <c:v>5.2400000000000002E-2</c:v>
                </c:pt>
                <c:pt idx="145">
                  <c:v>5.1799999999999999E-2</c:v>
                </c:pt>
                <c:pt idx="146">
                  <c:v>5.1499999999999997E-2</c:v>
                </c:pt>
                <c:pt idx="147">
                  <c:v>5.1400000000000001E-2</c:v>
                </c:pt>
                <c:pt idx="148">
                  <c:v>5.1300000000000005E-2</c:v>
                </c:pt>
                <c:pt idx="149">
                  <c:v>5.1300000000000005E-2</c:v>
                </c:pt>
                <c:pt idx="150">
                  <c:v>4.9500000000000009E-2</c:v>
                </c:pt>
                <c:pt idx="151">
                  <c:v>4.6899999999999997E-2</c:v>
                </c:pt>
                <c:pt idx="152">
                  <c:v>4.65E-2</c:v>
                </c:pt>
                <c:pt idx="153">
                  <c:v>4.6300000000000001E-2</c:v>
                </c:pt>
                <c:pt idx="154">
                  <c:v>4.6200000000000005E-2</c:v>
                </c:pt>
                <c:pt idx="155">
                  <c:v>4.6200000000000005E-2</c:v>
                </c:pt>
                <c:pt idx="156">
                  <c:v>4.6100000000000002E-2</c:v>
                </c:pt>
                <c:pt idx="157">
                  <c:v>4.5900000000000003E-2</c:v>
                </c:pt>
                <c:pt idx="158">
                  <c:v>4.6199999999999998E-2</c:v>
                </c:pt>
                <c:pt idx="159">
                  <c:v>4.6099999999999995E-2</c:v>
                </c:pt>
                <c:pt idx="160">
                  <c:v>4.65E-2</c:v>
                </c:pt>
                <c:pt idx="161">
                  <c:v>4.7E-2</c:v>
                </c:pt>
                <c:pt idx="162">
                  <c:v>4.7199999999999999E-2</c:v>
                </c:pt>
                <c:pt idx="163">
                  <c:v>4.7399999999999998E-2</c:v>
                </c:pt>
                <c:pt idx="164">
                  <c:v>4.7299999999999995E-2</c:v>
                </c:pt>
                <c:pt idx="165">
                  <c:v>4.7199999999999999E-2</c:v>
                </c:pt>
                <c:pt idx="166">
                  <c:v>4.7500000000000001E-2</c:v>
                </c:pt>
                <c:pt idx="167">
                  <c:v>4.7700000000000006E-2</c:v>
                </c:pt>
                <c:pt idx="168">
                  <c:v>4.8099999999999997E-2</c:v>
                </c:pt>
                <c:pt idx="169">
                  <c:v>5.2500000000000005E-2</c:v>
                </c:pt>
                <c:pt idx="170">
                  <c:v>5.28E-2</c:v>
                </c:pt>
                <c:pt idx="171">
                  <c:v>5.2900000000000003E-2</c:v>
                </c:pt>
                <c:pt idx="172">
                  <c:v>5.2900000000000003E-2</c:v>
                </c:pt>
                <c:pt idx="173">
                  <c:v>5.2899999999999996E-2</c:v>
                </c:pt>
                <c:pt idx="174">
                  <c:v>5.4100000000000002E-2</c:v>
                </c:pt>
                <c:pt idx="175">
                  <c:v>5.5500000000000001E-2</c:v>
                </c:pt>
                <c:pt idx="176">
                  <c:v>5.5600000000000004E-2</c:v>
                </c:pt>
                <c:pt idx="177">
                  <c:v>5.5600000000000004E-2</c:v>
                </c:pt>
                <c:pt idx="178">
                  <c:v>5.5600000000000004E-2</c:v>
                </c:pt>
                <c:pt idx="179">
                  <c:v>5.5300000000000002E-2</c:v>
                </c:pt>
                <c:pt idx="180">
                  <c:v>5.5400000000000005E-2</c:v>
                </c:pt>
                <c:pt idx="181">
                  <c:v>5.5600000000000004E-2</c:v>
                </c:pt>
                <c:pt idx="182">
                  <c:v>5.57E-2</c:v>
                </c:pt>
                <c:pt idx="183">
                  <c:v>5.5800000000000002E-2</c:v>
                </c:pt>
                <c:pt idx="184">
                  <c:v>5.5899999999999998E-2</c:v>
                </c:pt>
                <c:pt idx="185">
                  <c:v>5.5899999999999998E-2</c:v>
                </c:pt>
                <c:pt idx="186">
                  <c:v>5.6099999999999997E-2</c:v>
                </c:pt>
                <c:pt idx="187">
                  <c:v>5.7600000000000005E-2</c:v>
                </c:pt>
                <c:pt idx="188">
                  <c:v>5.7750000000000003E-2</c:v>
                </c:pt>
                <c:pt idx="189">
                  <c:v>5.815E-2</c:v>
                </c:pt>
                <c:pt idx="190">
                  <c:v>5.8999999999999997E-2</c:v>
                </c:pt>
                <c:pt idx="191">
                  <c:v>5.96E-2</c:v>
                </c:pt>
                <c:pt idx="192">
                  <c:v>5.8900000000000001E-2</c:v>
                </c:pt>
                <c:pt idx="193">
                  <c:v>6.3100000000000003E-2</c:v>
                </c:pt>
                <c:pt idx="194">
                  <c:v>6.409999999999999E-2</c:v>
                </c:pt>
                <c:pt idx="195">
                  <c:v>6.5700000000000008E-2</c:v>
                </c:pt>
                <c:pt idx="196">
                  <c:v>6.5600000000000006E-2</c:v>
                </c:pt>
                <c:pt idx="197">
                  <c:v>6.5500000000000003E-2</c:v>
                </c:pt>
                <c:pt idx="198">
                  <c:v>6.5699999999999995E-2</c:v>
                </c:pt>
                <c:pt idx="199">
                  <c:v>6.5500000000000003E-2</c:v>
                </c:pt>
                <c:pt idx="200">
                  <c:v>6.5699999999999995E-2</c:v>
                </c:pt>
                <c:pt idx="201">
                  <c:v>6.5699999999999995E-2</c:v>
                </c:pt>
                <c:pt idx="202">
                  <c:v>6.5700000000000008E-2</c:v>
                </c:pt>
                <c:pt idx="203">
                  <c:v>6.4500000000000002E-2</c:v>
                </c:pt>
                <c:pt idx="204">
                  <c:v>6.3E-2</c:v>
                </c:pt>
                <c:pt idx="205">
                  <c:v>6.3E-2</c:v>
                </c:pt>
                <c:pt idx="206">
                  <c:v>6.2E-2</c:v>
                </c:pt>
                <c:pt idx="207">
                  <c:v>6.08E-2</c:v>
                </c:pt>
                <c:pt idx="208">
                  <c:v>6.0800000000000007E-2</c:v>
                </c:pt>
                <c:pt idx="209">
                  <c:v>5.9699999999999996E-2</c:v>
                </c:pt>
                <c:pt idx="210">
                  <c:v>5.7599999999999998E-2</c:v>
                </c:pt>
                <c:pt idx="211">
                  <c:v>5.5800000000000002E-2</c:v>
                </c:pt>
                <c:pt idx="212">
                  <c:v>5.57E-2</c:v>
                </c:pt>
                <c:pt idx="213">
                  <c:v>5.6000000000000008E-2</c:v>
                </c:pt>
                <c:pt idx="214">
                  <c:v>5.5499999999999994E-2</c:v>
                </c:pt>
                <c:pt idx="215">
                  <c:v>5.4300000000000001E-2</c:v>
                </c:pt>
                <c:pt idx="216">
                  <c:v>5.3199999999999997E-2</c:v>
                </c:pt>
                <c:pt idx="217">
                  <c:v>5.3300000000000007E-2</c:v>
                </c:pt>
                <c:pt idx="218">
                  <c:v>5.2199999999999996E-2</c:v>
                </c:pt>
                <c:pt idx="219">
                  <c:v>4.8100000000000004E-2</c:v>
                </c:pt>
                <c:pt idx="220">
                  <c:v>4.8000000000000001E-2</c:v>
                </c:pt>
                <c:pt idx="221">
                  <c:v>4.6600000000000009E-2</c:v>
                </c:pt>
                <c:pt idx="222">
                  <c:v>4.5500000000000006E-2</c:v>
                </c:pt>
                <c:pt idx="223">
                  <c:v>4.58E-2</c:v>
                </c:pt>
                <c:pt idx="224">
                  <c:v>4.5499999999999999E-2</c:v>
                </c:pt>
                <c:pt idx="225">
                  <c:v>4.2900000000000008E-2</c:v>
                </c:pt>
                <c:pt idx="226">
                  <c:v>4.3299999999999991E-2</c:v>
                </c:pt>
                <c:pt idx="227">
                  <c:v>4.4499999999999998E-2</c:v>
                </c:pt>
                <c:pt idx="228">
                  <c:v>4.3099999999999992E-2</c:v>
                </c:pt>
                <c:pt idx="229">
                  <c:v>4.3199999999999995E-2</c:v>
                </c:pt>
                <c:pt idx="230">
                  <c:v>4.3300000000000005E-2</c:v>
                </c:pt>
                <c:pt idx="231">
                  <c:v>4.3200000000000002E-2</c:v>
                </c:pt>
                <c:pt idx="232">
                  <c:v>4.3399999999999994E-2</c:v>
                </c:pt>
                <c:pt idx="233">
                  <c:v>4.36E-2</c:v>
                </c:pt>
                <c:pt idx="234">
                  <c:v>4.24E-2</c:v>
                </c:pt>
                <c:pt idx="235">
                  <c:v>4.36E-2</c:v>
                </c:pt>
                <c:pt idx="236">
                  <c:v>4.469999999999999E-2</c:v>
                </c:pt>
                <c:pt idx="237">
                  <c:v>4.6799999999999994E-2</c:v>
                </c:pt>
                <c:pt idx="238">
                  <c:v>4.9599999999999991E-2</c:v>
                </c:pt>
                <c:pt idx="239">
                  <c:v>4.9500000000000002E-2</c:v>
                </c:pt>
                <c:pt idx="240">
                  <c:v>4.8600000000000004E-2</c:v>
                </c:pt>
                <c:pt idx="241">
                  <c:v>4.7400000000000005E-2</c:v>
                </c:pt>
                <c:pt idx="242">
                  <c:v>5.3100000000000001E-2</c:v>
                </c:pt>
                <c:pt idx="243">
                  <c:v>4.6400000000000004E-2</c:v>
                </c:pt>
                <c:pt idx="244">
                  <c:v>4.07E-2</c:v>
                </c:pt>
                <c:pt idx="245">
                  <c:v>3.7199999999999997E-2</c:v>
                </c:pt>
                <c:pt idx="246">
                  <c:v>3.6200000000000003E-2</c:v>
                </c:pt>
                <c:pt idx="247">
                  <c:v>3.44E-2</c:v>
                </c:pt>
                <c:pt idx="248">
                  <c:v>3.4200000000000001E-2</c:v>
                </c:pt>
                <c:pt idx="249">
                  <c:v>3.39E-2</c:v>
                </c:pt>
                <c:pt idx="250">
                  <c:v>3.39E-2</c:v>
                </c:pt>
                <c:pt idx="251">
                  <c:v>3.4100000000000005E-2</c:v>
                </c:pt>
                <c:pt idx="252">
                  <c:v>3.44E-2</c:v>
                </c:pt>
                <c:pt idx="253">
                  <c:v>3.4200000000000001E-2</c:v>
                </c:pt>
                <c:pt idx="254">
                  <c:v>3.4200000000000001E-2</c:v>
                </c:pt>
                <c:pt idx="255">
                  <c:v>3.44E-2</c:v>
                </c:pt>
                <c:pt idx="256">
                  <c:v>3.4799999999999998E-2</c:v>
                </c:pt>
                <c:pt idx="257">
                  <c:v>3.3999999999999996E-2</c:v>
                </c:pt>
              </c:numCache>
            </c:numRef>
          </c:xVal>
          <c:yVal>
            <c:numRef>
              <c:f>'CIRP Grid'!$E$2:$E$259</c:f>
              <c:numCache>
                <c:formatCode>0.000%</c:formatCode>
                <c:ptCount val="258"/>
                <c:pt idx="0">
                  <c:v>4.7079779063306716E-2</c:v>
                </c:pt>
                <c:pt idx="1">
                  <c:v>3.3868516055481628E-2</c:v>
                </c:pt>
                <c:pt idx="2">
                  <c:v>2.4002662662352622E-2</c:v>
                </c:pt>
                <c:pt idx="3">
                  <c:v>3.266787658802181E-2</c:v>
                </c:pt>
                <c:pt idx="4">
                  <c:v>5.8827718823446428E-3</c:v>
                </c:pt>
                <c:pt idx="5">
                  <c:v>5.0177555792938172E-2</c:v>
                </c:pt>
                <c:pt idx="6">
                  <c:v>2.956574852389408E-2</c:v>
                </c:pt>
                <c:pt idx="7">
                  <c:v>3.7632707080588156E-2</c:v>
                </c:pt>
                <c:pt idx="8">
                  <c:v>7.8336638087525782E-3</c:v>
                </c:pt>
                <c:pt idx="9">
                  <c:v>1.1650797476999923E-3</c:v>
                </c:pt>
                <c:pt idx="10">
                  <c:v>2.1150989131284711E-2</c:v>
                </c:pt>
                <c:pt idx="11">
                  <c:v>5.0044507278249016E-2</c:v>
                </c:pt>
                <c:pt idx="12">
                  <c:v>1.6097485652520751E-2</c:v>
                </c:pt>
                <c:pt idx="13">
                  <c:v>4.0051183621241167E-2</c:v>
                </c:pt>
                <c:pt idx="14">
                  <c:v>3.2594218157370618E-2</c:v>
                </c:pt>
                <c:pt idx="15">
                  <c:v>5.9761424523282002E-2</c:v>
                </c:pt>
                <c:pt idx="16">
                  <c:v>6.7452397986720369E-2</c:v>
                </c:pt>
                <c:pt idx="17">
                  <c:v>6.1191806331471206E-2</c:v>
                </c:pt>
                <c:pt idx="18">
                  <c:v>3.4417129262490062E-2</c:v>
                </c:pt>
                <c:pt idx="19">
                  <c:v>4.6333301232665644E-2</c:v>
                </c:pt>
                <c:pt idx="20">
                  <c:v>3.6581973293768534E-2</c:v>
                </c:pt>
                <c:pt idx="21">
                  <c:v>3.5507746752406068E-2</c:v>
                </c:pt>
                <c:pt idx="22">
                  <c:v>4.4622460949558379E-2</c:v>
                </c:pt>
                <c:pt idx="23">
                  <c:v>-3.4832462954783663E-2</c:v>
                </c:pt>
                <c:pt idx="24">
                  <c:v>0.11130254996554116</c:v>
                </c:pt>
                <c:pt idx="25">
                  <c:v>0.10259223461595382</c:v>
                </c:pt>
                <c:pt idx="26">
                  <c:v>7.6558666411456533E-2</c:v>
                </c:pt>
                <c:pt idx="27">
                  <c:v>0.12323549586627669</c:v>
                </c:pt>
                <c:pt idx="28">
                  <c:v>0.14760722169662566</c:v>
                </c:pt>
                <c:pt idx="29">
                  <c:v>6.2583833044027232E-2</c:v>
                </c:pt>
                <c:pt idx="30">
                  <c:v>9.1964365168039339E-2</c:v>
                </c:pt>
                <c:pt idx="31">
                  <c:v>7.5839990934330442E-2</c:v>
                </c:pt>
                <c:pt idx="32">
                  <c:v>0.12877673418580973</c:v>
                </c:pt>
                <c:pt idx="33">
                  <c:v>0.13970274980635167</c:v>
                </c:pt>
                <c:pt idx="34">
                  <c:v>0.15561761079277572</c:v>
                </c:pt>
                <c:pt idx="35">
                  <c:v>0.14691340111834103</c:v>
                </c:pt>
                <c:pt idx="36">
                  <c:v>0.10094913380022119</c:v>
                </c:pt>
                <c:pt idx="37">
                  <c:v>0.14324770266526973</c:v>
                </c:pt>
                <c:pt idx="38">
                  <c:v>0.10735464140528847</c:v>
                </c:pt>
                <c:pt idx="39">
                  <c:v>0.13619790315046451</c:v>
                </c:pt>
                <c:pt idx="40">
                  <c:v>5.5778061890100844E-2</c:v>
                </c:pt>
                <c:pt idx="41">
                  <c:v>0.12240120465157477</c:v>
                </c:pt>
                <c:pt idx="42">
                  <c:v>7.6840529404750876E-2</c:v>
                </c:pt>
                <c:pt idx="43">
                  <c:v>8.6361299748383413E-2</c:v>
                </c:pt>
                <c:pt idx="44">
                  <c:v>8.7943368921169718E-2</c:v>
                </c:pt>
                <c:pt idx="45">
                  <c:v>6.7320533624366338E-2</c:v>
                </c:pt>
                <c:pt idx="46">
                  <c:v>8.6391130530414445E-2</c:v>
                </c:pt>
                <c:pt idx="47">
                  <c:v>3.7462207830077122E-2</c:v>
                </c:pt>
                <c:pt idx="48">
                  <c:v>3.2105118605357148E-2</c:v>
                </c:pt>
                <c:pt idx="49">
                  <c:v>9.6275448394054913E-2</c:v>
                </c:pt>
                <c:pt idx="50">
                  <c:v>7.4131588469424789E-2</c:v>
                </c:pt>
                <c:pt idx="51">
                  <c:v>3.9298411584295916E-2</c:v>
                </c:pt>
                <c:pt idx="52">
                  <c:v>0.10717919228557521</c:v>
                </c:pt>
                <c:pt idx="53">
                  <c:v>6.6727789777936516E-2</c:v>
                </c:pt>
                <c:pt idx="54">
                  <c:v>8.0734902997372959E-2</c:v>
                </c:pt>
                <c:pt idx="55">
                  <c:v>3.8404955478126244E-2</c:v>
                </c:pt>
                <c:pt idx="56">
                  <c:v>6.7795445172524296E-2</c:v>
                </c:pt>
                <c:pt idx="57">
                  <c:v>6.7850209781451523E-2</c:v>
                </c:pt>
                <c:pt idx="58">
                  <c:v>6.0966346312625791E-2</c:v>
                </c:pt>
                <c:pt idx="59">
                  <c:v>5.271880397048305E-2</c:v>
                </c:pt>
                <c:pt idx="60">
                  <c:v>-1.2529732989379986E-2</c:v>
                </c:pt>
                <c:pt idx="61">
                  <c:v>4.4239623676468234E-2</c:v>
                </c:pt>
                <c:pt idx="62">
                  <c:v>8.9429812155799159E-3</c:v>
                </c:pt>
                <c:pt idx="63">
                  <c:v>4.458184184835666E-2</c:v>
                </c:pt>
                <c:pt idx="64">
                  <c:v>-1.6426066904633642E-3</c:v>
                </c:pt>
                <c:pt idx="65">
                  <c:v>5.0814814814814813E-2</c:v>
                </c:pt>
                <c:pt idx="66">
                  <c:v>4.2440516148280809E-2</c:v>
                </c:pt>
                <c:pt idx="67">
                  <c:v>3.754833720030936E-2</c:v>
                </c:pt>
                <c:pt idx="68">
                  <c:v>2.6377048664632412E-2</c:v>
                </c:pt>
                <c:pt idx="69">
                  <c:v>6.0669646930025037E-3</c:v>
                </c:pt>
                <c:pt idx="70">
                  <c:v>3.3508600615939403E-2</c:v>
                </c:pt>
                <c:pt idx="71">
                  <c:v>4.4054976333128888E-2</c:v>
                </c:pt>
                <c:pt idx="72">
                  <c:v>4.9128771082754583E-2</c:v>
                </c:pt>
                <c:pt idx="73">
                  <c:v>2.0890203834774457E-2</c:v>
                </c:pt>
                <c:pt idx="74">
                  <c:v>8.6019442312611667E-3</c:v>
                </c:pt>
                <c:pt idx="75">
                  <c:v>2.9973649538866848E-2</c:v>
                </c:pt>
                <c:pt idx="76">
                  <c:v>-3.170936248991283E-2</c:v>
                </c:pt>
                <c:pt idx="77">
                  <c:v>-2.0438827301614688E-2</c:v>
                </c:pt>
                <c:pt idx="78">
                  <c:v>2.4434312493824346E-2</c:v>
                </c:pt>
                <c:pt idx="79">
                  <c:v>3.9279398444351937E-2</c:v>
                </c:pt>
                <c:pt idx="80">
                  <c:v>1.3421414882992677E-2</c:v>
                </c:pt>
                <c:pt idx="81">
                  <c:v>6.0110861266537738E-2</c:v>
                </c:pt>
                <c:pt idx="82">
                  <c:v>5.5127710577797369E-2</c:v>
                </c:pt>
                <c:pt idx="83">
                  <c:v>6.3190637161605626E-2</c:v>
                </c:pt>
                <c:pt idx="84">
                  <c:v>2.2028731312119028E-2</c:v>
                </c:pt>
                <c:pt idx="85">
                  <c:v>4.3752963820469171E-2</c:v>
                </c:pt>
                <c:pt idx="86">
                  <c:v>3.3714666594118085E-2</c:v>
                </c:pt>
                <c:pt idx="87">
                  <c:v>5.2361828802516351E-2</c:v>
                </c:pt>
                <c:pt idx="88">
                  <c:v>4.328436890022367E-2</c:v>
                </c:pt>
                <c:pt idx="89">
                  <c:v>3.4677486823391675E-2</c:v>
                </c:pt>
                <c:pt idx="90">
                  <c:v>5.07457335436685E-2</c:v>
                </c:pt>
                <c:pt idx="91">
                  <c:v>4.4826775790084782E-2</c:v>
                </c:pt>
                <c:pt idx="92">
                  <c:v>6.8081703655901854E-2</c:v>
                </c:pt>
                <c:pt idx="93">
                  <c:v>7.6333623706241097E-2</c:v>
                </c:pt>
                <c:pt idx="94">
                  <c:v>4.3269661244590245E-2</c:v>
                </c:pt>
                <c:pt idx="95">
                  <c:v>7.3281481155981196E-2</c:v>
                </c:pt>
                <c:pt idx="96">
                  <c:v>5.2432339597257634E-2</c:v>
                </c:pt>
                <c:pt idx="97">
                  <c:v>5.5736653313434262E-2</c:v>
                </c:pt>
                <c:pt idx="98">
                  <c:v>7.3534756074637664E-2</c:v>
                </c:pt>
                <c:pt idx="99">
                  <c:v>0.1287067096095364</c:v>
                </c:pt>
                <c:pt idx="100">
                  <c:v>0.1005994386001732</c:v>
                </c:pt>
                <c:pt idx="101">
                  <c:v>7.3331817952214898E-2</c:v>
                </c:pt>
                <c:pt idx="102">
                  <c:v>0.13796421138062406</c:v>
                </c:pt>
                <c:pt idx="103">
                  <c:v>3.7869884300974176E-2</c:v>
                </c:pt>
                <c:pt idx="104">
                  <c:v>4.9116462869072348E-2</c:v>
                </c:pt>
                <c:pt idx="105">
                  <c:v>-7.0599183167037199E-2</c:v>
                </c:pt>
                <c:pt idx="106">
                  <c:v>6.4382221255819078E-2</c:v>
                </c:pt>
                <c:pt idx="107">
                  <c:v>0.12014358108108114</c:v>
                </c:pt>
                <c:pt idx="108">
                  <c:v>4.152773567747816E-3</c:v>
                </c:pt>
                <c:pt idx="109">
                  <c:v>8.1259619036197592E-2</c:v>
                </c:pt>
                <c:pt idx="110">
                  <c:v>0.11229636152583751</c:v>
                </c:pt>
                <c:pt idx="111">
                  <c:v>0.10457972943002897</c:v>
                </c:pt>
                <c:pt idx="112">
                  <c:v>7.228599070745173E-2</c:v>
                </c:pt>
                <c:pt idx="113">
                  <c:v>5.4962865446235708E-2</c:v>
                </c:pt>
                <c:pt idx="114">
                  <c:v>4.1490070806031759E-2</c:v>
                </c:pt>
                <c:pt idx="115">
                  <c:v>3.9828747717685582E-2</c:v>
                </c:pt>
                <c:pt idx="116">
                  <c:v>0.1044726523559513</c:v>
                </c:pt>
                <c:pt idx="117">
                  <c:v>9.7744310665080866E-2</c:v>
                </c:pt>
                <c:pt idx="118">
                  <c:v>0.1161714240110665</c:v>
                </c:pt>
                <c:pt idx="119">
                  <c:v>4.9837103105722702E-2</c:v>
                </c:pt>
                <c:pt idx="120">
                  <c:v>5.8710266078065648E-2</c:v>
                </c:pt>
                <c:pt idx="121">
                  <c:v>5.2008823682973881E-2</c:v>
                </c:pt>
                <c:pt idx="122">
                  <c:v>0.10198227800371662</c:v>
                </c:pt>
                <c:pt idx="123">
                  <c:v>5.4797505242803073E-2</c:v>
                </c:pt>
                <c:pt idx="124">
                  <c:v>3.4330293978934057E-2</c:v>
                </c:pt>
                <c:pt idx="125">
                  <c:v>6.5173329148849823E-2</c:v>
                </c:pt>
                <c:pt idx="126">
                  <c:v>9.1237345629936017E-2</c:v>
                </c:pt>
                <c:pt idx="127">
                  <c:v>5.769942307428777E-2</c:v>
                </c:pt>
                <c:pt idx="128">
                  <c:v>7.992828026726817E-2</c:v>
                </c:pt>
                <c:pt idx="129">
                  <c:v>5.9636873527328507E-2</c:v>
                </c:pt>
                <c:pt idx="130">
                  <c:v>5.9064830751577667E-2</c:v>
                </c:pt>
                <c:pt idx="131">
                  <c:v>8.6178873693150151E-2</c:v>
                </c:pt>
                <c:pt idx="132">
                  <c:v>9.337737789947842E-3</c:v>
                </c:pt>
                <c:pt idx="133">
                  <c:v>4.9157986956098437E-2</c:v>
                </c:pt>
                <c:pt idx="134">
                  <c:v>6.2943288075731699E-2</c:v>
                </c:pt>
                <c:pt idx="135">
                  <c:v>5.6391480007129673E-2</c:v>
                </c:pt>
                <c:pt idx="136">
                  <c:v>2.1199533595685674E-2</c:v>
                </c:pt>
                <c:pt idx="137">
                  <c:v>5.8585635359116102E-2</c:v>
                </c:pt>
                <c:pt idx="138">
                  <c:v>5.1022360925056513E-2</c:v>
                </c:pt>
                <c:pt idx="139">
                  <c:v>5.6729652398084815E-3</c:v>
                </c:pt>
                <c:pt idx="140">
                  <c:v>-2.3153934108011809E-2</c:v>
                </c:pt>
                <c:pt idx="141">
                  <c:v>8.431446540880505E-2</c:v>
                </c:pt>
                <c:pt idx="142">
                  <c:v>4.1402523512317144E-2</c:v>
                </c:pt>
                <c:pt idx="143">
                  <c:v>3.8699614655330589E-2</c:v>
                </c:pt>
                <c:pt idx="144">
                  <c:v>5.5033330836641359E-2</c:v>
                </c:pt>
                <c:pt idx="145">
                  <c:v>5.5334935729961274E-2</c:v>
                </c:pt>
                <c:pt idx="146">
                  <c:v>3.6047001236874675E-2</c:v>
                </c:pt>
                <c:pt idx="147">
                  <c:v>3.580325774512931E-2</c:v>
                </c:pt>
                <c:pt idx="148">
                  <c:v>9.6903979196302336E-4</c:v>
                </c:pt>
                <c:pt idx="149">
                  <c:v>7.8088897358328718E-2</c:v>
                </c:pt>
                <c:pt idx="150">
                  <c:v>3.007178716076947E-2</c:v>
                </c:pt>
                <c:pt idx="151">
                  <c:v>3.2010102474864584E-2</c:v>
                </c:pt>
                <c:pt idx="152">
                  <c:v>6.2481880556629385E-2</c:v>
                </c:pt>
                <c:pt idx="153">
                  <c:v>9.1909212900837031E-3</c:v>
                </c:pt>
                <c:pt idx="154">
                  <c:v>3.3970481215318642E-2</c:v>
                </c:pt>
                <c:pt idx="155">
                  <c:v>7.6703131330670762E-2</c:v>
                </c:pt>
                <c:pt idx="156">
                  <c:v>1.3296606986352891E-2</c:v>
                </c:pt>
                <c:pt idx="157">
                  <c:v>4.7159084512591973E-2</c:v>
                </c:pt>
                <c:pt idx="158">
                  <c:v>3.8693363270733694E-2</c:v>
                </c:pt>
                <c:pt idx="159">
                  <c:v>5.8079561042523931E-2</c:v>
                </c:pt>
                <c:pt idx="160">
                  <c:v>1.3184053014108625E-2</c:v>
                </c:pt>
                <c:pt idx="161">
                  <c:v>3.5095257559292881E-2</c:v>
                </c:pt>
                <c:pt idx="162">
                  <c:v>5.0729054197233094E-2</c:v>
                </c:pt>
                <c:pt idx="163">
                  <c:v>4.2191498224664253E-2</c:v>
                </c:pt>
                <c:pt idx="164">
                  <c:v>9.7590904537714268E-2</c:v>
                </c:pt>
                <c:pt idx="165">
                  <c:v>7.4905215181704399E-2</c:v>
                </c:pt>
                <c:pt idx="166">
                  <c:v>5.4504901960784419E-2</c:v>
                </c:pt>
                <c:pt idx="167">
                  <c:v>5.5529298287918923E-2</c:v>
                </c:pt>
                <c:pt idx="168">
                  <c:v>1.927392799985285E-2</c:v>
                </c:pt>
                <c:pt idx="169">
                  <c:v>9.4330347389119593E-2</c:v>
                </c:pt>
                <c:pt idx="170">
                  <c:v>7.5910968846540305E-2</c:v>
                </c:pt>
                <c:pt idx="171">
                  <c:v>6.8068684991513778E-2</c:v>
                </c:pt>
                <c:pt idx="172">
                  <c:v>7.5967262620336734E-2</c:v>
                </c:pt>
                <c:pt idx="173">
                  <c:v>7.1666760336461938E-2</c:v>
                </c:pt>
                <c:pt idx="174">
                  <c:v>6.8982818771804941E-2</c:v>
                </c:pt>
                <c:pt idx="175">
                  <c:v>6.3757476889614056E-2</c:v>
                </c:pt>
                <c:pt idx="176">
                  <c:v>3.7943942298913659E-2</c:v>
                </c:pt>
                <c:pt idx="177">
                  <c:v>8.639509876565514E-2</c:v>
                </c:pt>
                <c:pt idx="178">
                  <c:v>6.4008073090299669E-2</c:v>
                </c:pt>
                <c:pt idx="179">
                  <c:v>1.9475103173287333E-2</c:v>
                </c:pt>
                <c:pt idx="180">
                  <c:v>6.5051271853222514E-2</c:v>
                </c:pt>
                <c:pt idx="181">
                  <c:v>4.3132715382821353E-2</c:v>
                </c:pt>
                <c:pt idx="182">
                  <c:v>3.6238851496966186E-2</c:v>
                </c:pt>
                <c:pt idx="183">
                  <c:v>6.285602484368627E-2</c:v>
                </c:pt>
                <c:pt idx="184">
                  <c:v>7.0360344553892798E-2</c:v>
                </c:pt>
                <c:pt idx="185">
                  <c:v>6.2418709761331799E-2</c:v>
                </c:pt>
                <c:pt idx="186">
                  <c:v>4.9308918604184099E-2</c:v>
                </c:pt>
                <c:pt idx="187">
                  <c:v>4.9347108846171557E-2</c:v>
                </c:pt>
                <c:pt idx="188">
                  <c:v>5.1245287455997872E-2</c:v>
                </c:pt>
                <c:pt idx="189">
                  <c:v>9.5002296262277644E-2</c:v>
                </c:pt>
                <c:pt idx="190">
                  <c:v>4.7053783845021104E-2</c:v>
                </c:pt>
                <c:pt idx="191">
                  <c:v>3.2696636741257001E-2</c:v>
                </c:pt>
                <c:pt idx="192">
                  <c:v>1.5452286616076796E-2</c:v>
                </c:pt>
                <c:pt idx="193">
                  <c:v>9.0276738493538108E-2</c:v>
                </c:pt>
                <c:pt idx="194">
                  <c:v>9.2700876646955185E-2</c:v>
                </c:pt>
                <c:pt idx="195">
                  <c:v>8.9697379751506906E-2</c:v>
                </c:pt>
                <c:pt idx="196">
                  <c:v>2.3475707038804805E-2</c:v>
                </c:pt>
                <c:pt idx="197">
                  <c:v>0.11351651125102941</c:v>
                </c:pt>
                <c:pt idx="198">
                  <c:v>8.5393671307338187E-2</c:v>
                </c:pt>
                <c:pt idx="199">
                  <c:v>8.5865204697522332E-2</c:v>
                </c:pt>
                <c:pt idx="200">
                  <c:v>0.12223765761914936</c:v>
                </c:pt>
                <c:pt idx="201">
                  <c:v>4.9549969519848032E-2</c:v>
                </c:pt>
                <c:pt idx="202">
                  <c:v>4.6396716904921184E-2</c:v>
                </c:pt>
                <c:pt idx="203">
                  <c:v>9.1391360282160577E-2</c:v>
                </c:pt>
                <c:pt idx="204">
                  <c:v>8.7606632799769976E-2</c:v>
                </c:pt>
                <c:pt idx="205">
                  <c:v>8.8268727975446298E-2</c:v>
                </c:pt>
                <c:pt idx="206">
                  <c:v>7.3460759611074178E-2</c:v>
                </c:pt>
                <c:pt idx="207">
                  <c:v>6.5771338610743968E-2</c:v>
                </c:pt>
                <c:pt idx="208">
                  <c:v>6.7708529609056503E-2</c:v>
                </c:pt>
                <c:pt idx="209">
                  <c:v>6.5861809610210306E-2</c:v>
                </c:pt>
                <c:pt idx="210">
                  <c:v>6.7181208564534606E-2</c:v>
                </c:pt>
                <c:pt idx="211">
                  <c:v>5.8847092790362029E-2</c:v>
                </c:pt>
                <c:pt idx="212">
                  <c:v>3.5170733564277273E-2</c:v>
                </c:pt>
                <c:pt idx="213">
                  <c:v>5.7503875515516722E-2</c:v>
                </c:pt>
                <c:pt idx="214">
                  <c:v>6.040544956031315E-2</c:v>
                </c:pt>
                <c:pt idx="215">
                  <c:v>0.10692087499905102</c:v>
                </c:pt>
                <c:pt idx="216">
                  <c:v>6.8437656197507357E-2</c:v>
                </c:pt>
                <c:pt idx="217">
                  <c:v>5.4343596684148059E-2</c:v>
                </c:pt>
                <c:pt idx="218">
                  <c:v>5.6587752205211443E-2</c:v>
                </c:pt>
                <c:pt idx="219">
                  <c:v>2.3535058465255828E-2</c:v>
                </c:pt>
                <c:pt idx="220">
                  <c:v>5.4816671189362544E-2</c:v>
                </c:pt>
                <c:pt idx="221">
                  <c:v>-3.3118813744306731E-3</c:v>
                </c:pt>
                <c:pt idx="222">
                  <c:v>7.1448805397144821E-2</c:v>
                </c:pt>
                <c:pt idx="223">
                  <c:v>-1.9703314642628974E-2</c:v>
                </c:pt>
                <c:pt idx="224">
                  <c:v>5.625283327807739E-2</c:v>
                </c:pt>
                <c:pt idx="225">
                  <c:v>2.6461924767009353E-2</c:v>
                </c:pt>
                <c:pt idx="226">
                  <c:v>7.7378501554668966E-2</c:v>
                </c:pt>
                <c:pt idx="227">
                  <c:v>9.5871090582136977E-3</c:v>
                </c:pt>
                <c:pt idx="228">
                  <c:v>8.6577931681275394E-2</c:v>
                </c:pt>
                <c:pt idx="229">
                  <c:v>9.619008959378339E-3</c:v>
                </c:pt>
                <c:pt idx="230">
                  <c:v>3.2785004623481766E-2</c:v>
                </c:pt>
                <c:pt idx="231">
                  <c:v>4.5348442887017365E-2</c:v>
                </c:pt>
                <c:pt idx="232">
                  <c:v>4.1323682205444273E-2</c:v>
                </c:pt>
                <c:pt idx="233">
                  <c:v>4.1231593038821832E-2</c:v>
                </c:pt>
                <c:pt idx="234">
                  <c:v>4.9406973929634147E-2</c:v>
                </c:pt>
                <c:pt idx="235">
                  <c:v>5.659642194382572E-3</c:v>
                </c:pt>
                <c:pt idx="236">
                  <c:v>6.751523722934985E-2</c:v>
                </c:pt>
                <c:pt idx="237">
                  <c:v>8.0548083051017877E-2</c:v>
                </c:pt>
                <c:pt idx="238">
                  <c:v>6.6953308654651641E-2</c:v>
                </c:pt>
                <c:pt idx="239">
                  <c:v>7.0190569213824147E-2</c:v>
                </c:pt>
                <c:pt idx="240">
                  <c:v>1.9445447725946773E-2</c:v>
                </c:pt>
                <c:pt idx="241">
                  <c:v>3.9616258083421646E-2</c:v>
                </c:pt>
                <c:pt idx="242">
                  <c:v>-3.1683442496628723E-2</c:v>
                </c:pt>
                <c:pt idx="243">
                  <c:v>7.9295865633073736E-3</c:v>
                </c:pt>
                <c:pt idx="244">
                  <c:v>7.3919945322059533E-2</c:v>
                </c:pt>
                <c:pt idx="245">
                  <c:v>4.7252702355660363E-2</c:v>
                </c:pt>
                <c:pt idx="246">
                  <c:v>5.213637501937831E-2</c:v>
                </c:pt>
                <c:pt idx="247">
                  <c:v>3.7865914525152713E-2</c:v>
                </c:pt>
                <c:pt idx="248">
                  <c:v>3.096471601718145E-2</c:v>
                </c:pt>
                <c:pt idx="249">
                  <c:v>4.8566030629415648E-2</c:v>
                </c:pt>
                <c:pt idx="250">
                  <c:v>7.2283856528198506E-2</c:v>
                </c:pt>
                <c:pt idx="251">
                  <c:v>6.6307745978075761E-2</c:v>
                </c:pt>
                <c:pt idx="252">
                  <c:v>1.1176490033387351E-2</c:v>
                </c:pt>
                <c:pt idx="253">
                  <c:v>6.9393510076531467E-2</c:v>
                </c:pt>
                <c:pt idx="254">
                  <c:v>4.1138476115489007E-2</c:v>
                </c:pt>
                <c:pt idx="255">
                  <c:v>6.3930204957002815E-2</c:v>
                </c:pt>
                <c:pt idx="256">
                  <c:v>7.2367391644500081E-2</c:v>
                </c:pt>
                <c:pt idx="257">
                  <c:v>3.7076809726913171E-2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9-CA46-8F69-47D31180B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738256"/>
        <c:axId val="2110928688"/>
      </c:scatterChart>
      <c:valAx>
        <c:axId val="205073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28688"/>
        <c:crosses val="autoZero"/>
        <c:crossBetween val="midCat"/>
      </c:valAx>
      <c:valAx>
        <c:axId val="21109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3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Rand to US$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Data!$A$2:$A$261</c:f>
              <c:numCache>
                <c:formatCode>yyyy/mm</c:formatCode>
                <c:ptCount val="26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</c:numCache>
            </c:numRef>
          </c:cat>
          <c:val>
            <c:numRef>
              <c:f>Data!$M$2:$M$261</c:f>
              <c:numCache>
                <c:formatCode>General</c:formatCode>
                <c:ptCount val="260"/>
                <c:pt idx="0">
                  <c:v>6.1194000000000006</c:v>
                </c:pt>
                <c:pt idx="1">
                  <c:v>6.3155999999999999</c:v>
                </c:pt>
                <c:pt idx="2">
                  <c:v>6.4597000000000007</c:v>
                </c:pt>
                <c:pt idx="3">
                  <c:v>6.6120000000000001</c:v>
                </c:pt>
                <c:pt idx="4">
                  <c:v>7.0204999999999993</c:v>
                </c:pt>
                <c:pt idx="5">
                  <c:v>6.9274000000000004</c:v>
                </c:pt>
                <c:pt idx="6">
                  <c:v>6.8761999999999999</c:v>
                </c:pt>
                <c:pt idx="7">
                  <c:v>6.9513999999999996</c:v>
                </c:pt>
                <c:pt idx="8">
                  <c:v>7.1613999999999995</c:v>
                </c:pt>
                <c:pt idx="9">
                  <c:v>7.4672999999999998</c:v>
                </c:pt>
                <c:pt idx="10">
                  <c:v>7.6734</c:v>
                </c:pt>
                <c:pt idx="11">
                  <c:v>7.6391999999999998</c:v>
                </c:pt>
                <c:pt idx="12">
                  <c:v>7.7713999999999999</c:v>
                </c:pt>
                <c:pt idx="13">
                  <c:v>7.8150000000000004</c:v>
                </c:pt>
                <c:pt idx="14">
                  <c:v>7.8833000000000002</c:v>
                </c:pt>
                <c:pt idx="15">
                  <c:v>8.0813000000000006</c:v>
                </c:pt>
                <c:pt idx="16">
                  <c:v>7.9671000000000003</c:v>
                </c:pt>
                <c:pt idx="17">
                  <c:v>8.0549999999999997</c:v>
                </c:pt>
                <c:pt idx="18">
                  <c:v>8.1965000000000003</c:v>
                </c:pt>
                <c:pt idx="19">
                  <c:v>8.3071999999999999</c:v>
                </c:pt>
                <c:pt idx="20">
                  <c:v>8.6272000000000002</c:v>
                </c:pt>
                <c:pt idx="21">
                  <c:v>9.2683999999999997</c:v>
                </c:pt>
                <c:pt idx="22">
                  <c:v>9.7182000000000013</c:v>
                </c:pt>
                <c:pt idx="23">
                  <c:v>11.546700000000001</c:v>
                </c:pt>
                <c:pt idx="24">
                  <c:v>11.607999999999999</c:v>
                </c:pt>
                <c:pt idx="25">
                  <c:v>11.484300000000001</c:v>
                </c:pt>
                <c:pt idx="26">
                  <c:v>11.4938</c:v>
                </c:pt>
                <c:pt idx="27">
                  <c:v>11.079600000000001</c:v>
                </c:pt>
                <c:pt idx="28">
                  <c:v>10.1472</c:v>
                </c:pt>
                <c:pt idx="29">
                  <c:v>10.139199999999999</c:v>
                </c:pt>
                <c:pt idx="30">
                  <c:v>10.1137</c:v>
                </c:pt>
                <c:pt idx="31">
                  <c:v>10.589400000000001</c:v>
                </c:pt>
                <c:pt idx="32">
                  <c:v>10.6044</c:v>
                </c:pt>
                <c:pt idx="33">
                  <c:v>10.327999999999999</c:v>
                </c:pt>
                <c:pt idx="34">
                  <c:v>9.6509</c:v>
                </c:pt>
                <c:pt idx="35">
                  <c:v>8.9596999999999998</c:v>
                </c:pt>
                <c:pt idx="36">
                  <c:v>8.6815999999999995</c:v>
                </c:pt>
                <c:pt idx="37">
                  <c:v>8.3030999999999988</c:v>
                </c:pt>
                <c:pt idx="38">
                  <c:v>8.0439000000000007</c:v>
                </c:pt>
                <c:pt idx="39">
                  <c:v>7.7067999999999994</c:v>
                </c:pt>
                <c:pt idx="40">
                  <c:v>7.6651999999999996</c:v>
                </c:pt>
                <c:pt idx="41">
                  <c:v>7.9026999999999994</c:v>
                </c:pt>
                <c:pt idx="42">
                  <c:v>7.5480999999999998</c:v>
                </c:pt>
                <c:pt idx="43">
                  <c:v>7.3921999999999999</c:v>
                </c:pt>
                <c:pt idx="44">
                  <c:v>7.3246000000000002</c:v>
                </c:pt>
                <c:pt idx="45">
                  <c:v>6.9637000000000002</c:v>
                </c:pt>
                <c:pt idx="46">
                  <c:v>6.7286999999999999</c:v>
                </c:pt>
                <c:pt idx="47">
                  <c:v>6.5159000000000002</c:v>
                </c:pt>
                <c:pt idx="48">
                  <c:v>6.9178999999999995</c:v>
                </c:pt>
                <c:pt idx="49">
                  <c:v>6.7686000000000002</c:v>
                </c:pt>
                <c:pt idx="50">
                  <c:v>6.6327999999999996</c:v>
                </c:pt>
                <c:pt idx="51">
                  <c:v>6.5537000000000001</c:v>
                </c:pt>
                <c:pt idx="52">
                  <c:v>6.7821000000000007</c:v>
                </c:pt>
                <c:pt idx="53">
                  <c:v>6.4351000000000003</c:v>
                </c:pt>
                <c:pt idx="54">
                  <c:v>6.1287000000000003</c:v>
                </c:pt>
                <c:pt idx="55">
                  <c:v>6.4574999999999996</c:v>
                </c:pt>
                <c:pt idx="56">
                  <c:v>6.5469000000000008</c:v>
                </c:pt>
                <c:pt idx="57">
                  <c:v>6.3875999999999999</c:v>
                </c:pt>
                <c:pt idx="58">
                  <c:v>6.0558000000000005</c:v>
                </c:pt>
                <c:pt idx="59">
                  <c:v>5.7323000000000004</c:v>
                </c:pt>
                <c:pt idx="60">
                  <c:v>5.9698000000000002</c:v>
                </c:pt>
                <c:pt idx="61">
                  <c:v>6.0160999999999998</c:v>
                </c:pt>
                <c:pt idx="62">
                  <c:v>6.0103</c:v>
                </c:pt>
                <c:pt idx="63">
                  <c:v>6.1459999999999999</c:v>
                </c:pt>
                <c:pt idx="64">
                  <c:v>6.3313999999999995</c:v>
                </c:pt>
                <c:pt idx="65">
                  <c:v>6.75</c:v>
                </c:pt>
                <c:pt idx="66">
                  <c:v>6.7035</c:v>
                </c:pt>
                <c:pt idx="67">
                  <c:v>6.4649999999999999</c:v>
                </c:pt>
                <c:pt idx="68">
                  <c:v>6.3578000000000001</c:v>
                </c:pt>
                <c:pt idx="69">
                  <c:v>6.5766</c:v>
                </c:pt>
                <c:pt idx="70">
                  <c:v>6.6564999999999994</c:v>
                </c:pt>
                <c:pt idx="71">
                  <c:v>6.3590999999999998</c:v>
                </c:pt>
                <c:pt idx="72">
                  <c:v>6.0890999999999993</c:v>
                </c:pt>
                <c:pt idx="73">
                  <c:v>6.1177000000000001</c:v>
                </c:pt>
                <c:pt idx="74">
                  <c:v>6.2544000000000004</c:v>
                </c:pt>
                <c:pt idx="75">
                  <c:v>6.0720000000000001</c:v>
                </c:pt>
                <c:pt idx="76">
                  <c:v>6.3199000000000005</c:v>
                </c:pt>
                <c:pt idx="77">
                  <c:v>6.9549000000000003</c:v>
                </c:pt>
                <c:pt idx="78">
                  <c:v>7.0842999999999998</c:v>
                </c:pt>
                <c:pt idx="79">
                  <c:v>6.9552999999999994</c:v>
                </c:pt>
                <c:pt idx="80">
                  <c:v>7.4098000000000006</c:v>
                </c:pt>
                <c:pt idx="81">
                  <c:v>7.6491999999999996</c:v>
                </c:pt>
                <c:pt idx="82">
                  <c:v>7.2586000000000004</c:v>
                </c:pt>
                <c:pt idx="83">
                  <c:v>7.0405999999999995</c:v>
                </c:pt>
                <c:pt idx="84">
                  <c:v>7.1837999999999997</c:v>
                </c:pt>
                <c:pt idx="85">
                  <c:v>7.1698000000000004</c:v>
                </c:pt>
                <c:pt idx="86">
                  <c:v>7.3513999999999999</c:v>
                </c:pt>
                <c:pt idx="87">
                  <c:v>7.1215999999999999</c:v>
                </c:pt>
                <c:pt idx="88">
                  <c:v>7.0186999999999999</c:v>
                </c:pt>
                <c:pt idx="89">
                  <c:v>7.1717999999999993</c:v>
                </c:pt>
                <c:pt idx="90">
                  <c:v>6.9729999999999999</c:v>
                </c:pt>
                <c:pt idx="91">
                  <c:v>7.2334000000000005</c:v>
                </c:pt>
                <c:pt idx="92">
                  <c:v>7.1282000000000005</c:v>
                </c:pt>
                <c:pt idx="93">
                  <c:v>6.7728999999999999</c:v>
                </c:pt>
                <c:pt idx="94">
                  <c:v>6.7010000000000005</c:v>
                </c:pt>
                <c:pt idx="95">
                  <c:v>6.8271000000000006</c:v>
                </c:pt>
                <c:pt idx="96">
                  <c:v>6.9871000000000008</c:v>
                </c:pt>
                <c:pt idx="97">
                  <c:v>7.6386000000000003</c:v>
                </c:pt>
                <c:pt idx="98">
                  <c:v>7.9798999999999998</c:v>
                </c:pt>
                <c:pt idx="99">
                  <c:v>7.7933000000000003</c:v>
                </c:pt>
                <c:pt idx="100">
                  <c:v>7.6238000000000001</c:v>
                </c:pt>
                <c:pt idx="101">
                  <c:v>7.9188000000000001</c:v>
                </c:pt>
                <c:pt idx="102">
                  <c:v>7.6392999999999995</c:v>
                </c:pt>
                <c:pt idx="103">
                  <c:v>7.6577999999999999</c:v>
                </c:pt>
                <c:pt idx="104">
                  <c:v>8.0472000000000001</c:v>
                </c:pt>
                <c:pt idx="105">
                  <c:v>9.6715</c:v>
                </c:pt>
                <c:pt idx="106">
                  <c:v>10.117699999999999</c:v>
                </c:pt>
                <c:pt idx="107">
                  <c:v>9.9455999999999989</c:v>
                </c:pt>
                <c:pt idx="108">
                  <c:v>9.8970000000000002</c:v>
                </c:pt>
                <c:pt idx="109">
                  <c:v>10.0062</c:v>
                </c:pt>
                <c:pt idx="110">
                  <c:v>9.9931999999999999</c:v>
                </c:pt>
                <c:pt idx="111">
                  <c:v>9.0179999999999989</c:v>
                </c:pt>
                <c:pt idx="112">
                  <c:v>8.372300000000001</c:v>
                </c:pt>
                <c:pt idx="113">
                  <c:v>8.0518000000000001</c:v>
                </c:pt>
                <c:pt idx="114">
                  <c:v>7.9512999999999998</c:v>
                </c:pt>
                <c:pt idx="115">
                  <c:v>7.9414999999999996</c:v>
                </c:pt>
                <c:pt idx="116">
                  <c:v>7.5235000000000003</c:v>
                </c:pt>
                <c:pt idx="117">
                  <c:v>7.4833000000000007</c:v>
                </c:pt>
                <c:pt idx="118">
                  <c:v>7.5182000000000002</c:v>
                </c:pt>
                <c:pt idx="119">
                  <c:v>7.4894000000000007</c:v>
                </c:pt>
                <c:pt idx="120">
                  <c:v>7.4527000000000001</c:v>
                </c:pt>
                <c:pt idx="121">
                  <c:v>7.6612</c:v>
                </c:pt>
                <c:pt idx="122">
                  <c:v>7.4258000000000006</c:v>
                </c:pt>
                <c:pt idx="123">
                  <c:v>7.3433999999999999</c:v>
                </c:pt>
                <c:pt idx="124">
                  <c:v>7.6332000000000004</c:v>
                </c:pt>
                <c:pt idx="125">
                  <c:v>7.6473000000000004</c:v>
                </c:pt>
                <c:pt idx="126">
                  <c:v>7.5467999999999993</c:v>
                </c:pt>
                <c:pt idx="127">
                  <c:v>7.2972999999999999</c:v>
                </c:pt>
                <c:pt idx="128">
                  <c:v>7.1388999999999996</c:v>
                </c:pt>
                <c:pt idx="129">
                  <c:v>6.9177</c:v>
                </c:pt>
                <c:pt idx="130">
                  <c:v>6.9720000000000004</c:v>
                </c:pt>
                <c:pt idx="131">
                  <c:v>6.8294000000000006</c:v>
                </c:pt>
                <c:pt idx="132">
                  <c:v>6.9021000000000008</c:v>
                </c:pt>
                <c:pt idx="133">
                  <c:v>7.1911000000000005</c:v>
                </c:pt>
                <c:pt idx="134">
                  <c:v>6.9085999999999999</c:v>
                </c:pt>
                <c:pt idx="135">
                  <c:v>6.7324000000000002</c:v>
                </c:pt>
                <c:pt idx="136">
                  <c:v>6.8610000000000007</c:v>
                </c:pt>
                <c:pt idx="137">
                  <c:v>6.7874999999999996</c:v>
                </c:pt>
                <c:pt idx="138">
                  <c:v>6.793099999999999</c:v>
                </c:pt>
                <c:pt idx="139">
                  <c:v>7.0598000000000001</c:v>
                </c:pt>
                <c:pt idx="140">
                  <c:v>7.5213999999999999</c:v>
                </c:pt>
                <c:pt idx="141">
                  <c:v>7.95</c:v>
                </c:pt>
                <c:pt idx="142">
                  <c:v>8.1553000000000004</c:v>
                </c:pt>
                <c:pt idx="143">
                  <c:v>8.1745000000000001</c:v>
                </c:pt>
                <c:pt idx="144">
                  <c:v>8.0106000000000002</c:v>
                </c:pt>
                <c:pt idx="145">
                  <c:v>7.6551999999999998</c:v>
                </c:pt>
                <c:pt idx="146">
                  <c:v>7.5998000000000001</c:v>
                </c:pt>
                <c:pt idx="147">
                  <c:v>7.8274999999999997</c:v>
                </c:pt>
                <c:pt idx="148">
                  <c:v>8.1524000000000001</c:v>
                </c:pt>
                <c:pt idx="149">
                  <c:v>8.3962000000000003</c:v>
                </c:pt>
                <c:pt idx="150">
                  <c:v>8.246599999999999</c:v>
                </c:pt>
                <c:pt idx="151">
                  <c:v>8.2751999999999999</c:v>
                </c:pt>
                <c:pt idx="152">
                  <c:v>8.2783999999999995</c:v>
                </c:pt>
                <c:pt idx="153">
                  <c:v>8.644400000000001</c:v>
                </c:pt>
                <c:pt idx="154">
                  <c:v>8.7944000000000013</c:v>
                </c:pt>
                <c:pt idx="155">
                  <c:v>8.6385000000000005</c:v>
                </c:pt>
                <c:pt idx="156">
                  <c:v>8.7857000000000003</c:v>
                </c:pt>
                <c:pt idx="157">
                  <c:v>8.8826999999999998</c:v>
                </c:pt>
                <c:pt idx="158">
                  <c:v>9.1746999999999996</c:v>
                </c:pt>
                <c:pt idx="159">
                  <c:v>9.1125000000000007</c:v>
                </c:pt>
                <c:pt idx="160">
                  <c:v>9.3559999999999999</c:v>
                </c:pt>
                <c:pt idx="161">
                  <c:v>10.030700000000001</c:v>
                </c:pt>
                <c:pt idx="162">
                  <c:v>9.9100999999999999</c:v>
                </c:pt>
                <c:pt idx="163">
                  <c:v>10.082599999999999</c:v>
                </c:pt>
                <c:pt idx="164">
                  <c:v>9.9829999999999988</c:v>
                </c:pt>
                <c:pt idx="165">
                  <c:v>9.9172000000000011</c:v>
                </c:pt>
                <c:pt idx="166">
                  <c:v>10.199999999999999</c:v>
                </c:pt>
                <c:pt idx="167">
                  <c:v>10.3675</c:v>
                </c:pt>
                <c:pt idx="168">
                  <c:v>10.872199999999999</c:v>
                </c:pt>
                <c:pt idx="169">
                  <c:v>10.9848</c:v>
                </c:pt>
                <c:pt idx="170">
                  <c:v>10.7468</c:v>
                </c:pt>
                <c:pt idx="171">
                  <c:v>10.546700000000001</c:v>
                </c:pt>
                <c:pt idx="172">
                  <c:v>10.3979</c:v>
                </c:pt>
                <c:pt idx="173">
                  <c:v>10.675799999999999</c:v>
                </c:pt>
                <c:pt idx="174">
                  <c:v>10.662799999999999</c:v>
                </c:pt>
                <c:pt idx="175">
                  <c:v>10.666199999999998</c:v>
                </c:pt>
                <c:pt idx="176">
                  <c:v>10.952999999999999</c:v>
                </c:pt>
                <c:pt idx="177">
                  <c:v>11.066600000000001</c:v>
                </c:pt>
                <c:pt idx="178">
                  <c:v>11.098599999999999</c:v>
                </c:pt>
                <c:pt idx="179">
                  <c:v>11.461300000000001</c:v>
                </c:pt>
                <c:pt idx="180">
                  <c:v>11.565799999999999</c:v>
                </c:pt>
                <c:pt idx="181">
                  <c:v>11.575899999999999</c:v>
                </c:pt>
                <c:pt idx="182">
                  <c:v>12.064400000000001</c:v>
                </c:pt>
                <c:pt idx="183">
                  <c:v>12.011099999999999</c:v>
                </c:pt>
                <c:pt idx="184">
                  <c:v>11.969100000000001</c:v>
                </c:pt>
                <c:pt idx="185">
                  <c:v>12.301600000000001</c:v>
                </c:pt>
                <c:pt idx="186">
                  <c:v>12.451500000000001</c:v>
                </c:pt>
                <c:pt idx="187">
                  <c:v>12.911800000000001</c:v>
                </c:pt>
                <c:pt idx="188">
                  <c:v>13.6073</c:v>
                </c:pt>
                <c:pt idx="189">
                  <c:v>13.5002</c:v>
                </c:pt>
                <c:pt idx="190">
                  <c:v>14.123199999999999</c:v>
                </c:pt>
                <c:pt idx="191">
                  <c:v>14.925999999999998</c:v>
                </c:pt>
                <c:pt idx="192">
                  <c:v>16.380099999999999</c:v>
                </c:pt>
                <c:pt idx="193">
                  <c:v>15.769400000000001</c:v>
                </c:pt>
                <c:pt idx="194">
                  <c:v>15.4224</c:v>
                </c:pt>
                <c:pt idx="195">
                  <c:v>14.632200000000001</c:v>
                </c:pt>
                <c:pt idx="196">
                  <c:v>15.356300000000001</c:v>
                </c:pt>
                <c:pt idx="197">
                  <c:v>15.056400000000002</c:v>
                </c:pt>
                <c:pt idx="198">
                  <c:v>14.4232</c:v>
                </c:pt>
                <c:pt idx="199">
                  <c:v>13.7349</c:v>
                </c:pt>
                <c:pt idx="200">
                  <c:v>14.037000000000001</c:v>
                </c:pt>
                <c:pt idx="201">
                  <c:v>13.943499999999998</c:v>
                </c:pt>
                <c:pt idx="202">
                  <c:v>13.913699999999999</c:v>
                </c:pt>
                <c:pt idx="203">
                  <c:v>13.836099999999998</c:v>
                </c:pt>
                <c:pt idx="204">
                  <c:v>13.562899999999999</c:v>
                </c:pt>
                <c:pt idx="205">
                  <c:v>13.195499999999999</c:v>
                </c:pt>
                <c:pt idx="206">
                  <c:v>12.9382</c:v>
                </c:pt>
                <c:pt idx="207">
                  <c:v>13.466199999999999</c:v>
                </c:pt>
                <c:pt idx="208">
                  <c:v>13.267899999999999</c:v>
                </c:pt>
                <c:pt idx="209">
                  <c:v>12.896700000000001</c:v>
                </c:pt>
                <c:pt idx="210">
                  <c:v>13.1379</c:v>
                </c:pt>
                <c:pt idx="211">
                  <c:v>13.230899999999998</c:v>
                </c:pt>
                <c:pt idx="212">
                  <c:v>13.134500000000001</c:v>
                </c:pt>
                <c:pt idx="213">
                  <c:v>13.675599999999999</c:v>
                </c:pt>
                <c:pt idx="214">
                  <c:v>14.078199999999999</c:v>
                </c:pt>
                <c:pt idx="215">
                  <c:v>13.170299999999999</c:v>
                </c:pt>
                <c:pt idx="216">
                  <c:v>12.2041</c:v>
                </c:pt>
                <c:pt idx="217">
                  <c:v>11.822000000000001</c:v>
                </c:pt>
                <c:pt idx="218">
                  <c:v>11.835599999999999</c:v>
                </c:pt>
                <c:pt idx="219">
                  <c:v>12.084100000000001</c:v>
                </c:pt>
                <c:pt idx="220">
                  <c:v>12.529400000000001</c:v>
                </c:pt>
                <c:pt idx="221">
                  <c:v>13.285499999999999</c:v>
                </c:pt>
                <c:pt idx="222">
                  <c:v>13.4145</c:v>
                </c:pt>
                <c:pt idx="223">
                  <c:v>14.089</c:v>
                </c:pt>
                <c:pt idx="224">
                  <c:v>14.7797</c:v>
                </c:pt>
                <c:pt idx="225">
                  <c:v>14.496300000000002</c:v>
                </c:pt>
                <c:pt idx="226">
                  <c:v>14.086600000000001</c:v>
                </c:pt>
                <c:pt idx="227">
                  <c:v>14.1805</c:v>
                </c:pt>
                <c:pt idx="228">
                  <c:v>13.861500000000001</c:v>
                </c:pt>
                <c:pt idx="229">
                  <c:v>13.7956</c:v>
                </c:pt>
                <c:pt idx="230">
                  <c:v>14.383099999999999</c:v>
                </c:pt>
                <c:pt idx="231">
                  <c:v>14.154400000000001</c:v>
                </c:pt>
                <c:pt idx="232">
                  <c:v>14.437000000000001</c:v>
                </c:pt>
                <c:pt idx="233">
                  <c:v>14.566500000000001</c:v>
                </c:pt>
                <c:pt idx="234">
                  <c:v>14.046600000000002</c:v>
                </c:pt>
                <c:pt idx="235">
                  <c:v>15.142300000000001</c:v>
                </c:pt>
                <c:pt idx="236">
                  <c:v>14.8485</c:v>
                </c:pt>
                <c:pt idx="237">
                  <c:v>14.906500000000001</c:v>
                </c:pt>
                <c:pt idx="238">
                  <c:v>14.803599999999999</c:v>
                </c:pt>
                <c:pt idx="239">
                  <c:v>14.435699999999999</c:v>
                </c:pt>
                <c:pt idx="240">
                  <c:v>14.3972</c:v>
                </c:pt>
                <c:pt idx="241">
                  <c:v>15.0153</c:v>
                </c:pt>
                <c:pt idx="242">
                  <c:v>16.6112</c:v>
                </c:pt>
                <c:pt idx="243">
                  <c:v>18.576000000000001</c:v>
                </c:pt>
                <c:pt idx="244">
                  <c:v>18.142600000000002</c:v>
                </c:pt>
                <c:pt idx="245">
                  <c:v>17.133199999999999</c:v>
                </c:pt>
                <c:pt idx="246">
                  <c:v>16.7714</c:v>
                </c:pt>
                <c:pt idx="247">
                  <c:v>17.230799999999999</c:v>
                </c:pt>
                <c:pt idx="248">
                  <c:v>16.715799999999998</c:v>
                </c:pt>
                <c:pt idx="249">
                  <c:v>16.461300000000001</c:v>
                </c:pt>
                <c:pt idx="250">
                  <c:v>15.548699999999998</c:v>
                </c:pt>
                <c:pt idx="251">
                  <c:v>14.905799999999999</c:v>
                </c:pt>
                <c:pt idx="252">
                  <c:v>15.125499999999999</c:v>
                </c:pt>
                <c:pt idx="253">
                  <c:v>14.7521</c:v>
                </c:pt>
                <c:pt idx="254">
                  <c:v>14.986700000000001</c:v>
                </c:pt>
                <c:pt idx="255">
                  <c:v>14.4079</c:v>
                </c:pt>
                <c:pt idx="256">
                  <c:v>14.0602</c:v>
                </c:pt>
                <c:pt idx="257" formatCode="0.0000">
                  <c:v>13.916722333999999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E-E942-BCA1-EAEB76628A49}"/>
            </c:ext>
          </c:extLst>
        </c:ser>
        <c:ser>
          <c:idx val="1"/>
          <c:order val="1"/>
          <c:tx>
            <c:strRef>
              <c:f>Data!$R$1</c:f>
              <c:strCache>
                <c:ptCount val="1"/>
                <c:pt idx="0">
                  <c:v>PPP Implied (Forecast)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Data!$A$2:$A$261</c:f>
              <c:numCache>
                <c:formatCode>yyyy/mm</c:formatCode>
                <c:ptCount val="26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</c:numCache>
            </c:numRef>
          </c:cat>
          <c:val>
            <c:numRef>
              <c:f>Data!$R$2:$R$261</c:f>
              <c:numCache>
                <c:formatCode>0.0000</c:formatCode>
                <c:ptCount val="260"/>
                <c:pt idx="1">
                  <c:v>6.0642026152619151</c:v>
                </c:pt>
                <c:pt idx="2">
                  <c:v>6.3289071468269302</c:v>
                </c:pt>
                <c:pt idx="3">
                  <c:v>6.5419677248613608</c:v>
                </c:pt>
                <c:pt idx="4">
                  <c:v>6.6310221993461873</c:v>
                </c:pt>
                <c:pt idx="5">
                  <c:v>7.0260782273795392</c:v>
                </c:pt>
                <c:pt idx="6">
                  <c:v>6.9737361551806982</c:v>
                </c:pt>
                <c:pt idx="7">
                  <c:v>6.9034863283160179</c:v>
                </c:pt>
                <c:pt idx="8">
                  <c:v>6.9495398350875055</c:v>
                </c:pt>
                <c:pt idx="9">
                  <c:v>7.1701559510073318</c:v>
                </c:pt>
                <c:pt idx="10">
                  <c:v>7.4776509851813167</c:v>
                </c:pt>
                <c:pt idx="11">
                  <c:v>7.7003315308294251</c:v>
                </c:pt>
                <c:pt idx="12">
                  <c:v>7.6877934302665443</c:v>
                </c:pt>
                <c:pt idx="13">
                  <c:v>7.7627940312329544</c:v>
                </c:pt>
                <c:pt idx="14">
                  <c:v>7.8497680676333896</c:v>
                </c:pt>
                <c:pt idx="15">
                  <c:v>7.8895929181863673</c:v>
                </c:pt>
                <c:pt idx="16">
                  <c:v>8.0754516962095924</c:v>
                </c:pt>
                <c:pt idx="17">
                  <c:v>7.9913371562342066</c:v>
                </c:pt>
                <c:pt idx="18">
                  <c:v>8.0700412593032791</c:v>
                </c:pt>
                <c:pt idx="19">
                  <c:v>8.1810504979245877</c:v>
                </c:pt>
                <c:pt idx="20">
                  <c:v>8.2932916216600976</c:v>
                </c:pt>
                <c:pt idx="21">
                  <c:v>8.6481075516181871</c:v>
                </c:pt>
                <c:pt idx="22">
                  <c:v>9.3277251654469246</c:v>
                </c:pt>
                <c:pt idx="23">
                  <c:v>9.8112466830680187</c:v>
                </c:pt>
                <c:pt idx="24">
                  <c:v>11.714440054748357</c:v>
                </c:pt>
                <c:pt idx="25">
                  <c:v>11.702263344929907</c:v>
                </c:pt>
                <c:pt idx="26">
                  <c:v>11.534909903598772</c:v>
                </c:pt>
                <c:pt idx="27">
                  <c:v>11.625424158329382</c:v>
                </c:pt>
                <c:pt idx="28">
                  <c:v>11.133699057283213</c:v>
                </c:pt>
                <c:pt idx="29">
                  <c:v>10.228169072361711</c:v>
                </c:pt>
                <c:pt idx="30">
                  <c:v>10.288994799202568</c:v>
                </c:pt>
                <c:pt idx="31">
                  <c:v>10.1344505086334</c:v>
                </c:pt>
                <c:pt idx="32">
                  <c:v>10.664969620585907</c:v>
                </c:pt>
                <c:pt idx="33">
                  <c:v>10.744957790932757</c:v>
                </c:pt>
                <c:pt idx="34">
                  <c:v>10.451456342619448</c:v>
                </c:pt>
                <c:pt idx="35">
                  <c:v>9.6840691418853453</c:v>
                </c:pt>
                <c:pt idx="36">
                  <c:v>8.9927488277516368</c:v>
                </c:pt>
                <c:pt idx="37">
                  <c:v>8.6051835101065048</c:v>
                </c:pt>
                <c:pt idx="38">
                  <c:v>8.3018581294109897</c:v>
                </c:pt>
                <c:pt idx="39">
                  <c:v>8.0799102770929228</c:v>
                </c:pt>
                <c:pt idx="40">
                  <c:v>7.7193791077257847</c:v>
                </c:pt>
                <c:pt idx="41">
                  <c:v>7.6429279896063633</c:v>
                </c:pt>
                <c:pt idx="42">
                  <c:v>7.8538433404519283</c:v>
                </c:pt>
                <c:pt idx="43">
                  <c:v>7.5359304535363325</c:v>
                </c:pt>
                <c:pt idx="44">
                  <c:v>7.3178258602946311</c:v>
                </c:pt>
                <c:pt idx="45">
                  <c:v>7.2760008677141794</c:v>
                </c:pt>
                <c:pt idx="46">
                  <c:v>6.9034555490204834</c:v>
                </c:pt>
                <c:pt idx="47">
                  <c:v>6.730114709141354</c:v>
                </c:pt>
                <c:pt idx="48">
                  <c:v>6.5125735057819885</c:v>
                </c:pt>
                <c:pt idx="49">
                  <c:v>6.902060322144898</c:v>
                </c:pt>
                <c:pt idx="50">
                  <c:v>6.7568741534217889</c:v>
                </c:pt>
                <c:pt idx="51">
                  <c:v>6.6189313540171462</c:v>
                </c:pt>
                <c:pt idx="52">
                  <c:v>6.5161618495697224</c:v>
                </c:pt>
                <c:pt idx="53">
                  <c:v>6.7664330607496588</c:v>
                </c:pt>
                <c:pt idx="54">
                  <c:v>6.4579590235455946</c:v>
                </c:pt>
                <c:pt idx="55">
                  <c:v>6.1134094884134527</c:v>
                </c:pt>
                <c:pt idx="56">
                  <c:v>6.4454600376645708</c:v>
                </c:pt>
                <c:pt idx="57">
                  <c:v>6.5309668558858496</c:v>
                </c:pt>
                <c:pt idx="58">
                  <c:v>6.4219015086981086</c:v>
                </c:pt>
                <c:pt idx="59">
                  <c:v>6.069123613306977</c:v>
                </c:pt>
                <c:pt idx="60">
                  <c:v>5.7377706326332927</c:v>
                </c:pt>
                <c:pt idx="61">
                  <c:v>5.9382750633452579</c:v>
                </c:pt>
                <c:pt idx="62">
                  <c:v>6.0056931037015051</c:v>
                </c:pt>
                <c:pt idx="63">
                  <c:v>5.9880724956373141</c:v>
                </c:pt>
                <c:pt idx="64">
                  <c:v>6.1374777701553391</c:v>
                </c:pt>
                <c:pt idx="65">
                  <c:v>6.3151192497846234</c:v>
                </c:pt>
                <c:pt idx="66">
                  <c:v>6.7686924515491311</c:v>
                </c:pt>
                <c:pt idx="67">
                  <c:v>6.6804904615466416</c:v>
                </c:pt>
                <c:pt idx="68">
                  <c:v>6.3914357239487476</c:v>
                </c:pt>
                <c:pt idx="69">
                  <c:v>6.3526406455217463</c:v>
                </c:pt>
                <c:pt idx="70">
                  <c:v>6.6278468529999621</c:v>
                </c:pt>
                <c:pt idx="71">
                  <c:v>6.6898378119181716</c:v>
                </c:pt>
                <c:pt idx="72">
                  <c:v>6.335014999477548</c:v>
                </c:pt>
                <c:pt idx="73">
                  <c:v>6.0848127674681605</c:v>
                </c:pt>
                <c:pt idx="74">
                  <c:v>6.1020663700245139</c:v>
                </c:pt>
                <c:pt idx="75">
                  <c:v>6.2160533390621717</c:v>
                </c:pt>
                <c:pt idx="76">
                  <c:v>6.0649070608548508</c:v>
                </c:pt>
                <c:pt idx="77">
                  <c:v>6.3537041229165903</c:v>
                </c:pt>
                <c:pt idx="78">
                  <c:v>6.9824563533468043</c:v>
                </c:pt>
                <c:pt idx="79">
                  <c:v>7.1190564395019171</c:v>
                </c:pt>
                <c:pt idx="80">
                  <c:v>7.0071105749260028</c:v>
                </c:pt>
                <c:pt idx="81">
                  <c:v>7.4892984981687292</c:v>
                </c:pt>
                <c:pt idx="82">
                  <c:v>7.6605714568880137</c:v>
                </c:pt>
                <c:pt idx="83">
                  <c:v>7.2761178689965407</c:v>
                </c:pt>
                <c:pt idx="84">
                  <c:v>7.070623328631445</c:v>
                </c:pt>
                <c:pt idx="85">
                  <c:v>7.1363958773300356</c:v>
                </c:pt>
                <c:pt idx="86">
                  <c:v>7.1542141661823342</c:v>
                </c:pt>
                <c:pt idx="87">
                  <c:v>7.3658667072217199</c:v>
                </c:pt>
                <c:pt idx="88">
                  <c:v>7.1107569563751598</c:v>
                </c:pt>
                <c:pt idx="89">
                  <c:v>7.0551356405309438</c:v>
                </c:pt>
                <c:pt idx="90">
                  <c:v>7.2354991765420733</c:v>
                </c:pt>
                <c:pt idx="91">
                  <c:v>7.0301377892290837</c:v>
                </c:pt>
                <c:pt idx="92">
                  <c:v>7.2544530501495466</c:v>
                </c:pt>
                <c:pt idx="93">
                  <c:v>7.1786024483987489</c:v>
                </c:pt>
                <c:pt idx="94">
                  <c:v>6.753758701000856</c:v>
                </c:pt>
                <c:pt idx="95">
                  <c:v>6.752833439888362</c:v>
                </c:pt>
                <c:pt idx="96">
                  <c:v>6.8882173323820792</c:v>
                </c:pt>
                <c:pt idx="97">
                  <c:v>7.0016281129684712</c:v>
                </c:pt>
                <c:pt idx="98">
                  <c:v>7.6733932696970699</c:v>
                </c:pt>
                <c:pt idx="99">
                  <c:v>7.9835748005396239</c:v>
                </c:pt>
                <c:pt idx="100">
                  <c:v>7.790828290088065</c:v>
                </c:pt>
                <c:pt idx="101">
                  <c:v>7.6572872094173032</c:v>
                </c:pt>
                <c:pt idx="102">
                  <c:v>7.9901647273099634</c:v>
                </c:pt>
                <c:pt idx="103">
                  <c:v>7.717538366539558</c:v>
                </c:pt>
                <c:pt idx="104">
                  <c:v>7.7159548545359504</c:v>
                </c:pt>
                <c:pt idx="105">
                  <c:v>8.1533244862447063</c:v>
                </c:pt>
                <c:pt idx="106">
                  <c:v>9.8567372271705125</c:v>
                </c:pt>
                <c:pt idx="107">
                  <c:v>10.206776355003129</c:v>
                </c:pt>
                <c:pt idx="108">
                  <c:v>9.9636105946693529</c:v>
                </c:pt>
                <c:pt idx="109">
                  <c:v>9.9387200946073513</c:v>
                </c:pt>
                <c:pt idx="110">
                  <c:v>10.133706588833048</c:v>
                </c:pt>
                <c:pt idx="111">
                  <c:v>10.013065848580215</c:v>
                </c:pt>
                <c:pt idx="112">
                  <c:v>9.0187884134576706</c:v>
                </c:pt>
                <c:pt idx="113">
                  <c:v>8.3252264651765504</c:v>
                </c:pt>
                <c:pt idx="114">
                  <c:v>8.1479434559987229</c:v>
                </c:pt>
                <c:pt idx="115">
                  <c:v>7.9567498817827715</c:v>
                </c:pt>
                <c:pt idx="116">
                  <c:v>7.9597196063864759</c:v>
                </c:pt>
                <c:pt idx="117">
                  <c:v>7.5162541082284937</c:v>
                </c:pt>
                <c:pt idx="118">
                  <c:v>7.4780036692155072</c:v>
                </c:pt>
                <c:pt idx="119">
                  <c:v>7.5533280852013869</c:v>
                </c:pt>
                <c:pt idx="120">
                  <c:v>7.4855450863609931</c:v>
                </c:pt>
                <c:pt idx="121">
                  <c:v>7.4939842661522826</c:v>
                </c:pt>
                <c:pt idx="122">
                  <c:v>7.695880796684734</c:v>
                </c:pt>
                <c:pt idx="123">
                  <c:v>7.4129022400301396</c:v>
                </c:pt>
                <c:pt idx="124">
                  <c:v>7.3586586283023889</c:v>
                </c:pt>
                <c:pt idx="125">
                  <c:v>7.6406520419107311</c:v>
                </c:pt>
                <c:pt idx="126">
                  <c:v>7.6891984659607635</c:v>
                </c:pt>
                <c:pt idx="127">
                  <c:v>7.5470548016921724</c:v>
                </c:pt>
                <c:pt idx="128">
                  <c:v>7.3033618171075796</c:v>
                </c:pt>
                <c:pt idx="129">
                  <c:v>7.1400796200358601</c:v>
                </c:pt>
                <c:pt idx="130">
                  <c:v>6.924533333670559</c:v>
                </c:pt>
                <c:pt idx="131">
                  <c:v>6.9698249379906843</c:v>
                </c:pt>
                <c:pt idx="132">
                  <c:v>6.8352374123997519</c:v>
                </c:pt>
                <c:pt idx="133">
                  <c:v>6.9066224433349603</c:v>
                </c:pt>
                <c:pt idx="134">
                  <c:v>7.2108678159213087</c:v>
                </c:pt>
                <c:pt idx="135">
                  <c:v>6.8830661922279743</c:v>
                </c:pt>
                <c:pt idx="136">
                  <c:v>6.7375689259764515</c:v>
                </c:pt>
                <c:pt idx="137">
                  <c:v>6.9056866804862915</c:v>
                </c:pt>
                <c:pt idx="138">
                  <c:v>6.8365942194344314</c:v>
                </c:pt>
                <c:pt idx="139">
                  <c:v>6.7743674228273489</c:v>
                </c:pt>
                <c:pt idx="140">
                  <c:v>7.0869849275985581</c:v>
                </c:pt>
                <c:pt idx="141">
                  <c:v>7.587123873975651</c:v>
                </c:pt>
                <c:pt idx="142">
                  <c:v>7.9672500791552343</c:v>
                </c:pt>
                <c:pt idx="143">
                  <c:v>8.1970186247190995</c:v>
                </c:pt>
                <c:pt idx="144">
                  <c:v>8.1817248227521642</c:v>
                </c:pt>
                <c:pt idx="145">
                  <c:v>8.0174351905301009</c:v>
                </c:pt>
                <c:pt idx="146">
                  <c:v>7.6771165139070385</c:v>
                </c:pt>
                <c:pt idx="147">
                  <c:v>7.6161670412943634</c:v>
                </c:pt>
                <c:pt idx="148">
                  <c:v>7.8366854097398875</c:v>
                </c:pt>
                <c:pt idx="149">
                  <c:v>8.195831101837264</c:v>
                </c:pt>
                <c:pt idx="150">
                  <c:v>8.4206483670274057</c:v>
                </c:pt>
                <c:pt idx="151">
                  <c:v>8.2323834472068462</c:v>
                </c:pt>
                <c:pt idx="152">
                  <c:v>8.3016049132879743</c:v>
                </c:pt>
                <c:pt idx="153">
                  <c:v>8.3444936019341416</c:v>
                </c:pt>
                <c:pt idx="154">
                  <c:v>8.7070775146152126</c:v>
                </c:pt>
                <c:pt idx="155">
                  <c:v>8.8511455404880159</c:v>
                </c:pt>
                <c:pt idx="156">
                  <c:v>8.6345226161188933</c:v>
                </c:pt>
                <c:pt idx="157">
                  <c:v>8.7903325287976397</c:v>
                </c:pt>
                <c:pt idx="158">
                  <c:v>8.9691390675604801</c:v>
                </c:pt>
                <c:pt idx="159">
                  <c:v>9.2066156973835991</c:v>
                </c:pt>
                <c:pt idx="160">
                  <c:v>9.0741045013164996</c:v>
                </c:pt>
                <c:pt idx="161">
                  <c:v>9.3677775994438175</c:v>
                </c:pt>
                <c:pt idx="162">
                  <c:v>10.124251695650512</c:v>
                </c:pt>
                <c:pt idx="163">
                  <c:v>9.9339553622725845</c:v>
                </c:pt>
                <c:pt idx="164">
                  <c:v>10.11923168474187</c:v>
                </c:pt>
                <c:pt idx="165">
                  <c:v>10.032534828438969</c:v>
                </c:pt>
                <c:pt idx="166">
                  <c:v>9.949261319658401</c:v>
                </c:pt>
                <c:pt idx="167">
                  <c:v>10.225132114377095</c:v>
                </c:pt>
                <c:pt idx="168">
                  <c:v>10.402720367834862</c:v>
                </c:pt>
                <c:pt idx="169">
                  <c:v>10.94724860109857</c:v>
                </c:pt>
                <c:pt idx="170">
                  <c:v>11.054888172512957</c:v>
                </c:pt>
                <c:pt idx="171">
                  <c:v>10.76083787307482</c:v>
                </c:pt>
                <c:pt idx="172">
                  <c:v>10.54610744712642</c:v>
                </c:pt>
                <c:pt idx="173">
                  <c:v>10.414147036823371</c:v>
                </c:pt>
                <c:pt idx="174">
                  <c:v>10.764983380162825</c:v>
                </c:pt>
                <c:pt idx="175">
                  <c:v>10.704681884406373</c:v>
                </c:pt>
                <c:pt idx="176">
                  <c:v>10.658172950406129</c:v>
                </c:pt>
                <c:pt idx="177">
                  <c:v>11.005185897799812</c:v>
                </c:pt>
                <c:pt idx="178">
                  <c:v>11.126353198586607</c:v>
                </c:pt>
                <c:pt idx="179">
                  <c:v>11.136589507802542</c:v>
                </c:pt>
                <c:pt idx="180">
                  <c:v>11.502328774890673</c:v>
                </c:pt>
                <c:pt idx="181">
                  <c:v>11.593804611246194</c:v>
                </c:pt>
                <c:pt idx="182">
                  <c:v>11.649595739038269</c:v>
                </c:pt>
                <c:pt idx="183">
                  <c:v>12.159984780898602</c:v>
                </c:pt>
                <c:pt idx="184">
                  <c:v>11.963032277163368</c:v>
                </c:pt>
                <c:pt idx="185">
                  <c:v>11.992650275724577</c:v>
                </c:pt>
                <c:pt idx="186">
                  <c:v>12.407862046179977</c:v>
                </c:pt>
                <c:pt idx="187">
                  <c:v>12.482566802970503</c:v>
                </c:pt>
                <c:pt idx="188">
                  <c:v>12.931900529548964</c:v>
                </c:pt>
                <c:pt idx="189">
                  <c:v>13.642745059283644</c:v>
                </c:pt>
                <c:pt idx="190">
                  <c:v>13.557727295425796</c:v>
                </c:pt>
                <c:pt idx="191">
                  <c:v>14.201767632537983</c:v>
                </c:pt>
                <c:pt idx="192">
                  <c:v>15.029171620838575</c:v>
                </c:pt>
                <c:pt idx="193">
                  <c:v>16.592670259530831</c:v>
                </c:pt>
                <c:pt idx="194">
                  <c:v>15.833596647202734</c:v>
                </c:pt>
                <c:pt idx="195">
                  <c:v>15.49341593263817</c:v>
                </c:pt>
                <c:pt idx="196">
                  <c:v>14.603108584364877</c:v>
                </c:pt>
                <c:pt idx="197">
                  <c:v>15.384695396654905</c:v>
                </c:pt>
                <c:pt idx="198">
                  <c:v>15.203798242570318</c:v>
                </c:pt>
                <c:pt idx="199">
                  <c:v>14.395340127642028</c:v>
                </c:pt>
                <c:pt idx="200">
                  <c:v>13.729741194926993</c:v>
                </c:pt>
                <c:pt idx="201">
                  <c:v>14.09053684051552</c:v>
                </c:pt>
                <c:pt idx="202">
                  <c:v>14.007313946247189</c:v>
                </c:pt>
                <c:pt idx="203">
                  <c:v>13.965024061596802</c:v>
                </c:pt>
                <c:pt idx="204">
                  <c:v>13.83848357413766</c:v>
                </c:pt>
                <c:pt idx="205">
                  <c:v>13.668531611974847</c:v>
                </c:pt>
                <c:pt idx="206">
                  <c:v>13.24964935694919</c:v>
                </c:pt>
                <c:pt idx="207">
                  <c:v>12.91249102310114</c:v>
                </c:pt>
                <c:pt idx="208">
                  <c:v>13.494180467515292</c:v>
                </c:pt>
                <c:pt idx="209">
                  <c:v>13.281727894592446</c:v>
                </c:pt>
                <c:pt idx="210">
                  <c:v>12.930688581327576</c:v>
                </c:pt>
                <c:pt idx="211">
                  <c:v>13.111314427884281</c:v>
                </c:pt>
                <c:pt idx="212">
                  <c:v>13.225009003041103</c:v>
                </c:pt>
                <c:pt idx="213">
                  <c:v>13.180835823420692</c:v>
                </c:pt>
                <c:pt idx="214">
                  <c:v>13.68842961674032</c:v>
                </c:pt>
                <c:pt idx="215">
                  <c:v>14.154159274211775</c:v>
                </c:pt>
                <c:pt idx="216">
                  <c:v>13.148964189642248</c:v>
                </c:pt>
                <c:pt idx="217">
                  <c:v>12.230196416960579</c:v>
                </c:pt>
                <c:pt idx="218">
                  <c:v>11.840049272591443</c:v>
                </c:pt>
                <c:pt idx="219">
                  <c:v>11.866712028934336</c:v>
                </c:pt>
                <c:pt idx="220">
                  <c:v>12.067819145758232</c:v>
                </c:pt>
                <c:pt idx="221">
                  <c:v>12.544558852663595</c:v>
                </c:pt>
                <c:pt idx="222">
                  <c:v>13.396038479177447</c:v>
                </c:pt>
                <c:pt idx="223">
                  <c:v>13.394649803129491</c:v>
                </c:pt>
                <c:pt idx="224">
                  <c:v>14.137794739785329</c:v>
                </c:pt>
                <c:pt idx="225">
                  <c:v>14.821634267074245</c:v>
                </c:pt>
                <c:pt idx="226">
                  <c:v>14.571427496395009</c:v>
                </c:pt>
                <c:pt idx="227">
                  <c:v>14.105816047314413</c:v>
                </c:pt>
                <c:pt idx="228">
                  <c:v>14.14046579746411</c:v>
                </c:pt>
                <c:pt idx="229">
                  <c:v>13.917359455192116</c:v>
                </c:pt>
                <c:pt idx="230">
                  <c:v>13.830749872831239</c:v>
                </c:pt>
                <c:pt idx="231">
                  <c:v>14.384828285406305</c:v>
                </c:pt>
                <c:pt idx="232">
                  <c:v>14.162386473210567</c:v>
                </c:pt>
                <c:pt idx="233">
                  <c:v>14.485824106411304</c:v>
                </c:pt>
                <c:pt idx="234">
                  <c:v>14.594137035279372</c:v>
                </c:pt>
                <c:pt idx="235">
                  <c:v>14.084769316445046</c:v>
                </c:pt>
                <c:pt idx="236">
                  <c:v>15.170708861081652</c:v>
                </c:pt>
                <c:pt idx="237">
                  <c:v>14.81455349958517</c:v>
                </c:pt>
                <c:pt idx="238">
                  <c:v>14.927673436062465</c:v>
                </c:pt>
                <c:pt idx="239">
                  <c:v>14.856300019617979</c:v>
                </c:pt>
                <c:pt idx="240">
                  <c:v>14.417848840351024</c:v>
                </c:pt>
                <c:pt idx="241">
                  <c:v>14.496907271758589</c:v>
                </c:pt>
                <c:pt idx="242">
                  <c:v>15.10025265003379</c:v>
                </c:pt>
                <c:pt idx="243">
                  <c:v>16.621429559790627</c:v>
                </c:pt>
                <c:pt idx="244">
                  <c:v>18.478381193465786</c:v>
                </c:pt>
                <c:pt idx="245">
                  <c:v>18.122895648425725</c:v>
                </c:pt>
                <c:pt idx="246">
                  <c:v>17.285951997633749</c:v>
                </c:pt>
                <c:pt idx="247">
                  <c:v>16.7329618953178</c:v>
                </c:pt>
                <c:pt idx="248">
                  <c:v>17.236458998827224</c:v>
                </c:pt>
                <c:pt idx="249">
                  <c:v>16.766306595086242</c:v>
                </c:pt>
                <c:pt idx="250">
                  <c:v>16.471351717821118</c:v>
                </c:pt>
                <c:pt idx="251">
                  <c:v>15.56068572006078</c:v>
                </c:pt>
                <c:pt idx="252">
                  <c:v>14.893353954099121</c:v>
                </c:pt>
                <c:pt idx="253">
                  <c:v>15.145767069728548</c:v>
                </c:pt>
                <c:pt idx="254">
                  <c:v>14.747451854863849</c:v>
                </c:pt>
                <c:pt idx="255">
                  <c:v>14.964276598550674</c:v>
                </c:pt>
                <c:pt idx="256">
                  <c:v>14.304416978353542</c:v>
                </c:pt>
                <c:pt idx="257">
                  <c:v>13.976477843478618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9E-E942-BCA1-EAEB76628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445616"/>
        <c:axId val="522267520"/>
      </c:lineChart>
      <c:dateAx>
        <c:axId val="522445616"/>
        <c:scaling>
          <c:orientation val="minMax"/>
        </c:scaling>
        <c:delete val="0"/>
        <c:axPos val="b"/>
        <c:numFmt formatCode="yyyy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67520"/>
        <c:crosses val="autoZero"/>
        <c:auto val="1"/>
        <c:lblOffset val="100"/>
        <c:baseTimeUnit val="months"/>
      </c:dateAx>
      <c:valAx>
        <c:axId val="5222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4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UIRP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Rand to US$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Data!$A$2:$A$261</c:f>
              <c:numCache>
                <c:formatCode>yyyy/mm</c:formatCode>
                <c:ptCount val="26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</c:numCache>
            </c:numRef>
          </c:cat>
          <c:val>
            <c:numRef>
              <c:f>Data!$M$2:$M$261</c:f>
              <c:numCache>
                <c:formatCode>General</c:formatCode>
                <c:ptCount val="260"/>
                <c:pt idx="0">
                  <c:v>6.1194000000000006</c:v>
                </c:pt>
                <c:pt idx="1">
                  <c:v>6.3155999999999999</c:v>
                </c:pt>
                <c:pt idx="2">
                  <c:v>6.4597000000000007</c:v>
                </c:pt>
                <c:pt idx="3">
                  <c:v>6.6120000000000001</c:v>
                </c:pt>
                <c:pt idx="4">
                  <c:v>7.0204999999999993</c:v>
                </c:pt>
                <c:pt idx="5">
                  <c:v>6.9274000000000004</c:v>
                </c:pt>
                <c:pt idx="6">
                  <c:v>6.8761999999999999</c:v>
                </c:pt>
                <c:pt idx="7">
                  <c:v>6.9513999999999996</c:v>
                </c:pt>
                <c:pt idx="8">
                  <c:v>7.1613999999999995</c:v>
                </c:pt>
                <c:pt idx="9">
                  <c:v>7.4672999999999998</c:v>
                </c:pt>
                <c:pt idx="10">
                  <c:v>7.6734</c:v>
                </c:pt>
                <c:pt idx="11">
                  <c:v>7.6391999999999998</c:v>
                </c:pt>
                <c:pt idx="12">
                  <c:v>7.7713999999999999</c:v>
                </c:pt>
                <c:pt idx="13">
                  <c:v>7.8150000000000004</c:v>
                </c:pt>
                <c:pt idx="14">
                  <c:v>7.8833000000000002</c:v>
                </c:pt>
                <c:pt idx="15">
                  <c:v>8.0813000000000006</c:v>
                </c:pt>
                <c:pt idx="16">
                  <c:v>7.9671000000000003</c:v>
                </c:pt>
                <c:pt idx="17">
                  <c:v>8.0549999999999997</c:v>
                </c:pt>
                <c:pt idx="18">
                  <c:v>8.1965000000000003</c:v>
                </c:pt>
                <c:pt idx="19">
                  <c:v>8.3071999999999999</c:v>
                </c:pt>
                <c:pt idx="20">
                  <c:v>8.6272000000000002</c:v>
                </c:pt>
                <c:pt idx="21">
                  <c:v>9.2683999999999997</c:v>
                </c:pt>
                <c:pt idx="22">
                  <c:v>9.7182000000000013</c:v>
                </c:pt>
                <c:pt idx="23">
                  <c:v>11.546700000000001</c:v>
                </c:pt>
                <c:pt idx="24">
                  <c:v>11.607999999999999</c:v>
                </c:pt>
                <c:pt idx="25">
                  <c:v>11.484300000000001</c:v>
                </c:pt>
                <c:pt idx="26">
                  <c:v>11.4938</c:v>
                </c:pt>
                <c:pt idx="27">
                  <c:v>11.079600000000001</c:v>
                </c:pt>
                <c:pt idx="28">
                  <c:v>10.1472</c:v>
                </c:pt>
                <c:pt idx="29">
                  <c:v>10.139199999999999</c:v>
                </c:pt>
                <c:pt idx="30">
                  <c:v>10.1137</c:v>
                </c:pt>
                <c:pt idx="31">
                  <c:v>10.589400000000001</c:v>
                </c:pt>
                <c:pt idx="32">
                  <c:v>10.6044</c:v>
                </c:pt>
                <c:pt idx="33">
                  <c:v>10.327999999999999</c:v>
                </c:pt>
                <c:pt idx="34">
                  <c:v>9.6509</c:v>
                </c:pt>
                <c:pt idx="35">
                  <c:v>8.9596999999999998</c:v>
                </c:pt>
                <c:pt idx="36">
                  <c:v>8.6815999999999995</c:v>
                </c:pt>
                <c:pt idx="37">
                  <c:v>8.3030999999999988</c:v>
                </c:pt>
                <c:pt idx="38">
                  <c:v>8.0439000000000007</c:v>
                </c:pt>
                <c:pt idx="39">
                  <c:v>7.7067999999999994</c:v>
                </c:pt>
                <c:pt idx="40">
                  <c:v>7.6651999999999996</c:v>
                </c:pt>
                <c:pt idx="41">
                  <c:v>7.9026999999999994</c:v>
                </c:pt>
                <c:pt idx="42">
                  <c:v>7.5480999999999998</c:v>
                </c:pt>
                <c:pt idx="43">
                  <c:v>7.3921999999999999</c:v>
                </c:pt>
                <c:pt idx="44">
                  <c:v>7.3246000000000002</c:v>
                </c:pt>
                <c:pt idx="45">
                  <c:v>6.9637000000000002</c:v>
                </c:pt>
                <c:pt idx="46">
                  <c:v>6.7286999999999999</c:v>
                </c:pt>
                <c:pt idx="47">
                  <c:v>6.5159000000000002</c:v>
                </c:pt>
                <c:pt idx="48">
                  <c:v>6.9178999999999995</c:v>
                </c:pt>
                <c:pt idx="49">
                  <c:v>6.7686000000000002</c:v>
                </c:pt>
                <c:pt idx="50">
                  <c:v>6.6327999999999996</c:v>
                </c:pt>
                <c:pt idx="51">
                  <c:v>6.5537000000000001</c:v>
                </c:pt>
                <c:pt idx="52">
                  <c:v>6.7821000000000007</c:v>
                </c:pt>
                <c:pt idx="53">
                  <c:v>6.4351000000000003</c:v>
                </c:pt>
                <c:pt idx="54">
                  <c:v>6.1287000000000003</c:v>
                </c:pt>
                <c:pt idx="55">
                  <c:v>6.4574999999999996</c:v>
                </c:pt>
                <c:pt idx="56">
                  <c:v>6.5469000000000008</c:v>
                </c:pt>
                <c:pt idx="57">
                  <c:v>6.3875999999999999</c:v>
                </c:pt>
                <c:pt idx="58">
                  <c:v>6.0558000000000005</c:v>
                </c:pt>
                <c:pt idx="59">
                  <c:v>5.7323000000000004</c:v>
                </c:pt>
                <c:pt idx="60">
                  <c:v>5.9698000000000002</c:v>
                </c:pt>
                <c:pt idx="61">
                  <c:v>6.0160999999999998</c:v>
                </c:pt>
                <c:pt idx="62">
                  <c:v>6.0103</c:v>
                </c:pt>
                <c:pt idx="63">
                  <c:v>6.1459999999999999</c:v>
                </c:pt>
                <c:pt idx="64">
                  <c:v>6.3313999999999995</c:v>
                </c:pt>
                <c:pt idx="65">
                  <c:v>6.75</c:v>
                </c:pt>
                <c:pt idx="66">
                  <c:v>6.7035</c:v>
                </c:pt>
                <c:pt idx="67">
                  <c:v>6.4649999999999999</c:v>
                </c:pt>
                <c:pt idx="68">
                  <c:v>6.3578000000000001</c:v>
                </c:pt>
                <c:pt idx="69">
                  <c:v>6.5766</c:v>
                </c:pt>
                <c:pt idx="70">
                  <c:v>6.6564999999999994</c:v>
                </c:pt>
                <c:pt idx="71">
                  <c:v>6.3590999999999998</c:v>
                </c:pt>
                <c:pt idx="72">
                  <c:v>6.0890999999999993</c:v>
                </c:pt>
                <c:pt idx="73">
                  <c:v>6.1177000000000001</c:v>
                </c:pt>
                <c:pt idx="74">
                  <c:v>6.2544000000000004</c:v>
                </c:pt>
                <c:pt idx="75">
                  <c:v>6.0720000000000001</c:v>
                </c:pt>
                <c:pt idx="76">
                  <c:v>6.3199000000000005</c:v>
                </c:pt>
                <c:pt idx="77">
                  <c:v>6.9549000000000003</c:v>
                </c:pt>
                <c:pt idx="78">
                  <c:v>7.0842999999999998</c:v>
                </c:pt>
                <c:pt idx="79">
                  <c:v>6.9552999999999994</c:v>
                </c:pt>
                <c:pt idx="80">
                  <c:v>7.4098000000000006</c:v>
                </c:pt>
                <c:pt idx="81">
                  <c:v>7.6491999999999996</c:v>
                </c:pt>
                <c:pt idx="82">
                  <c:v>7.2586000000000004</c:v>
                </c:pt>
                <c:pt idx="83">
                  <c:v>7.0405999999999995</c:v>
                </c:pt>
                <c:pt idx="84">
                  <c:v>7.1837999999999997</c:v>
                </c:pt>
                <c:pt idx="85">
                  <c:v>7.1698000000000004</c:v>
                </c:pt>
                <c:pt idx="86">
                  <c:v>7.3513999999999999</c:v>
                </c:pt>
                <c:pt idx="87">
                  <c:v>7.1215999999999999</c:v>
                </c:pt>
                <c:pt idx="88">
                  <c:v>7.0186999999999999</c:v>
                </c:pt>
                <c:pt idx="89">
                  <c:v>7.1717999999999993</c:v>
                </c:pt>
                <c:pt idx="90">
                  <c:v>6.9729999999999999</c:v>
                </c:pt>
                <c:pt idx="91">
                  <c:v>7.2334000000000005</c:v>
                </c:pt>
                <c:pt idx="92">
                  <c:v>7.1282000000000005</c:v>
                </c:pt>
                <c:pt idx="93">
                  <c:v>6.7728999999999999</c:v>
                </c:pt>
                <c:pt idx="94">
                  <c:v>6.7010000000000005</c:v>
                </c:pt>
                <c:pt idx="95">
                  <c:v>6.8271000000000006</c:v>
                </c:pt>
                <c:pt idx="96">
                  <c:v>6.9871000000000008</c:v>
                </c:pt>
                <c:pt idx="97">
                  <c:v>7.6386000000000003</c:v>
                </c:pt>
                <c:pt idx="98">
                  <c:v>7.9798999999999998</c:v>
                </c:pt>
                <c:pt idx="99">
                  <c:v>7.7933000000000003</c:v>
                </c:pt>
                <c:pt idx="100">
                  <c:v>7.6238000000000001</c:v>
                </c:pt>
                <c:pt idx="101">
                  <c:v>7.9188000000000001</c:v>
                </c:pt>
                <c:pt idx="102">
                  <c:v>7.6392999999999995</c:v>
                </c:pt>
                <c:pt idx="103">
                  <c:v>7.6577999999999999</c:v>
                </c:pt>
                <c:pt idx="104">
                  <c:v>8.0472000000000001</c:v>
                </c:pt>
                <c:pt idx="105">
                  <c:v>9.6715</c:v>
                </c:pt>
                <c:pt idx="106">
                  <c:v>10.117699999999999</c:v>
                </c:pt>
                <c:pt idx="107">
                  <c:v>9.9455999999999989</c:v>
                </c:pt>
                <c:pt idx="108">
                  <c:v>9.8970000000000002</c:v>
                </c:pt>
                <c:pt idx="109">
                  <c:v>10.0062</c:v>
                </c:pt>
                <c:pt idx="110">
                  <c:v>9.9931999999999999</c:v>
                </c:pt>
                <c:pt idx="111">
                  <c:v>9.0179999999999989</c:v>
                </c:pt>
                <c:pt idx="112">
                  <c:v>8.372300000000001</c:v>
                </c:pt>
                <c:pt idx="113">
                  <c:v>8.0518000000000001</c:v>
                </c:pt>
                <c:pt idx="114">
                  <c:v>7.9512999999999998</c:v>
                </c:pt>
                <c:pt idx="115">
                  <c:v>7.9414999999999996</c:v>
                </c:pt>
                <c:pt idx="116">
                  <c:v>7.5235000000000003</c:v>
                </c:pt>
                <c:pt idx="117">
                  <c:v>7.4833000000000007</c:v>
                </c:pt>
                <c:pt idx="118">
                  <c:v>7.5182000000000002</c:v>
                </c:pt>
                <c:pt idx="119">
                  <c:v>7.4894000000000007</c:v>
                </c:pt>
                <c:pt idx="120">
                  <c:v>7.4527000000000001</c:v>
                </c:pt>
                <c:pt idx="121">
                  <c:v>7.6612</c:v>
                </c:pt>
                <c:pt idx="122">
                  <c:v>7.4258000000000006</c:v>
                </c:pt>
                <c:pt idx="123">
                  <c:v>7.3433999999999999</c:v>
                </c:pt>
                <c:pt idx="124">
                  <c:v>7.6332000000000004</c:v>
                </c:pt>
                <c:pt idx="125">
                  <c:v>7.6473000000000004</c:v>
                </c:pt>
                <c:pt idx="126">
                  <c:v>7.5467999999999993</c:v>
                </c:pt>
                <c:pt idx="127">
                  <c:v>7.2972999999999999</c:v>
                </c:pt>
                <c:pt idx="128">
                  <c:v>7.1388999999999996</c:v>
                </c:pt>
                <c:pt idx="129">
                  <c:v>6.9177</c:v>
                </c:pt>
                <c:pt idx="130">
                  <c:v>6.9720000000000004</c:v>
                </c:pt>
                <c:pt idx="131">
                  <c:v>6.8294000000000006</c:v>
                </c:pt>
                <c:pt idx="132">
                  <c:v>6.9021000000000008</c:v>
                </c:pt>
                <c:pt idx="133">
                  <c:v>7.1911000000000005</c:v>
                </c:pt>
                <c:pt idx="134">
                  <c:v>6.9085999999999999</c:v>
                </c:pt>
                <c:pt idx="135">
                  <c:v>6.7324000000000002</c:v>
                </c:pt>
                <c:pt idx="136">
                  <c:v>6.8610000000000007</c:v>
                </c:pt>
                <c:pt idx="137">
                  <c:v>6.7874999999999996</c:v>
                </c:pt>
                <c:pt idx="138">
                  <c:v>6.793099999999999</c:v>
                </c:pt>
                <c:pt idx="139">
                  <c:v>7.0598000000000001</c:v>
                </c:pt>
                <c:pt idx="140">
                  <c:v>7.5213999999999999</c:v>
                </c:pt>
                <c:pt idx="141">
                  <c:v>7.95</c:v>
                </c:pt>
                <c:pt idx="142">
                  <c:v>8.1553000000000004</c:v>
                </c:pt>
                <c:pt idx="143">
                  <c:v>8.1745000000000001</c:v>
                </c:pt>
                <c:pt idx="144">
                  <c:v>8.0106000000000002</c:v>
                </c:pt>
                <c:pt idx="145">
                  <c:v>7.6551999999999998</c:v>
                </c:pt>
                <c:pt idx="146">
                  <c:v>7.5998000000000001</c:v>
                </c:pt>
                <c:pt idx="147">
                  <c:v>7.8274999999999997</c:v>
                </c:pt>
                <c:pt idx="148">
                  <c:v>8.1524000000000001</c:v>
                </c:pt>
                <c:pt idx="149">
                  <c:v>8.3962000000000003</c:v>
                </c:pt>
                <c:pt idx="150">
                  <c:v>8.246599999999999</c:v>
                </c:pt>
                <c:pt idx="151">
                  <c:v>8.2751999999999999</c:v>
                </c:pt>
                <c:pt idx="152">
                  <c:v>8.2783999999999995</c:v>
                </c:pt>
                <c:pt idx="153">
                  <c:v>8.644400000000001</c:v>
                </c:pt>
                <c:pt idx="154">
                  <c:v>8.7944000000000013</c:v>
                </c:pt>
                <c:pt idx="155">
                  <c:v>8.6385000000000005</c:v>
                </c:pt>
                <c:pt idx="156">
                  <c:v>8.7857000000000003</c:v>
                </c:pt>
                <c:pt idx="157">
                  <c:v>8.8826999999999998</c:v>
                </c:pt>
                <c:pt idx="158">
                  <c:v>9.1746999999999996</c:v>
                </c:pt>
                <c:pt idx="159">
                  <c:v>9.1125000000000007</c:v>
                </c:pt>
                <c:pt idx="160">
                  <c:v>9.3559999999999999</c:v>
                </c:pt>
                <c:pt idx="161">
                  <c:v>10.030700000000001</c:v>
                </c:pt>
                <c:pt idx="162">
                  <c:v>9.9100999999999999</c:v>
                </c:pt>
                <c:pt idx="163">
                  <c:v>10.082599999999999</c:v>
                </c:pt>
                <c:pt idx="164">
                  <c:v>9.9829999999999988</c:v>
                </c:pt>
                <c:pt idx="165">
                  <c:v>9.9172000000000011</c:v>
                </c:pt>
                <c:pt idx="166">
                  <c:v>10.199999999999999</c:v>
                </c:pt>
                <c:pt idx="167">
                  <c:v>10.3675</c:v>
                </c:pt>
                <c:pt idx="168">
                  <c:v>10.872199999999999</c:v>
                </c:pt>
                <c:pt idx="169">
                  <c:v>10.9848</c:v>
                </c:pt>
                <c:pt idx="170">
                  <c:v>10.7468</c:v>
                </c:pt>
                <c:pt idx="171">
                  <c:v>10.546700000000001</c:v>
                </c:pt>
                <c:pt idx="172">
                  <c:v>10.3979</c:v>
                </c:pt>
                <c:pt idx="173">
                  <c:v>10.675799999999999</c:v>
                </c:pt>
                <c:pt idx="174">
                  <c:v>10.662799999999999</c:v>
                </c:pt>
                <c:pt idx="175">
                  <c:v>10.666199999999998</c:v>
                </c:pt>
                <c:pt idx="176">
                  <c:v>10.952999999999999</c:v>
                </c:pt>
                <c:pt idx="177">
                  <c:v>11.066600000000001</c:v>
                </c:pt>
                <c:pt idx="178">
                  <c:v>11.098599999999999</c:v>
                </c:pt>
                <c:pt idx="179">
                  <c:v>11.461300000000001</c:v>
                </c:pt>
                <c:pt idx="180">
                  <c:v>11.565799999999999</c:v>
                </c:pt>
                <c:pt idx="181">
                  <c:v>11.575899999999999</c:v>
                </c:pt>
                <c:pt idx="182">
                  <c:v>12.064400000000001</c:v>
                </c:pt>
                <c:pt idx="183">
                  <c:v>12.011099999999999</c:v>
                </c:pt>
                <c:pt idx="184">
                  <c:v>11.969100000000001</c:v>
                </c:pt>
                <c:pt idx="185">
                  <c:v>12.301600000000001</c:v>
                </c:pt>
                <c:pt idx="186">
                  <c:v>12.451500000000001</c:v>
                </c:pt>
                <c:pt idx="187">
                  <c:v>12.911800000000001</c:v>
                </c:pt>
                <c:pt idx="188">
                  <c:v>13.6073</c:v>
                </c:pt>
                <c:pt idx="189">
                  <c:v>13.5002</c:v>
                </c:pt>
                <c:pt idx="190">
                  <c:v>14.123199999999999</c:v>
                </c:pt>
                <c:pt idx="191">
                  <c:v>14.925999999999998</c:v>
                </c:pt>
                <c:pt idx="192">
                  <c:v>16.380099999999999</c:v>
                </c:pt>
                <c:pt idx="193">
                  <c:v>15.769400000000001</c:v>
                </c:pt>
                <c:pt idx="194">
                  <c:v>15.4224</c:v>
                </c:pt>
                <c:pt idx="195">
                  <c:v>14.632200000000001</c:v>
                </c:pt>
                <c:pt idx="196">
                  <c:v>15.356300000000001</c:v>
                </c:pt>
                <c:pt idx="197">
                  <c:v>15.056400000000002</c:v>
                </c:pt>
                <c:pt idx="198">
                  <c:v>14.4232</c:v>
                </c:pt>
                <c:pt idx="199">
                  <c:v>13.7349</c:v>
                </c:pt>
                <c:pt idx="200">
                  <c:v>14.037000000000001</c:v>
                </c:pt>
                <c:pt idx="201">
                  <c:v>13.943499999999998</c:v>
                </c:pt>
                <c:pt idx="202">
                  <c:v>13.913699999999999</c:v>
                </c:pt>
                <c:pt idx="203">
                  <c:v>13.836099999999998</c:v>
                </c:pt>
                <c:pt idx="204">
                  <c:v>13.562899999999999</c:v>
                </c:pt>
                <c:pt idx="205">
                  <c:v>13.195499999999999</c:v>
                </c:pt>
                <c:pt idx="206">
                  <c:v>12.9382</c:v>
                </c:pt>
                <c:pt idx="207">
                  <c:v>13.466199999999999</c:v>
                </c:pt>
                <c:pt idx="208">
                  <c:v>13.267899999999999</c:v>
                </c:pt>
                <c:pt idx="209">
                  <c:v>12.896700000000001</c:v>
                </c:pt>
                <c:pt idx="210">
                  <c:v>13.1379</c:v>
                </c:pt>
                <c:pt idx="211">
                  <c:v>13.230899999999998</c:v>
                </c:pt>
                <c:pt idx="212">
                  <c:v>13.134500000000001</c:v>
                </c:pt>
                <c:pt idx="213">
                  <c:v>13.675599999999999</c:v>
                </c:pt>
                <c:pt idx="214">
                  <c:v>14.078199999999999</c:v>
                </c:pt>
                <c:pt idx="215">
                  <c:v>13.170299999999999</c:v>
                </c:pt>
                <c:pt idx="216">
                  <c:v>12.2041</c:v>
                </c:pt>
                <c:pt idx="217">
                  <c:v>11.822000000000001</c:v>
                </c:pt>
                <c:pt idx="218">
                  <c:v>11.835599999999999</c:v>
                </c:pt>
                <c:pt idx="219">
                  <c:v>12.084100000000001</c:v>
                </c:pt>
                <c:pt idx="220">
                  <c:v>12.529400000000001</c:v>
                </c:pt>
                <c:pt idx="221">
                  <c:v>13.285499999999999</c:v>
                </c:pt>
                <c:pt idx="222">
                  <c:v>13.4145</c:v>
                </c:pt>
                <c:pt idx="223">
                  <c:v>14.089</c:v>
                </c:pt>
                <c:pt idx="224">
                  <c:v>14.7797</c:v>
                </c:pt>
                <c:pt idx="225">
                  <c:v>14.496300000000002</c:v>
                </c:pt>
                <c:pt idx="226">
                  <c:v>14.086600000000001</c:v>
                </c:pt>
                <c:pt idx="227">
                  <c:v>14.1805</c:v>
                </c:pt>
                <c:pt idx="228">
                  <c:v>13.861500000000001</c:v>
                </c:pt>
                <c:pt idx="229">
                  <c:v>13.7956</c:v>
                </c:pt>
                <c:pt idx="230">
                  <c:v>14.383099999999999</c:v>
                </c:pt>
                <c:pt idx="231">
                  <c:v>14.154400000000001</c:v>
                </c:pt>
                <c:pt idx="232">
                  <c:v>14.437000000000001</c:v>
                </c:pt>
                <c:pt idx="233">
                  <c:v>14.566500000000001</c:v>
                </c:pt>
                <c:pt idx="234">
                  <c:v>14.046600000000002</c:v>
                </c:pt>
                <c:pt idx="235">
                  <c:v>15.142300000000001</c:v>
                </c:pt>
                <c:pt idx="236">
                  <c:v>14.8485</c:v>
                </c:pt>
                <c:pt idx="237">
                  <c:v>14.906500000000001</c:v>
                </c:pt>
                <c:pt idx="238">
                  <c:v>14.803599999999999</c:v>
                </c:pt>
                <c:pt idx="239">
                  <c:v>14.435699999999999</c:v>
                </c:pt>
                <c:pt idx="240">
                  <c:v>14.3972</c:v>
                </c:pt>
                <c:pt idx="241">
                  <c:v>15.0153</c:v>
                </c:pt>
                <c:pt idx="242">
                  <c:v>16.6112</c:v>
                </c:pt>
                <c:pt idx="243">
                  <c:v>18.576000000000001</c:v>
                </c:pt>
                <c:pt idx="244">
                  <c:v>18.142600000000002</c:v>
                </c:pt>
                <c:pt idx="245">
                  <c:v>17.133199999999999</c:v>
                </c:pt>
                <c:pt idx="246">
                  <c:v>16.7714</c:v>
                </c:pt>
                <c:pt idx="247">
                  <c:v>17.230799999999999</c:v>
                </c:pt>
                <c:pt idx="248">
                  <c:v>16.715799999999998</c:v>
                </c:pt>
                <c:pt idx="249">
                  <c:v>16.461300000000001</c:v>
                </c:pt>
                <c:pt idx="250">
                  <c:v>15.548699999999998</c:v>
                </c:pt>
                <c:pt idx="251">
                  <c:v>14.905799999999999</c:v>
                </c:pt>
                <c:pt idx="252">
                  <c:v>15.125499999999999</c:v>
                </c:pt>
                <c:pt idx="253">
                  <c:v>14.7521</c:v>
                </c:pt>
                <c:pt idx="254">
                  <c:v>14.986700000000001</c:v>
                </c:pt>
                <c:pt idx="255">
                  <c:v>14.4079</c:v>
                </c:pt>
                <c:pt idx="256">
                  <c:v>14.0602</c:v>
                </c:pt>
                <c:pt idx="257" formatCode="0.0000">
                  <c:v>13.916722333999999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1F-A843-BCE1-153B4D50F17A}"/>
            </c:ext>
          </c:extLst>
        </c:ser>
        <c:ser>
          <c:idx val="1"/>
          <c:order val="1"/>
          <c:tx>
            <c:strRef>
              <c:f>Data!$U$1</c:f>
              <c:strCache>
                <c:ptCount val="1"/>
                <c:pt idx="0">
                  <c:v>UIRP Implied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Data!$A$2:$A$261</c:f>
              <c:numCache>
                <c:formatCode>yyyy/mm</c:formatCode>
                <c:ptCount val="26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</c:numCache>
            </c:numRef>
          </c:cat>
          <c:val>
            <c:numRef>
              <c:f>Data!$U$2:$U$261</c:f>
              <c:numCache>
                <c:formatCode>General</c:formatCode>
                <c:ptCount val="260"/>
                <c:pt idx="1">
                  <c:v>6.4031674758927721</c:v>
                </c:pt>
                <c:pt idx="2">
                  <c:v>6.6008868993006491</c:v>
                </c:pt>
                <c:pt idx="3">
                  <c:v>6.7405146629248849</c:v>
                </c:pt>
                <c:pt idx="4">
                  <c:v>6.8829054151523037</c:v>
                </c:pt>
                <c:pt idx="5">
                  <c:v>7.2898890876401614</c:v>
                </c:pt>
                <c:pt idx="6">
                  <c:v>7.1925239348406045</c:v>
                </c:pt>
                <c:pt idx="7">
                  <c:v>7.1421148996597505</c:v>
                </c:pt>
                <c:pt idx="8">
                  <c:v>7.2188327375816286</c:v>
                </c:pt>
                <c:pt idx="9">
                  <c:v>7.4376279515655943</c:v>
                </c:pt>
                <c:pt idx="10">
                  <c:v>7.7553270593355714</c:v>
                </c:pt>
                <c:pt idx="11">
                  <c:v>7.9778174433741205</c:v>
                </c:pt>
                <c:pt idx="12">
                  <c:v>7.9743453084681599</c:v>
                </c:pt>
                <c:pt idx="13">
                  <c:v>8.1504250178999715</c:v>
                </c:pt>
                <c:pt idx="14">
                  <c:v>8.2102184675461682</c:v>
                </c:pt>
                <c:pt idx="15">
                  <c:v>8.3221773501799987</c:v>
                </c:pt>
                <c:pt idx="16">
                  <c:v>8.5788800327934531</c:v>
                </c:pt>
                <c:pt idx="17">
                  <c:v>8.4428616023950127</c:v>
                </c:pt>
                <c:pt idx="18">
                  <c:v>8.5064111857553257</c:v>
                </c:pt>
                <c:pt idx="19">
                  <c:v>8.6576265806924386</c:v>
                </c:pt>
                <c:pt idx="20">
                  <c:v>8.8091379622188892</c:v>
                </c:pt>
                <c:pt idx="21">
                  <c:v>9.1723666077361319</c:v>
                </c:pt>
                <c:pt idx="22">
                  <c:v>9.8960012991304342</c:v>
                </c:pt>
                <c:pt idx="23">
                  <c:v>10.41062247850075</c:v>
                </c:pt>
                <c:pt idx="24">
                  <c:v>12.426852833703148</c:v>
                </c:pt>
                <c:pt idx="25">
                  <c:v>12.54867612113943</c:v>
                </c:pt>
                <c:pt idx="26">
                  <c:v>12.472504214482761</c:v>
                </c:pt>
                <c:pt idx="27">
                  <c:v>12.546582106956521</c:v>
                </c:pt>
                <c:pt idx="28">
                  <c:v>12.126861399760118</c:v>
                </c:pt>
                <c:pt idx="29">
                  <c:v>11.14768349361319</c:v>
                </c:pt>
                <c:pt idx="30">
                  <c:v>11.173767789145426</c:v>
                </c:pt>
                <c:pt idx="31">
                  <c:v>11.156279938095953</c:v>
                </c:pt>
                <c:pt idx="32">
                  <c:v>11.73086111442279</c:v>
                </c:pt>
                <c:pt idx="33">
                  <c:v>11.812858027646179</c:v>
                </c:pt>
                <c:pt idx="34">
                  <c:v>11.546225536431782</c:v>
                </c:pt>
                <c:pt idx="35">
                  <c:v>10.810003475142429</c:v>
                </c:pt>
                <c:pt idx="36">
                  <c:v>10.04046952145427</c:v>
                </c:pt>
                <c:pt idx="37">
                  <c:v>9.7189223426686624</c:v>
                </c:pt>
                <c:pt idx="38">
                  <c:v>9.2934245547526206</c:v>
                </c:pt>
                <c:pt idx="39">
                  <c:v>9.0067077967016491</c:v>
                </c:pt>
                <c:pt idx="40">
                  <c:v>8.6381176737031478</c:v>
                </c:pt>
                <c:pt idx="41">
                  <c:v>8.5240689965217342</c:v>
                </c:pt>
                <c:pt idx="42">
                  <c:v>8.7618336775712162</c:v>
                </c:pt>
                <c:pt idx="43">
                  <c:v>8.319059765382308</c:v>
                </c:pt>
                <c:pt idx="44">
                  <c:v>8.0676054758620683</c:v>
                </c:pt>
                <c:pt idx="45">
                  <c:v>7.918054026716641</c:v>
                </c:pt>
                <c:pt idx="46">
                  <c:v>7.4594788988455765</c:v>
                </c:pt>
                <c:pt idx="47">
                  <c:v>7.1887029854572706</c:v>
                </c:pt>
                <c:pt idx="48">
                  <c:v>6.94847663137931</c:v>
                </c:pt>
                <c:pt idx="49">
                  <c:v>7.3757498545277356</c:v>
                </c:pt>
                <c:pt idx="50">
                  <c:v>7.2172455391304347</c:v>
                </c:pt>
                <c:pt idx="51">
                  <c:v>7.0662062449175398</c:v>
                </c:pt>
                <c:pt idx="52">
                  <c:v>6.9853618577811094</c:v>
                </c:pt>
                <c:pt idx="53">
                  <c:v>7.2352754480509756</c:v>
                </c:pt>
                <c:pt idx="54">
                  <c:v>6.8563404882608694</c:v>
                </c:pt>
                <c:pt idx="55">
                  <c:v>6.4887239117541231</c:v>
                </c:pt>
                <c:pt idx="56">
                  <c:v>6.8164430903298348</c:v>
                </c:pt>
                <c:pt idx="57">
                  <c:v>6.906465170824589</c:v>
                </c:pt>
                <c:pt idx="58">
                  <c:v>6.7222173468665662</c:v>
                </c:pt>
                <c:pt idx="59">
                  <c:v>6.3622715995502261</c:v>
                </c:pt>
                <c:pt idx="60">
                  <c:v>6.0071349945877062</c:v>
                </c:pt>
                <c:pt idx="61">
                  <c:v>6.2616032869865066</c:v>
                </c:pt>
                <c:pt idx="62">
                  <c:v>6.2866287738080961</c:v>
                </c:pt>
                <c:pt idx="63">
                  <c:v>6.2602744143328328</c:v>
                </c:pt>
                <c:pt idx="64">
                  <c:v>6.3745823637181411</c:v>
                </c:pt>
                <c:pt idx="65">
                  <c:v>6.5709613811394307</c:v>
                </c:pt>
                <c:pt idx="66">
                  <c:v>6.9933714017991013</c:v>
                </c:pt>
                <c:pt idx="67">
                  <c:v>6.9305074446026991</c:v>
                </c:pt>
                <c:pt idx="68">
                  <c:v>6.6667147848575707</c:v>
                </c:pt>
                <c:pt idx="69">
                  <c:v>6.5506481829685166</c:v>
                </c:pt>
                <c:pt idx="70">
                  <c:v>6.762303661259371</c:v>
                </c:pt>
                <c:pt idx="71">
                  <c:v>6.834504989355322</c:v>
                </c:pt>
                <c:pt idx="72">
                  <c:v>6.5275303450524733</c:v>
                </c:pt>
                <c:pt idx="73">
                  <c:v>6.2413822745127439</c:v>
                </c:pt>
                <c:pt idx="74">
                  <c:v>6.2594655446476768</c:v>
                </c:pt>
                <c:pt idx="75">
                  <c:v>6.3894387785307352</c:v>
                </c:pt>
                <c:pt idx="76">
                  <c:v>6.1952616000000003</c:v>
                </c:pt>
                <c:pt idx="77">
                  <c:v>6.4450340200000005</c:v>
                </c:pt>
                <c:pt idx="78">
                  <c:v>7.0863476099999998</c:v>
                </c:pt>
                <c:pt idx="79">
                  <c:v>7.2422798899999998</c:v>
                </c:pt>
                <c:pt idx="80">
                  <c:v>7.1138808399999993</c:v>
                </c:pt>
                <c:pt idx="81">
                  <c:v>7.6039367600000007</c:v>
                </c:pt>
                <c:pt idx="82">
                  <c:v>7.8633775999999997</c:v>
                </c:pt>
                <c:pt idx="83">
                  <c:v>7.4908752000000005</c:v>
                </c:pt>
                <c:pt idx="84">
                  <c:v>7.2764601000000004</c:v>
                </c:pt>
                <c:pt idx="85">
                  <c:v>7.4230205400000004</c:v>
                </c:pt>
                <c:pt idx="86">
                  <c:v>7.4092713200000011</c:v>
                </c:pt>
                <c:pt idx="87">
                  <c:v>7.5962016200000004</c:v>
                </c:pt>
                <c:pt idx="88">
                  <c:v>7.3608857600000004</c:v>
                </c:pt>
                <c:pt idx="89">
                  <c:v>7.2804975100000009</c:v>
                </c:pt>
                <c:pt idx="90">
                  <c:v>7.4493486599999992</c:v>
                </c:pt>
                <c:pt idx="91">
                  <c:v>7.2763255000000004</c:v>
                </c:pt>
                <c:pt idx="92">
                  <c:v>7.5704764400000002</c:v>
                </c:pt>
                <c:pt idx="93">
                  <c:v>7.4960151200000009</c:v>
                </c:pt>
                <c:pt idx="94">
                  <c:v>7.1542142699999998</c:v>
                </c:pt>
                <c:pt idx="95">
                  <c:v>7.1198125000000001</c:v>
                </c:pt>
                <c:pt idx="96">
                  <c:v>7.2845157</c:v>
                </c:pt>
                <c:pt idx="97">
                  <c:v>7.5237092800000003</c:v>
                </c:pt>
                <c:pt idx="98">
                  <c:v>8.2557988800000004</c:v>
                </c:pt>
                <c:pt idx="99">
                  <c:v>8.6757472799999995</c:v>
                </c:pt>
                <c:pt idx="100">
                  <c:v>8.5118422600000017</c:v>
                </c:pt>
                <c:pt idx="101">
                  <c:v>8.3472986200000001</c:v>
                </c:pt>
                <c:pt idx="102">
                  <c:v>8.6861317200000006</c:v>
                </c:pt>
                <c:pt idx="103">
                  <c:v>8.3795481699999996</c:v>
                </c:pt>
                <c:pt idx="104">
                  <c:v>8.4159221999999989</c:v>
                </c:pt>
                <c:pt idx="105">
                  <c:v>8.9162976</c:v>
                </c:pt>
                <c:pt idx="106">
                  <c:v>10.775018150000001</c:v>
                </c:pt>
                <c:pt idx="107">
                  <c:v>11.269094259999997</c:v>
                </c:pt>
                <c:pt idx="108">
                  <c:v>11.051550719999998</c:v>
                </c:pt>
                <c:pt idx="109">
                  <c:v>10.911442500000001</c:v>
                </c:pt>
                <c:pt idx="110">
                  <c:v>10.990810080000001</c:v>
                </c:pt>
                <c:pt idx="111">
                  <c:v>10.90358052</c:v>
                </c:pt>
                <c:pt idx="112">
                  <c:v>9.7457525999999994</c:v>
                </c:pt>
                <c:pt idx="113">
                  <c:v>8.9625471500000007</c:v>
                </c:pt>
                <c:pt idx="114">
                  <c:v>8.621867439999999</c:v>
                </c:pt>
                <c:pt idx="115">
                  <c:v>8.4927835300000005</c:v>
                </c:pt>
                <c:pt idx="116">
                  <c:v>8.4664331500000003</c:v>
                </c:pt>
                <c:pt idx="117">
                  <c:v>8.0230604000000003</c:v>
                </c:pt>
                <c:pt idx="118">
                  <c:v>7.980939450000001</c:v>
                </c:pt>
                <c:pt idx="119">
                  <c:v>8.0204157600000006</c:v>
                </c:pt>
                <c:pt idx="120">
                  <c:v>7.9889429800000009</c:v>
                </c:pt>
                <c:pt idx="121">
                  <c:v>7.9468140100000006</c:v>
                </c:pt>
                <c:pt idx="122">
                  <c:v>8.1622424799999997</c:v>
                </c:pt>
                <c:pt idx="123">
                  <c:v>7.8772886400000006</c:v>
                </c:pt>
                <c:pt idx="124">
                  <c:v>7.7891443799999998</c:v>
                </c:pt>
                <c:pt idx="125">
                  <c:v>8.0980618799999995</c:v>
                </c:pt>
                <c:pt idx="126">
                  <c:v>8.1122558399999996</c:v>
                </c:pt>
                <c:pt idx="127">
                  <c:v>8.0056454399999986</c:v>
                </c:pt>
                <c:pt idx="128">
                  <c:v>7.7176244800000005</c:v>
                </c:pt>
                <c:pt idx="129">
                  <c:v>7.5379645100000001</c:v>
                </c:pt>
                <c:pt idx="130">
                  <c:v>7.29263934</c:v>
                </c:pt>
                <c:pt idx="131">
                  <c:v>7.3289663999999997</c:v>
                </c:pt>
                <c:pt idx="132">
                  <c:v>7.1790652799999997</c:v>
                </c:pt>
                <c:pt idx="133">
                  <c:v>7.25548752</c:v>
                </c:pt>
                <c:pt idx="134">
                  <c:v>7.5600034300000001</c:v>
                </c:pt>
                <c:pt idx="135">
                  <c:v>7.2657746200000002</c:v>
                </c:pt>
                <c:pt idx="136">
                  <c:v>7.0818115600000002</c:v>
                </c:pt>
                <c:pt idx="137">
                  <c:v>7.2170859000000007</c:v>
                </c:pt>
                <c:pt idx="138">
                  <c:v>7.1404499999999995</c:v>
                </c:pt>
                <c:pt idx="139">
                  <c:v>7.1449825799999997</c:v>
                </c:pt>
                <c:pt idx="140">
                  <c:v>7.4276155800000003</c:v>
                </c:pt>
                <c:pt idx="141">
                  <c:v>7.9147692200000002</c:v>
                </c:pt>
                <c:pt idx="142">
                  <c:v>8.3649900000000006</c:v>
                </c:pt>
                <c:pt idx="143">
                  <c:v>8.5842687800000004</c:v>
                </c:pt>
                <c:pt idx="144">
                  <c:v>8.6028438000000005</c:v>
                </c:pt>
                <c:pt idx="145">
                  <c:v>8.4255490800000015</c:v>
                </c:pt>
                <c:pt idx="146">
                  <c:v>8.0494428000000013</c:v>
                </c:pt>
                <c:pt idx="147">
                  <c:v>7.9904297200000007</c:v>
                </c:pt>
                <c:pt idx="148">
                  <c:v>8.229050749999999</c:v>
                </c:pt>
                <c:pt idx="149">
                  <c:v>8.5706181199999989</c:v>
                </c:pt>
                <c:pt idx="150">
                  <c:v>8.8118119000000004</c:v>
                </c:pt>
                <c:pt idx="151">
                  <c:v>8.633365539999998</c:v>
                </c:pt>
                <c:pt idx="152">
                  <c:v>8.6599968000000001</c:v>
                </c:pt>
                <c:pt idx="153">
                  <c:v>8.6616899199999988</c:v>
                </c:pt>
                <c:pt idx="154">
                  <c:v>9.0437712800000014</c:v>
                </c:pt>
                <c:pt idx="155">
                  <c:v>9.2007012800000023</c:v>
                </c:pt>
                <c:pt idx="156">
                  <c:v>9.0367348500000002</c:v>
                </c:pt>
                <c:pt idx="157">
                  <c:v>9.1889636299999999</c:v>
                </c:pt>
                <c:pt idx="158">
                  <c:v>9.2930807400000006</c:v>
                </c:pt>
                <c:pt idx="159">
                  <c:v>9.5976536699999997</c:v>
                </c:pt>
                <c:pt idx="160">
                  <c:v>9.5362312500000002</c:v>
                </c:pt>
                <c:pt idx="161">
                  <c:v>9.7957319999999992</c:v>
                </c:pt>
                <c:pt idx="162">
                  <c:v>10.50414904</c:v>
                </c:pt>
                <c:pt idx="163">
                  <c:v>10.37983874</c:v>
                </c:pt>
                <c:pt idx="164">
                  <c:v>10.559506979999998</c:v>
                </c:pt>
                <c:pt idx="165">
                  <c:v>10.454197599999997</c:v>
                </c:pt>
                <c:pt idx="166">
                  <c:v>10.388267000000003</c:v>
                </c:pt>
                <c:pt idx="167">
                  <c:v>10.686540000000001</c:v>
                </c:pt>
                <c:pt idx="168">
                  <c:v>10.866176749999999</c:v>
                </c:pt>
                <c:pt idx="169">
                  <c:v>11.442990499999999</c:v>
                </c:pt>
                <c:pt idx="170">
                  <c:v>11.56479744</c:v>
                </c:pt>
                <c:pt idx="171">
                  <c:v>11.31530572</c:v>
                </c:pt>
                <c:pt idx="172">
                  <c:v>11.104620430000001</c:v>
                </c:pt>
                <c:pt idx="173">
                  <c:v>10.947948909999999</c:v>
                </c:pt>
                <c:pt idx="174">
                  <c:v>11.25336078</c:v>
                </c:pt>
                <c:pt idx="175">
                  <c:v>11.2545854</c:v>
                </c:pt>
                <c:pt idx="176">
                  <c:v>11.259240719999999</c:v>
                </c:pt>
                <c:pt idx="177">
                  <c:v>11.5619868</c:v>
                </c:pt>
                <c:pt idx="178">
                  <c:v>11.681902960000002</c:v>
                </c:pt>
                <c:pt idx="179">
                  <c:v>11.712352579999997</c:v>
                </c:pt>
                <c:pt idx="180">
                  <c:v>12.096256020000002</c:v>
                </c:pt>
                <c:pt idx="181">
                  <c:v>12.20885848</c:v>
                </c:pt>
                <c:pt idx="182">
                  <c:v>12.220677629999999</c:v>
                </c:pt>
                <c:pt idx="183">
                  <c:v>12.737593520000003</c:v>
                </c:pt>
                <c:pt idx="184">
                  <c:v>12.68252049</c:v>
                </c:pt>
                <c:pt idx="185">
                  <c:v>12.638172690000001</c:v>
                </c:pt>
                <c:pt idx="186">
                  <c:v>12.991719760000001</c:v>
                </c:pt>
                <c:pt idx="187">
                  <c:v>13.168706400000003</c:v>
                </c:pt>
                <c:pt idx="188">
                  <c:v>13.657456450000002</c:v>
                </c:pt>
                <c:pt idx="189">
                  <c:v>14.398564494999999</c:v>
                </c:pt>
                <c:pt idx="190">
                  <c:v>14.296711799999999</c:v>
                </c:pt>
                <c:pt idx="191">
                  <c:v>14.96494272</c:v>
                </c:pt>
                <c:pt idx="192">
                  <c:v>15.805141399999998</c:v>
                </c:pt>
                <c:pt idx="193">
                  <c:v>17.413684309999997</c:v>
                </c:pt>
                <c:pt idx="194">
                  <c:v>16.780218540000003</c:v>
                </c:pt>
                <c:pt idx="195">
                  <c:v>16.435651679999999</c:v>
                </c:pt>
                <c:pt idx="196">
                  <c:v>15.592072320000003</c:v>
                </c:pt>
                <c:pt idx="197">
                  <c:v>16.362137650000001</c:v>
                </c:pt>
                <c:pt idx="198">
                  <c:v>16.045605480000003</c:v>
                </c:pt>
                <c:pt idx="199">
                  <c:v>15.3679196</c:v>
                </c:pt>
                <c:pt idx="200">
                  <c:v>14.637282930000001</c:v>
                </c:pt>
                <c:pt idx="201">
                  <c:v>14.959230900000001</c:v>
                </c:pt>
                <c:pt idx="202">
                  <c:v>14.85958795</c:v>
                </c:pt>
                <c:pt idx="203">
                  <c:v>14.811133649999999</c:v>
                </c:pt>
                <c:pt idx="204">
                  <c:v>14.707774299999997</c:v>
                </c:pt>
                <c:pt idx="205">
                  <c:v>14.417362699999998</c:v>
                </c:pt>
                <c:pt idx="206">
                  <c:v>14.013621000000001</c:v>
                </c:pt>
                <c:pt idx="207">
                  <c:v>13.724842559999999</c:v>
                </c:pt>
                <c:pt idx="208">
                  <c:v>14.284944959999999</c:v>
                </c:pt>
                <c:pt idx="209">
                  <c:v>14.059993630000001</c:v>
                </c:pt>
                <c:pt idx="210">
                  <c:v>13.639549920000002</c:v>
                </c:pt>
                <c:pt idx="211">
                  <c:v>13.870994820000002</c:v>
                </c:pt>
                <c:pt idx="212">
                  <c:v>13.967861129999999</c:v>
                </c:pt>
                <c:pt idx="213">
                  <c:v>13.870032000000002</c:v>
                </c:pt>
                <c:pt idx="214">
                  <c:v>14.434595799999999</c:v>
                </c:pt>
                <c:pt idx="215">
                  <c:v>14.842646259999999</c:v>
                </c:pt>
                <c:pt idx="216">
                  <c:v>13.870959959999999</c:v>
                </c:pt>
                <c:pt idx="217">
                  <c:v>12.85457853</c:v>
                </c:pt>
                <c:pt idx="218">
                  <c:v>12.439108400000002</c:v>
                </c:pt>
                <c:pt idx="219">
                  <c:v>12.40489236</c:v>
                </c:pt>
                <c:pt idx="220">
                  <c:v>12.664136800000001</c:v>
                </c:pt>
                <c:pt idx="221">
                  <c:v>13.11327004</c:v>
                </c:pt>
                <c:pt idx="222">
                  <c:v>13.88999025</c:v>
                </c:pt>
                <c:pt idx="223">
                  <c:v>14.028884100000001</c:v>
                </c:pt>
                <c:pt idx="224">
                  <c:v>14.730049500000002</c:v>
                </c:pt>
                <c:pt idx="225">
                  <c:v>15.413749129999999</c:v>
                </c:pt>
                <c:pt idx="226">
                  <c:v>15.12398979</c:v>
                </c:pt>
                <c:pt idx="227">
                  <c:v>14.713453700000001</c:v>
                </c:pt>
                <c:pt idx="228">
                  <c:v>14.79167955</c:v>
                </c:pt>
                <c:pt idx="229">
                  <c:v>14.460316799999999</c:v>
                </c:pt>
                <c:pt idx="230">
                  <c:v>14.392949479999999</c:v>
                </c:pt>
                <c:pt idx="231">
                  <c:v>15.004449919999997</c:v>
                </c:pt>
                <c:pt idx="232">
                  <c:v>14.768700960000002</c:v>
                </c:pt>
                <c:pt idx="233">
                  <c:v>15.066453200000002</c:v>
                </c:pt>
                <c:pt idx="234">
                  <c:v>15.184119600000001</c:v>
                </c:pt>
                <c:pt idx="235">
                  <c:v>14.659031760000003</c:v>
                </c:pt>
                <c:pt idx="236">
                  <c:v>15.81916081</c:v>
                </c:pt>
                <c:pt idx="237">
                  <c:v>15.543409799999999</c:v>
                </c:pt>
                <c:pt idx="238">
                  <c:v>15.645862400000002</c:v>
                </c:pt>
                <c:pt idx="239">
                  <c:v>15.536378200000001</c:v>
                </c:pt>
                <c:pt idx="240">
                  <c:v>15.137275019999999</c:v>
                </c:pt>
                <c:pt idx="241">
                  <c:v>15.079627280000002</c:v>
                </c:pt>
                <c:pt idx="242">
                  <c:v>15.812612429999998</c:v>
                </c:pt>
                <c:pt idx="243">
                  <c:v>17.381959680000001</c:v>
                </c:pt>
                <c:pt idx="244">
                  <c:v>19.332043200000001</c:v>
                </c:pt>
                <c:pt idx="245">
                  <c:v>18.817504719999999</c:v>
                </c:pt>
                <c:pt idx="246">
                  <c:v>17.753421839999998</c:v>
                </c:pt>
                <c:pt idx="247">
                  <c:v>17.348336159999999</c:v>
                </c:pt>
                <c:pt idx="248">
                  <c:v>17.820093359999998</c:v>
                </c:pt>
                <c:pt idx="249">
                  <c:v>17.28246562</c:v>
                </c:pt>
                <c:pt idx="250">
                  <c:v>17.019338070000003</c:v>
                </c:pt>
                <c:pt idx="251">
                  <c:v>16.078910669999999</c:v>
                </c:pt>
                <c:pt idx="252">
                  <c:v>15.418559519999999</c:v>
                </c:pt>
                <c:pt idx="253">
                  <c:v>15.642792099999999</c:v>
                </c:pt>
                <c:pt idx="254">
                  <c:v>15.256621820000001</c:v>
                </c:pt>
                <c:pt idx="255">
                  <c:v>15.502242480000001</c:v>
                </c:pt>
                <c:pt idx="256">
                  <c:v>14.909294919999999</c:v>
                </c:pt>
                <c:pt idx="257">
                  <c:v>14.5382468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1F-A843-BCE1-153B4D50F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05440"/>
        <c:axId val="567056912"/>
      </c:lineChart>
      <c:dateAx>
        <c:axId val="599105440"/>
        <c:scaling>
          <c:orientation val="minMax"/>
        </c:scaling>
        <c:delete val="0"/>
        <c:axPos val="b"/>
        <c:numFmt formatCode="yyyy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6912"/>
        <c:crosses val="autoZero"/>
        <c:auto val="1"/>
        <c:lblOffset val="100"/>
        <c:baseTimeUnit val="months"/>
      </c:dateAx>
      <c:valAx>
        <c:axId val="5670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0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Walk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Rand to US$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Data!$A$2:$A$261</c:f>
              <c:numCache>
                <c:formatCode>yyyy/mm</c:formatCode>
                <c:ptCount val="26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</c:numCache>
            </c:numRef>
          </c:cat>
          <c:val>
            <c:numRef>
              <c:f>Data!$M$2:$M$261</c:f>
              <c:numCache>
                <c:formatCode>General</c:formatCode>
                <c:ptCount val="260"/>
                <c:pt idx="0">
                  <c:v>6.1194000000000006</c:v>
                </c:pt>
                <c:pt idx="1">
                  <c:v>6.3155999999999999</c:v>
                </c:pt>
                <c:pt idx="2">
                  <c:v>6.4597000000000007</c:v>
                </c:pt>
                <c:pt idx="3">
                  <c:v>6.6120000000000001</c:v>
                </c:pt>
                <c:pt idx="4">
                  <c:v>7.0204999999999993</c:v>
                </c:pt>
                <c:pt idx="5">
                  <c:v>6.9274000000000004</c:v>
                </c:pt>
                <c:pt idx="6">
                  <c:v>6.8761999999999999</c:v>
                </c:pt>
                <c:pt idx="7">
                  <c:v>6.9513999999999996</c:v>
                </c:pt>
                <c:pt idx="8">
                  <c:v>7.1613999999999995</c:v>
                </c:pt>
                <c:pt idx="9">
                  <c:v>7.4672999999999998</c:v>
                </c:pt>
                <c:pt idx="10">
                  <c:v>7.6734</c:v>
                </c:pt>
                <c:pt idx="11">
                  <c:v>7.6391999999999998</c:v>
                </c:pt>
                <c:pt idx="12">
                  <c:v>7.7713999999999999</c:v>
                </c:pt>
                <c:pt idx="13">
                  <c:v>7.8150000000000004</c:v>
                </c:pt>
                <c:pt idx="14">
                  <c:v>7.8833000000000002</c:v>
                </c:pt>
                <c:pt idx="15">
                  <c:v>8.0813000000000006</c:v>
                </c:pt>
                <c:pt idx="16">
                  <c:v>7.9671000000000003</c:v>
                </c:pt>
                <c:pt idx="17">
                  <c:v>8.0549999999999997</c:v>
                </c:pt>
                <c:pt idx="18">
                  <c:v>8.1965000000000003</c:v>
                </c:pt>
                <c:pt idx="19">
                  <c:v>8.3071999999999999</c:v>
                </c:pt>
                <c:pt idx="20">
                  <c:v>8.6272000000000002</c:v>
                </c:pt>
                <c:pt idx="21">
                  <c:v>9.2683999999999997</c:v>
                </c:pt>
                <c:pt idx="22">
                  <c:v>9.7182000000000013</c:v>
                </c:pt>
                <c:pt idx="23">
                  <c:v>11.546700000000001</c:v>
                </c:pt>
                <c:pt idx="24">
                  <c:v>11.607999999999999</c:v>
                </c:pt>
                <c:pt idx="25">
                  <c:v>11.484300000000001</c:v>
                </c:pt>
                <c:pt idx="26">
                  <c:v>11.4938</c:v>
                </c:pt>
                <c:pt idx="27">
                  <c:v>11.079600000000001</c:v>
                </c:pt>
                <c:pt idx="28">
                  <c:v>10.1472</c:v>
                </c:pt>
                <c:pt idx="29">
                  <c:v>10.139199999999999</c:v>
                </c:pt>
                <c:pt idx="30">
                  <c:v>10.1137</c:v>
                </c:pt>
                <c:pt idx="31">
                  <c:v>10.589400000000001</c:v>
                </c:pt>
                <c:pt idx="32">
                  <c:v>10.6044</c:v>
                </c:pt>
                <c:pt idx="33">
                  <c:v>10.327999999999999</c:v>
                </c:pt>
                <c:pt idx="34">
                  <c:v>9.6509</c:v>
                </c:pt>
                <c:pt idx="35">
                  <c:v>8.9596999999999998</c:v>
                </c:pt>
                <c:pt idx="36">
                  <c:v>8.6815999999999995</c:v>
                </c:pt>
                <c:pt idx="37">
                  <c:v>8.3030999999999988</c:v>
                </c:pt>
                <c:pt idx="38">
                  <c:v>8.0439000000000007</c:v>
                </c:pt>
                <c:pt idx="39">
                  <c:v>7.7067999999999994</c:v>
                </c:pt>
                <c:pt idx="40">
                  <c:v>7.6651999999999996</c:v>
                </c:pt>
                <c:pt idx="41">
                  <c:v>7.9026999999999994</c:v>
                </c:pt>
                <c:pt idx="42">
                  <c:v>7.5480999999999998</c:v>
                </c:pt>
                <c:pt idx="43">
                  <c:v>7.3921999999999999</c:v>
                </c:pt>
                <c:pt idx="44">
                  <c:v>7.3246000000000002</c:v>
                </c:pt>
                <c:pt idx="45">
                  <c:v>6.9637000000000002</c:v>
                </c:pt>
                <c:pt idx="46">
                  <c:v>6.7286999999999999</c:v>
                </c:pt>
                <c:pt idx="47">
                  <c:v>6.5159000000000002</c:v>
                </c:pt>
                <c:pt idx="48">
                  <c:v>6.9178999999999995</c:v>
                </c:pt>
                <c:pt idx="49">
                  <c:v>6.7686000000000002</c:v>
                </c:pt>
                <c:pt idx="50">
                  <c:v>6.6327999999999996</c:v>
                </c:pt>
                <c:pt idx="51">
                  <c:v>6.5537000000000001</c:v>
                </c:pt>
                <c:pt idx="52">
                  <c:v>6.7821000000000007</c:v>
                </c:pt>
                <c:pt idx="53">
                  <c:v>6.4351000000000003</c:v>
                </c:pt>
                <c:pt idx="54">
                  <c:v>6.1287000000000003</c:v>
                </c:pt>
                <c:pt idx="55">
                  <c:v>6.4574999999999996</c:v>
                </c:pt>
                <c:pt idx="56">
                  <c:v>6.5469000000000008</c:v>
                </c:pt>
                <c:pt idx="57">
                  <c:v>6.3875999999999999</c:v>
                </c:pt>
                <c:pt idx="58">
                  <c:v>6.0558000000000005</c:v>
                </c:pt>
                <c:pt idx="59">
                  <c:v>5.7323000000000004</c:v>
                </c:pt>
                <c:pt idx="60">
                  <c:v>5.9698000000000002</c:v>
                </c:pt>
                <c:pt idx="61">
                  <c:v>6.0160999999999998</c:v>
                </c:pt>
                <c:pt idx="62">
                  <c:v>6.0103</c:v>
                </c:pt>
                <c:pt idx="63">
                  <c:v>6.1459999999999999</c:v>
                </c:pt>
                <c:pt idx="64">
                  <c:v>6.3313999999999995</c:v>
                </c:pt>
                <c:pt idx="65">
                  <c:v>6.75</c:v>
                </c:pt>
                <c:pt idx="66">
                  <c:v>6.7035</c:v>
                </c:pt>
                <c:pt idx="67">
                  <c:v>6.4649999999999999</c:v>
                </c:pt>
                <c:pt idx="68">
                  <c:v>6.3578000000000001</c:v>
                </c:pt>
                <c:pt idx="69">
                  <c:v>6.5766</c:v>
                </c:pt>
                <c:pt idx="70">
                  <c:v>6.6564999999999994</c:v>
                </c:pt>
                <c:pt idx="71">
                  <c:v>6.3590999999999998</c:v>
                </c:pt>
                <c:pt idx="72">
                  <c:v>6.0890999999999993</c:v>
                </c:pt>
                <c:pt idx="73">
                  <c:v>6.1177000000000001</c:v>
                </c:pt>
                <c:pt idx="74">
                  <c:v>6.2544000000000004</c:v>
                </c:pt>
                <c:pt idx="75">
                  <c:v>6.0720000000000001</c:v>
                </c:pt>
                <c:pt idx="76">
                  <c:v>6.3199000000000005</c:v>
                </c:pt>
                <c:pt idx="77">
                  <c:v>6.9549000000000003</c:v>
                </c:pt>
                <c:pt idx="78">
                  <c:v>7.0842999999999998</c:v>
                </c:pt>
                <c:pt idx="79">
                  <c:v>6.9552999999999994</c:v>
                </c:pt>
                <c:pt idx="80">
                  <c:v>7.4098000000000006</c:v>
                </c:pt>
                <c:pt idx="81">
                  <c:v>7.6491999999999996</c:v>
                </c:pt>
                <c:pt idx="82">
                  <c:v>7.2586000000000004</c:v>
                </c:pt>
                <c:pt idx="83">
                  <c:v>7.0405999999999995</c:v>
                </c:pt>
                <c:pt idx="84">
                  <c:v>7.1837999999999997</c:v>
                </c:pt>
                <c:pt idx="85">
                  <c:v>7.1698000000000004</c:v>
                </c:pt>
                <c:pt idx="86">
                  <c:v>7.3513999999999999</c:v>
                </c:pt>
                <c:pt idx="87">
                  <c:v>7.1215999999999999</c:v>
                </c:pt>
                <c:pt idx="88">
                  <c:v>7.0186999999999999</c:v>
                </c:pt>
                <c:pt idx="89">
                  <c:v>7.1717999999999993</c:v>
                </c:pt>
                <c:pt idx="90">
                  <c:v>6.9729999999999999</c:v>
                </c:pt>
                <c:pt idx="91">
                  <c:v>7.2334000000000005</c:v>
                </c:pt>
                <c:pt idx="92">
                  <c:v>7.1282000000000005</c:v>
                </c:pt>
                <c:pt idx="93">
                  <c:v>6.7728999999999999</c:v>
                </c:pt>
                <c:pt idx="94">
                  <c:v>6.7010000000000005</c:v>
                </c:pt>
                <c:pt idx="95">
                  <c:v>6.8271000000000006</c:v>
                </c:pt>
                <c:pt idx="96">
                  <c:v>6.9871000000000008</c:v>
                </c:pt>
                <c:pt idx="97">
                  <c:v>7.6386000000000003</c:v>
                </c:pt>
                <c:pt idx="98">
                  <c:v>7.9798999999999998</c:v>
                </c:pt>
                <c:pt idx="99">
                  <c:v>7.7933000000000003</c:v>
                </c:pt>
                <c:pt idx="100">
                  <c:v>7.6238000000000001</c:v>
                </c:pt>
                <c:pt idx="101">
                  <c:v>7.9188000000000001</c:v>
                </c:pt>
                <c:pt idx="102">
                  <c:v>7.6392999999999995</c:v>
                </c:pt>
                <c:pt idx="103">
                  <c:v>7.6577999999999999</c:v>
                </c:pt>
                <c:pt idx="104">
                  <c:v>8.0472000000000001</c:v>
                </c:pt>
                <c:pt idx="105">
                  <c:v>9.6715</c:v>
                </c:pt>
                <c:pt idx="106">
                  <c:v>10.117699999999999</c:v>
                </c:pt>
                <c:pt idx="107">
                  <c:v>9.9455999999999989</c:v>
                </c:pt>
                <c:pt idx="108">
                  <c:v>9.8970000000000002</c:v>
                </c:pt>
                <c:pt idx="109">
                  <c:v>10.0062</c:v>
                </c:pt>
                <c:pt idx="110">
                  <c:v>9.9931999999999999</c:v>
                </c:pt>
                <c:pt idx="111">
                  <c:v>9.0179999999999989</c:v>
                </c:pt>
                <c:pt idx="112">
                  <c:v>8.372300000000001</c:v>
                </c:pt>
                <c:pt idx="113">
                  <c:v>8.0518000000000001</c:v>
                </c:pt>
                <c:pt idx="114">
                  <c:v>7.9512999999999998</c:v>
                </c:pt>
                <c:pt idx="115">
                  <c:v>7.9414999999999996</c:v>
                </c:pt>
                <c:pt idx="116">
                  <c:v>7.5235000000000003</c:v>
                </c:pt>
                <c:pt idx="117">
                  <c:v>7.4833000000000007</c:v>
                </c:pt>
                <c:pt idx="118">
                  <c:v>7.5182000000000002</c:v>
                </c:pt>
                <c:pt idx="119">
                  <c:v>7.4894000000000007</c:v>
                </c:pt>
                <c:pt idx="120">
                  <c:v>7.4527000000000001</c:v>
                </c:pt>
                <c:pt idx="121">
                  <c:v>7.6612</c:v>
                </c:pt>
                <c:pt idx="122">
                  <c:v>7.4258000000000006</c:v>
                </c:pt>
                <c:pt idx="123">
                  <c:v>7.3433999999999999</c:v>
                </c:pt>
                <c:pt idx="124">
                  <c:v>7.6332000000000004</c:v>
                </c:pt>
                <c:pt idx="125">
                  <c:v>7.6473000000000004</c:v>
                </c:pt>
                <c:pt idx="126">
                  <c:v>7.5467999999999993</c:v>
                </c:pt>
                <c:pt idx="127">
                  <c:v>7.2972999999999999</c:v>
                </c:pt>
                <c:pt idx="128">
                  <c:v>7.1388999999999996</c:v>
                </c:pt>
                <c:pt idx="129">
                  <c:v>6.9177</c:v>
                </c:pt>
                <c:pt idx="130">
                  <c:v>6.9720000000000004</c:v>
                </c:pt>
                <c:pt idx="131">
                  <c:v>6.8294000000000006</c:v>
                </c:pt>
                <c:pt idx="132">
                  <c:v>6.9021000000000008</c:v>
                </c:pt>
                <c:pt idx="133">
                  <c:v>7.1911000000000005</c:v>
                </c:pt>
                <c:pt idx="134">
                  <c:v>6.9085999999999999</c:v>
                </c:pt>
                <c:pt idx="135">
                  <c:v>6.7324000000000002</c:v>
                </c:pt>
                <c:pt idx="136">
                  <c:v>6.8610000000000007</c:v>
                </c:pt>
                <c:pt idx="137">
                  <c:v>6.7874999999999996</c:v>
                </c:pt>
                <c:pt idx="138">
                  <c:v>6.793099999999999</c:v>
                </c:pt>
                <c:pt idx="139">
                  <c:v>7.0598000000000001</c:v>
                </c:pt>
                <c:pt idx="140">
                  <c:v>7.5213999999999999</c:v>
                </c:pt>
                <c:pt idx="141">
                  <c:v>7.95</c:v>
                </c:pt>
                <c:pt idx="142">
                  <c:v>8.1553000000000004</c:v>
                </c:pt>
                <c:pt idx="143">
                  <c:v>8.1745000000000001</c:v>
                </c:pt>
                <c:pt idx="144">
                  <c:v>8.0106000000000002</c:v>
                </c:pt>
                <c:pt idx="145">
                  <c:v>7.6551999999999998</c:v>
                </c:pt>
                <c:pt idx="146">
                  <c:v>7.5998000000000001</c:v>
                </c:pt>
                <c:pt idx="147">
                  <c:v>7.8274999999999997</c:v>
                </c:pt>
                <c:pt idx="148">
                  <c:v>8.1524000000000001</c:v>
                </c:pt>
                <c:pt idx="149">
                  <c:v>8.3962000000000003</c:v>
                </c:pt>
                <c:pt idx="150">
                  <c:v>8.246599999999999</c:v>
                </c:pt>
                <c:pt idx="151">
                  <c:v>8.2751999999999999</c:v>
                </c:pt>
                <c:pt idx="152">
                  <c:v>8.2783999999999995</c:v>
                </c:pt>
                <c:pt idx="153">
                  <c:v>8.644400000000001</c:v>
                </c:pt>
                <c:pt idx="154">
                  <c:v>8.7944000000000013</c:v>
                </c:pt>
                <c:pt idx="155">
                  <c:v>8.6385000000000005</c:v>
                </c:pt>
                <c:pt idx="156">
                  <c:v>8.7857000000000003</c:v>
                </c:pt>
                <c:pt idx="157">
                  <c:v>8.8826999999999998</c:v>
                </c:pt>
                <c:pt idx="158">
                  <c:v>9.1746999999999996</c:v>
                </c:pt>
                <c:pt idx="159">
                  <c:v>9.1125000000000007</c:v>
                </c:pt>
                <c:pt idx="160">
                  <c:v>9.3559999999999999</c:v>
                </c:pt>
                <c:pt idx="161">
                  <c:v>10.030700000000001</c:v>
                </c:pt>
                <c:pt idx="162">
                  <c:v>9.9100999999999999</c:v>
                </c:pt>
                <c:pt idx="163">
                  <c:v>10.082599999999999</c:v>
                </c:pt>
                <c:pt idx="164">
                  <c:v>9.9829999999999988</c:v>
                </c:pt>
                <c:pt idx="165">
                  <c:v>9.9172000000000011</c:v>
                </c:pt>
                <c:pt idx="166">
                  <c:v>10.199999999999999</c:v>
                </c:pt>
                <c:pt idx="167">
                  <c:v>10.3675</c:v>
                </c:pt>
                <c:pt idx="168">
                  <c:v>10.872199999999999</c:v>
                </c:pt>
                <c:pt idx="169">
                  <c:v>10.9848</c:v>
                </c:pt>
                <c:pt idx="170">
                  <c:v>10.7468</c:v>
                </c:pt>
                <c:pt idx="171">
                  <c:v>10.546700000000001</c:v>
                </c:pt>
                <c:pt idx="172">
                  <c:v>10.3979</c:v>
                </c:pt>
                <c:pt idx="173">
                  <c:v>10.675799999999999</c:v>
                </c:pt>
                <c:pt idx="174">
                  <c:v>10.662799999999999</c:v>
                </c:pt>
                <c:pt idx="175">
                  <c:v>10.666199999999998</c:v>
                </c:pt>
                <c:pt idx="176">
                  <c:v>10.952999999999999</c:v>
                </c:pt>
                <c:pt idx="177">
                  <c:v>11.066600000000001</c:v>
                </c:pt>
                <c:pt idx="178">
                  <c:v>11.098599999999999</c:v>
                </c:pt>
                <c:pt idx="179">
                  <c:v>11.461300000000001</c:v>
                </c:pt>
                <c:pt idx="180">
                  <c:v>11.565799999999999</c:v>
                </c:pt>
                <c:pt idx="181">
                  <c:v>11.575899999999999</c:v>
                </c:pt>
                <c:pt idx="182">
                  <c:v>12.064400000000001</c:v>
                </c:pt>
                <c:pt idx="183">
                  <c:v>12.011099999999999</c:v>
                </c:pt>
                <c:pt idx="184">
                  <c:v>11.969100000000001</c:v>
                </c:pt>
                <c:pt idx="185">
                  <c:v>12.301600000000001</c:v>
                </c:pt>
                <c:pt idx="186">
                  <c:v>12.451500000000001</c:v>
                </c:pt>
                <c:pt idx="187">
                  <c:v>12.911800000000001</c:v>
                </c:pt>
                <c:pt idx="188">
                  <c:v>13.6073</c:v>
                </c:pt>
                <c:pt idx="189">
                  <c:v>13.5002</c:v>
                </c:pt>
                <c:pt idx="190">
                  <c:v>14.123199999999999</c:v>
                </c:pt>
                <c:pt idx="191">
                  <c:v>14.925999999999998</c:v>
                </c:pt>
                <c:pt idx="192">
                  <c:v>16.380099999999999</c:v>
                </c:pt>
                <c:pt idx="193">
                  <c:v>15.769400000000001</c:v>
                </c:pt>
                <c:pt idx="194">
                  <c:v>15.4224</c:v>
                </c:pt>
                <c:pt idx="195">
                  <c:v>14.632200000000001</c:v>
                </c:pt>
                <c:pt idx="196">
                  <c:v>15.356300000000001</c:v>
                </c:pt>
                <c:pt idx="197">
                  <c:v>15.056400000000002</c:v>
                </c:pt>
                <c:pt idx="198">
                  <c:v>14.4232</c:v>
                </c:pt>
                <c:pt idx="199">
                  <c:v>13.7349</c:v>
                </c:pt>
                <c:pt idx="200">
                  <c:v>14.037000000000001</c:v>
                </c:pt>
                <c:pt idx="201">
                  <c:v>13.943499999999998</c:v>
                </c:pt>
                <c:pt idx="202">
                  <c:v>13.913699999999999</c:v>
                </c:pt>
                <c:pt idx="203">
                  <c:v>13.836099999999998</c:v>
                </c:pt>
                <c:pt idx="204">
                  <c:v>13.562899999999999</c:v>
                </c:pt>
                <c:pt idx="205">
                  <c:v>13.195499999999999</c:v>
                </c:pt>
                <c:pt idx="206">
                  <c:v>12.9382</c:v>
                </c:pt>
                <c:pt idx="207">
                  <c:v>13.466199999999999</c:v>
                </c:pt>
                <c:pt idx="208">
                  <c:v>13.267899999999999</c:v>
                </c:pt>
                <c:pt idx="209">
                  <c:v>12.896700000000001</c:v>
                </c:pt>
                <c:pt idx="210">
                  <c:v>13.1379</c:v>
                </c:pt>
                <c:pt idx="211">
                  <c:v>13.230899999999998</c:v>
                </c:pt>
                <c:pt idx="212">
                  <c:v>13.134500000000001</c:v>
                </c:pt>
                <c:pt idx="213">
                  <c:v>13.675599999999999</c:v>
                </c:pt>
                <c:pt idx="214">
                  <c:v>14.078199999999999</c:v>
                </c:pt>
                <c:pt idx="215">
                  <c:v>13.170299999999999</c:v>
                </c:pt>
                <c:pt idx="216">
                  <c:v>12.2041</c:v>
                </c:pt>
                <c:pt idx="217">
                  <c:v>11.822000000000001</c:v>
                </c:pt>
                <c:pt idx="218">
                  <c:v>11.835599999999999</c:v>
                </c:pt>
                <c:pt idx="219">
                  <c:v>12.084100000000001</c:v>
                </c:pt>
                <c:pt idx="220">
                  <c:v>12.529400000000001</c:v>
                </c:pt>
                <c:pt idx="221">
                  <c:v>13.285499999999999</c:v>
                </c:pt>
                <c:pt idx="222">
                  <c:v>13.4145</c:v>
                </c:pt>
                <c:pt idx="223">
                  <c:v>14.089</c:v>
                </c:pt>
                <c:pt idx="224">
                  <c:v>14.7797</c:v>
                </c:pt>
                <c:pt idx="225">
                  <c:v>14.496300000000002</c:v>
                </c:pt>
                <c:pt idx="226">
                  <c:v>14.086600000000001</c:v>
                </c:pt>
                <c:pt idx="227">
                  <c:v>14.1805</c:v>
                </c:pt>
                <c:pt idx="228">
                  <c:v>13.861500000000001</c:v>
                </c:pt>
                <c:pt idx="229">
                  <c:v>13.7956</c:v>
                </c:pt>
                <c:pt idx="230">
                  <c:v>14.383099999999999</c:v>
                </c:pt>
                <c:pt idx="231">
                  <c:v>14.154400000000001</c:v>
                </c:pt>
                <c:pt idx="232">
                  <c:v>14.437000000000001</c:v>
                </c:pt>
                <c:pt idx="233">
                  <c:v>14.566500000000001</c:v>
                </c:pt>
                <c:pt idx="234">
                  <c:v>14.046600000000002</c:v>
                </c:pt>
                <c:pt idx="235">
                  <c:v>15.142300000000001</c:v>
                </c:pt>
                <c:pt idx="236">
                  <c:v>14.8485</c:v>
                </c:pt>
                <c:pt idx="237">
                  <c:v>14.906500000000001</c:v>
                </c:pt>
                <c:pt idx="238">
                  <c:v>14.803599999999999</c:v>
                </c:pt>
                <c:pt idx="239">
                  <c:v>14.435699999999999</c:v>
                </c:pt>
                <c:pt idx="240">
                  <c:v>14.3972</c:v>
                </c:pt>
                <c:pt idx="241">
                  <c:v>15.0153</c:v>
                </c:pt>
                <c:pt idx="242">
                  <c:v>16.6112</c:v>
                </c:pt>
                <c:pt idx="243">
                  <c:v>18.576000000000001</c:v>
                </c:pt>
                <c:pt idx="244">
                  <c:v>18.142600000000002</c:v>
                </c:pt>
                <c:pt idx="245">
                  <c:v>17.133199999999999</c:v>
                </c:pt>
                <c:pt idx="246">
                  <c:v>16.7714</c:v>
                </c:pt>
                <c:pt idx="247">
                  <c:v>17.230799999999999</c:v>
                </c:pt>
                <c:pt idx="248">
                  <c:v>16.715799999999998</c:v>
                </c:pt>
                <c:pt idx="249">
                  <c:v>16.461300000000001</c:v>
                </c:pt>
                <c:pt idx="250">
                  <c:v>15.548699999999998</c:v>
                </c:pt>
                <c:pt idx="251">
                  <c:v>14.905799999999999</c:v>
                </c:pt>
                <c:pt idx="252">
                  <c:v>15.125499999999999</c:v>
                </c:pt>
                <c:pt idx="253">
                  <c:v>14.7521</c:v>
                </c:pt>
                <c:pt idx="254">
                  <c:v>14.986700000000001</c:v>
                </c:pt>
                <c:pt idx="255">
                  <c:v>14.4079</c:v>
                </c:pt>
                <c:pt idx="256">
                  <c:v>14.0602</c:v>
                </c:pt>
                <c:pt idx="257" formatCode="0.0000">
                  <c:v>13.916722333999999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8-A84E-ACCC-25351E129515}"/>
            </c:ext>
          </c:extLst>
        </c:ser>
        <c:ser>
          <c:idx val="1"/>
          <c:order val="1"/>
          <c:tx>
            <c:strRef>
              <c:f>Data!$AA$1</c:f>
              <c:strCache>
                <c:ptCount val="1"/>
                <c:pt idx="0">
                  <c:v>Random Walk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Data!$A$2:$A$261</c:f>
              <c:numCache>
                <c:formatCode>yyyy/mm</c:formatCode>
                <c:ptCount val="26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</c:numCache>
            </c:numRef>
          </c:cat>
          <c:val>
            <c:numRef>
              <c:f>Data!$AA$2:$AA$261</c:f>
              <c:numCache>
                <c:formatCode>General</c:formatCode>
                <c:ptCount val="260"/>
                <c:pt idx="1">
                  <c:v>6.1193999999999997</c:v>
                </c:pt>
                <c:pt idx="2">
                  <c:v>6.3155999999999999</c:v>
                </c:pt>
                <c:pt idx="3">
                  <c:v>6.4596999999999998</c:v>
                </c:pt>
                <c:pt idx="4">
                  <c:v>6.6120000000000001</c:v>
                </c:pt>
                <c:pt idx="5">
                  <c:v>7.0205000000000002</c:v>
                </c:pt>
                <c:pt idx="6">
                  <c:v>6.9273999999999996</c:v>
                </c:pt>
                <c:pt idx="7">
                  <c:v>6.8761999999999999</c:v>
                </c:pt>
                <c:pt idx="8">
                  <c:v>6.9513999999999996</c:v>
                </c:pt>
                <c:pt idx="9">
                  <c:v>7.1614000000000004</c:v>
                </c:pt>
                <c:pt idx="10">
                  <c:v>7.4672999999999998</c:v>
                </c:pt>
                <c:pt idx="11">
                  <c:v>7.6734</c:v>
                </c:pt>
                <c:pt idx="12">
                  <c:v>7.6391999999999998</c:v>
                </c:pt>
                <c:pt idx="13">
                  <c:v>7.7713999999999999</c:v>
                </c:pt>
                <c:pt idx="14">
                  <c:v>7.8150000000000004</c:v>
                </c:pt>
                <c:pt idx="15">
                  <c:v>7.8833000000000002</c:v>
                </c:pt>
                <c:pt idx="16">
                  <c:v>8.0813000000000006</c:v>
                </c:pt>
                <c:pt idx="17">
                  <c:v>7.9671000000000003</c:v>
                </c:pt>
                <c:pt idx="18">
                  <c:v>8.0549999999999997</c:v>
                </c:pt>
                <c:pt idx="19">
                  <c:v>8.1965000000000003</c:v>
                </c:pt>
                <c:pt idx="20">
                  <c:v>8.3071999999999999</c:v>
                </c:pt>
                <c:pt idx="21">
                  <c:v>8.6272000000000002</c:v>
                </c:pt>
                <c:pt idx="22">
                  <c:v>9.2683999999999997</c:v>
                </c:pt>
                <c:pt idx="23">
                  <c:v>9.7181999999999995</c:v>
                </c:pt>
                <c:pt idx="24">
                  <c:v>11.5467</c:v>
                </c:pt>
                <c:pt idx="25">
                  <c:v>11.608000000000001</c:v>
                </c:pt>
                <c:pt idx="26">
                  <c:v>11.484299999999999</c:v>
                </c:pt>
                <c:pt idx="27">
                  <c:v>11.4938</c:v>
                </c:pt>
                <c:pt idx="28">
                  <c:v>11.079599999999999</c:v>
                </c:pt>
                <c:pt idx="29">
                  <c:v>10.1472</c:v>
                </c:pt>
                <c:pt idx="30">
                  <c:v>10.139200000000001</c:v>
                </c:pt>
                <c:pt idx="31">
                  <c:v>10.1137</c:v>
                </c:pt>
                <c:pt idx="32">
                  <c:v>10.589399999999999</c:v>
                </c:pt>
                <c:pt idx="33">
                  <c:v>10.6044</c:v>
                </c:pt>
                <c:pt idx="34">
                  <c:v>10.327999999999999</c:v>
                </c:pt>
                <c:pt idx="35">
                  <c:v>9.6509</c:v>
                </c:pt>
                <c:pt idx="36">
                  <c:v>8.9596999999999998</c:v>
                </c:pt>
                <c:pt idx="37">
                  <c:v>8.6815999999999995</c:v>
                </c:pt>
                <c:pt idx="38">
                  <c:v>8.3031000000000006</c:v>
                </c:pt>
                <c:pt idx="39">
                  <c:v>8.0439000000000007</c:v>
                </c:pt>
                <c:pt idx="40">
                  <c:v>7.7068000000000003</c:v>
                </c:pt>
                <c:pt idx="41">
                  <c:v>7.6651999999999996</c:v>
                </c:pt>
                <c:pt idx="42">
                  <c:v>7.9027000000000003</c:v>
                </c:pt>
                <c:pt idx="43">
                  <c:v>7.5480999999999998</c:v>
                </c:pt>
                <c:pt idx="44">
                  <c:v>7.3921999999999999</c:v>
                </c:pt>
                <c:pt idx="45">
                  <c:v>7.3246000000000002</c:v>
                </c:pt>
                <c:pt idx="46">
                  <c:v>6.9637000000000002</c:v>
                </c:pt>
                <c:pt idx="47">
                  <c:v>6.7286999999999999</c:v>
                </c:pt>
                <c:pt idx="48">
                  <c:v>6.5159000000000002</c:v>
                </c:pt>
                <c:pt idx="49">
                  <c:v>6.9179000000000004</c:v>
                </c:pt>
                <c:pt idx="50">
                  <c:v>6.7686000000000002</c:v>
                </c:pt>
                <c:pt idx="51">
                  <c:v>6.6327999999999996</c:v>
                </c:pt>
                <c:pt idx="52">
                  <c:v>6.5537000000000001</c:v>
                </c:pt>
                <c:pt idx="53">
                  <c:v>6.7820999999999998</c:v>
                </c:pt>
                <c:pt idx="54">
                  <c:v>6.4351000000000003</c:v>
                </c:pt>
                <c:pt idx="55">
                  <c:v>6.1287000000000003</c:v>
                </c:pt>
                <c:pt idx="56">
                  <c:v>6.4574999999999996</c:v>
                </c:pt>
                <c:pt idx="57">
                  <c:v>6.5468999999999999</c:v>
                </c:pt>
                <c:pt idx="58">
                  <c:v>6.3875999999999999</c:v>
                </c:pt>
                <c:pt idx="59">
                  <c:v>6.0557999999999996</c:v>
                </c:pt>
                <c:pt idx="60">
                  <c:v>5.7323000000000004</c:v>
                </c:pt>
                <c:pt idx="61">
                  <c:v>5.9698000000000002</c:v>
                </c:pt>
                <c:pt idx="62">
                  <c:v>6.0160999999999998</c:v>
                </c:pt>
                <c:pt idx="63">
                  <c:v>6.0103</c:v>
                </c:pt>
                <c:pt idx="64">
                  <c:v>6.1459999999999999</c:v>
                </c:pt>
                <c:pt idx="65">
                  <c:v>6.3314000000000004</c:v>
                </c:pt>
                <c:pt idx="66">
                  <c:v>6.75</c:v>
                </c:pt>
                <c:pt idx="67">
                  <c:v>6.7035</c:v>
                </c:pt>
                <c:pt idx="68">
                  <c:v>6.4649999999999999</c:v>
                </c:pt>
                <c:pt idx="69">
                  <c:v>6.3578000000000001</c:v>
                </c:pt>
                <c:pt idx="70">
                  <c:v>6.5766</c:v>
                </c:pt>
                <c:pt idx="71">
                  <c:v>6.6565000000000003</c:v>
                </c:pt>
                <c:pt idx="72">
                  <c:v>6.3590999999999998</c:v>
                </c:pt>
                <c:pt idx="73">
                  <c:v>6.0891000000000002</c:v>
                </c:pt>
                <c:pt idx="74">
                  <c:v>6.1177000000000001</c:v>
                </c:pt>
                <c:pt idx="75">
                  <c:v>6.2544000000000004</c:v>
                </c:pt>
                <c:pt idx="76">
                  <c:v>6.0720000000000001</c:v>
                </c:pt>
                <c:pt idx="77">
                  <c:v>6.3198999999999996</c:v>
                </c:pt>
                <c:pt idx="78">
                  <c:v>6.9549000000000003</c:v>
                </c:pt>
                <c:pt idx="79">
                  <c:v>7.0842999999999998</c:v>
                </c:pt>
                <c:pt idx="80">
                  <c:v>6.9553000000000003</c:v>
                </c:pt>
                <c:pt idx="81">
                  <c:v>7.4097999999999997</c:v>
                </c:pt>
                <c:pt idx="82">
                  <c:v>7.6492000000000004</c:v>
                </c:pt>
                <c:pt idx="83">
                  <c:v>7.2586000000000004</c:v>
                </c:pt>
                <c:pt idx="84">
                  <c:v>7.0406000000000004</c:v>
                </c:pt>
                <c:pt idx="85">
                  <c:v>7.1837999999999997</c:v>
                </c:pt>
                <c:pt idx="86">
                  <c:v>7.1698000000000004</c:v>
                </c:pt>
                <c:pt idx="87">
                  <c:v>7.3513999999999999</c:v>
                </c:pt>
                <c:pt idx="88">
                  <c:v>7.1215999999999999</c:v>
                </c:pt>
                <c:pt idx="89">
                  <c:v>7.0186999999999999</c:v>
                </c:pt>
                <c:pt idx="90">
                  <c:v>7.1718000000000002</c:v>
                </c:pt>
                <c:pt idx="91">
                  <c:v>6.9729999999999999</c:v>
                </c:pt>
                <c:pt idx="92">
                  <c:v>7.2333999999999996</c:v>
                </c:pt>
                <c:pt idx="93">
                  <c:v>7.1281999999999996</c:v>
                </c:pt>
                <c:pt idx="94">
                  <c:v>6.7728999999999999</c:v>
                </c:pt>
                <c:pt idx="95">
                  <c:v>6.7009999999999996</c:v>
                </c:pt>
                <c:pt idx="96">
                  <c:v>6.8270999999999997</c:v>
                </c:pt>
                <c:pt idx="97">
                  <c:v>6.9870999999999999</c:v>
                </c:pt>
                <c:pt idx="98">
                  <c:v>7.6386000000000003</c:v>
                </c:pt>
                <c:pt idx="99">
                  <c:v>7.9798999999999998</c:v>
                </c:pt>
                <c:pt idx="100">
                  <c:v>7.7933000000000003</c:v>
                </c:pt>
                <c:pt idx="101">
                  <c:v>7.6238000000000001</c:v>
                </c:pt>
                <c:pt idx="102">
                  <c:v>7.9188000000000001</c:v>
                </c:pt>
                <c:pt idx="103">
                  <c:v>7.6393000000000004</c:v>
                </c:pt>
                <c:pt idx="104">
                  <c:v>7.6577999999999999</c:v>
                </c:pt>
                <c:pt idx="105">
                  <c:v>8.0472000000000001</c:v>
                </c:pt>
                <c:pt idx="106">
                  <c:v>9.6715</c:v>
                </c:pt>
                <c:pt idx="107">
                  <c:v>10.117699999999999</c:v>
                </c:pt>
                <c:pt idx="108">
                  <c:v>9.9456000000000007</c:v>
                </c:pt>
                <c:pt idx="109">
                  <c:v>9.8970000000000002</c:v>
                </c:pt>
                <c:pt idx="110">
                  <c:v>10.0062</c:v>
                </c:pt>
                <c:pt idx="111">
                  <c:v>9.9931999999999999</c:v>
                </c:pt>
                <c:pt idx="112">
                  <c:v>9.0180000000000007</c:v>
                </c:pt>
                <c:pt idx="113">
                  <c:v>8.3722999999999992</c:v>
                </c:pt>
                <c:pt idx="114">
                  <c:v>8.0518000000000001</c:v>
                </c:pt>
                <c:pt idx="115">
                  <c:v>7.9512999999999998</c:v>
                </c:pt>
                <c:pt idx="116">
                  <c:v>7.9414999999999996</c:v>
                </c:pt>
                <c:pt idx="117">
                  <c:v>7.5235000000000003</c:v>
                </c:pt>
                <c:pt idx="118">
                  <c:v>7.4832999999999998</c:v>
                </c:pt>
                <c:pt idx="119">
                  <c:v>7.5182000000000002</c:v>
                </c:pt>
                <c:pt idx="120">
                  <c:v>7.4893999999999998</c:v>
                </c:pt>
                <c:pt idx="121">
                  <c:v>7.4527000000000001</c:v>
                </c:pt>
                <c:pt idx="122">
                  <c:v>7.6612</c:v>
                </c:pt>
                <c:pt idx="123">
                  <c:v>7.4257999999999997</c:v>
                </c:pt>
                <c:pt idx="124">
                  <c:v>7.3433999999999999</c:v>
                </c:pt>
                <c:pt idx="125">
                  <c:v>7.6332000000000004</c:v>
                </c:pt>
                <c:pt idx="126">
                  <c:v>7.6473000000000004</c:v>
                </c:pt>
                <c:pt idx="127">
                  <c:v>7.5468000000000002</c:v>
                </c:pt>
                <c:pt idx="128">
                  <c:v>7.2972999999999999</c:v>
                </c:pt>
                <c:pt idx="129">
                  <c:v>7.1388999999999996</c:v>
                </c:pt>
                <c:pt idx="130">
                  <c:v>6.9177</c:v>
                </c:pt>
                <c:pt idx="131">
                  <c:v>6.9720000000000004</c:v>
                </c:pt>
                <c:pt idx="132">
                  <c:v>6.8293999999999997</c:v>
                </c:pt>
                <c:pt idx="133">
                  <c:v>6.9020999999999999</c:v>
                </c:pt>
                <c:pt idx="134">
                  <c:v>7.1910999999999996</c:v>
                </c:pt>
                <c:pt idx="135">
                  <c:v>6.9085999999999999</c:v>
                </c:pt>
                <c:pt idx="136">
                  <c:v>6.7324000000000002</c:v>
                </c:pt>
                <c:pt idx="137">
                  <c:v>6.8609999999999998</c:v>
                </c:pt>
                <c:pt idx="138">
                  <c:v>6.7874999999999996</c:v>
                </c:pt>
                <c:pt idx="139">
                  <c:v>6.7930999999999999</c:v>
                </c:pt>
                <c:pt idx="140">
                  <c:v>7.0598000000000001</c:v>
                </c:pt>
                <c:pt idx="141">
                  <c:v>7.5213999999999999</c:v>
                </c:pt>
                <c:pt idx="142">
                  <c:v>7.95</c:v>
                </c:pt>
                <c:pt idx="143">
                  <c:v>8.1553000000000004</c:v>
                </c:pt>
                <c:pt idx="144">
                  <c:v>8.1745000000000001</c:v>
                </c:pt>
                <c:pt idx="145">
                  <c:v>8.0106000000000002</c:v>
                </c:pt>
                <c:pt idx="146">
                  <c:v>7.6551999999999998</c:v>
                </c:pt>
                <c:pt idx="147">
                  <c:v>7.5998000000000001</c:v>
                </c:pt>
                <c:pt idx="148">
                  <c:v>7.8274999999999997</c:v>
                </c:pt>
                <c:pt idx="149">
                  <c:v>8.1524000000000001</c:v>
                </c:pt>
                <c:pt idx="150">
                  <c:v>8.3962000000000003</c:v>
                </c:pt>
                <c:pt idx="151">
                  <c:v>8.2466000000000008</c:v>
                </c:pt>
                <c:pt idx="152">
                  <c:v>8.2751999999999999</c:v>
                </c:pt>
                <c:pt idx="153">
                  <c:v>8.2783999999999995</c:v>
                </c:pt>
                <c:pt idx="154">
                  <c:v>8.6443999999999992</c:v>
                </c:pt>
                <c:pt idx="155">
                  <c:v>8.7943999999999996</c:v>
                </c:pt>
                <c:pt idx="156">
                  <c:v>8.6385000000000005</c:v>
                </c:pt>
                <c:pt idx="157">
                  <c:v>8.7857000000000003</c:v>
                </c:pt>
                <c:pt idx="158">
                  <c:v>8.8826999999999998</c:v>
                </c:pt>
                <c:pt idx="159">
                  <c:v>9.1746999999999996</c:v>
                </c:pt>
                <c:pt idx="160">
                  <c:v>9.1125000000000007</c:v>
                </c:pt>
                <c:pt idx="161">
                  <c:v>9.3559999999999999</c:v>
                </c:pt>
                <c:pt idx="162">
                  <c:v>10.0307</c:v>
                </c:pt>
                <c:pt idx="163">
                  <c:v>9.9100999999999999</c:v>
                </c:pt>
                <c:pt idx="164">
                  <c:v>10.082599999999999</c:v>
                </c:pt>
                <c:pt idx="165">
                  <c:v>9.9830000000000005</c:v>
                </c:pt>
                <c:pt idx="166">
                  <c:v>9.9171999999999993</c:v>
                </c:pt>
                <c:pt idx="167">
                  <c:v>10.199999999999999</c:v>
                </c:pt>
                <c:pt idx="168">
                  <c:v>10.3675</c:v>
                </c:pt>
                <c:pt idx="169">
                  <c:v>10.872199999999999</c:v>
                </c:pt>
                <c:pt idx="170">
                  <c:v>10.9848</c:v>
                </c:pt>
                <c:pt idx="171">
                  <c:v>10.7468</c:v>
                </c:pt>
                <c:pt idx="172">
                  <c:v>10.5467</c:v>
                </c:pt>
                <c:pt idx="173">
                  <c:v>10.3979</c:v>
                </c:pt>
                <c:pt idx="174">
                  <c:v>10.675800000000001</c:v>
                </c:pt>
                <c:pt idx="175">
                  <c:v>10.662800000000001</c:v>
                </c:pt>
                <c:pt idx="176">
                  <c:v>10.6662</c:v>
                </c:pt>
                <c:pt idx="177">
                  <c:v>10.952999999999999</c:v>
                </c:pt>
                <c:pt idx="178">
                  <c:v>11.066599999999999</c:v>
                </c:pt>
                <c:pt idx="179">
                  <c:v>11.098599999999999</c:v>
                </c:pt>
                <c:pt idx="180">
                  <c:v>11.4613</c:v>
                </c:pt>
                <c:pt idx="181">
                  <c:v>11.565799999999999</c:v>
                </c:pt>
                <c:pt idx="182">
                  <c:v>11.575900000000001</c:v>
                </c:pt>
                <c:pt idx="183">
                  <c:v>12.064399999999999</c:v>
                </c:pt>
                <c:pt idx="184">
                  <c:v>12.011100000000001</c:v>
                </c:pt>
                <c:pt idx="185">
                  <c:v>11.969099999999999</c:v>
                </c:pt>
                <c:pt idx="186">
                  <c:v>12.301600000000001</c:v>
                </c:pt>
                <c:pt idx="187">
                  <c:v>12.451499999999999</c:v>
                </c:pt>
                <c:pt idx="188">
                  <c:v>12.911799999999999</c:v>
                </c:pt>
                <c:pt idx="189">
                  <c:v>13.6073</c:v>
                </c:pt>
                <c:pt idx="190">
                  <c:v>13.5002</c:v>
                </c:pt>
                <c:pt idx="191">
                  <c:v>14.123200000000001</c:v>
                </c:pt>
                <c:pt idx="192">
                  <c:v>14.926</c:v>
                </c:pt>
                <c:pt idx="193">
                  <c:v>16.380099999999999</c:v>
                </c:pt>
                <c:pt idx="194">
                  <c:v>15.769399999999999</c:v>
                </c:pt>
                <c:pt idx="195">
                  <c:v>15.4224</c:v>
                </c:pt>
                <c:pt idx="196">
                  <c:v>14.632199999999999</c:v>
                </c:pt>
                <c:pt idx="197">
                  <c:v>15.356299999999999</c:v>
                </c:pt>
                <c:pt idx="198">
                  <c:v>15.0564</c:v>
                </c:pt>
                <c:pt idx="199">
                  <c:v>14.4232</c:v>
                </c:pt>
                <c:pt idx="200">
                  <c:v>13.7349</c:v>
                </c:pt>
                <c:pt idx="201">
                  <c:v>14.037000000000001</c:v>
                </c:pt>
                <c:pt idx="202">
                  <c:v>13.9435</c:v>
                </c:pt>
                <c:pt idx="203">
                  <c:v>13.9137</c:v>
                </c:pt>
                <c:pt idx="204">
                  <c:v>13.8361</c:v>
                </c:pt>
                <c:pt idx="205">
                  <c:v>13.562900000000001</c:v>
                </c:pt>
                <c:pt idx="206">
                  <c:v>13.195499999999999</c:v>
                </c:pt>
                <c:pt idx="207">
                  <c:v>12.9382</c:v>
                </c:pt>
                <c:pt idx="208">
                  <c:v>13.466200000000001</c:v>
                </c:pt>
                <c:pt idx="209">
                  <c:v>13.267899999999999</c:v>
                </c:pt>
                <c:pt idx="210">
                  <c:v>12.896699999999999</c:v>
                </c:pt>
                <c:pt idx="211">
                  <c:v>13.1379</c:v>
                </c:pt>
                <c:pt idx="212">
                  <c:v>13.2309</c:v>
                </c:pt>
                <c:pt idx="213">
                  <c:v>13.134499999999999</c:v>
                </c:pt>
                <c:pt idx="214">
                  <c:v>13.675599999999999</c:v>
                </c:pt>
                <c:pt idx="215">
                  <c:v>14.078200000000001</c:v>
                </c:pt>
                <c:pt idx="216">
                  <c:v>13.170299999999999</c:v>
                </c:pt>
                <c:pt idx="217">
                  <c:v>12.2041</c:v>
                </c:pt>
                <c:pt idx="218">
                  <c:v>11.821999999999999</c:v>
                </c:pt>
                <c:pt idx="219">
                  <c:v>11.835599999999999</c:v>
                </c:pt>
                <c:pt idx="220">
                  <c:v>12.084099999999999</c:v>
                </c:pt>
                <c:pt idx="221">
                  <c:v>12.529400000000001</c:v>
                </c:pt>
                <c:pt idx="222">
                  <c:v>13.285500000000001</c:v>
                </c:pt>
                <c:pt idx="223">
                  <c:v>13.4145</c:v>
                </c:pt>
                <c:pt idx="224">
                  <c:v>14.089</c:v>
                </c:pt>
                <c:pt idx="225">
                  <c:v>14.7797</c:v>
                </c:pt>
                <c:pt idx="226">
                  <c:v>14.4963</c:v>
                </c:pt>
                <c:pt idx="227">
                  <c:v>14.086600000000001</c:v>
                </c:pt>
                <c:pt idx="228">
                  <c:v>14.1805</c:v>
                </c:pt>
                <c:pt idx="229">
                  <c:v>13.861499999999999</c:v>
                </c:pt>
                <c:pt idx="230">
                  <c:v>13.7956</c:v>
                </c:pt>
                <c:pt idx="231">
                  <c:v>14.383100000000001</c:v>
                </c:pt>
                <c:pt idx="232">
                  <c:v>14.154400000000001</c:v>
                </c:pt>
                <c:pt idx="233">
                  <c:v>14.436999999999999</c:v>
                </c:pt>
                <c:pt idx="234">
                  <c:v>14.5665</c:v>
                </c:pt>
                <c:pt idx="235">
                  <c:v>14.0466</c:v>
                </c:pt>
                <c:pt idx="236">
                  <c:v>15.142300000000001</c:v>
                </c:pt>
                <c:pt idx="237">
                  <c:v>14.8485</c:v>
                </c:pt>
                <c:pt idx="238">
                  <c:v>14.906499999999999</c:v>
                </c:pt>
                <c:pt idx="239">
                  <c:v>14.803599999999999</c:v>
                </c:pt>
                <c:pt idx="240">
                  <c:v>14.435700000000001</c:v>
                </c:pt>
                <c:pt idx="241">
                  <c:v>14.3972</c:v>
                </c:pt>
                <c:pt idx="242">
                  <c:v>15.0153</c:v>
                </c:pt>
                <c:pt idx="243">
                  <c:v>16.6112</c:v>
                </c:pt>
                <c:pt idx="244">
                  <c:v>18.576000000000001</c:v>
                </c:pt>
                <c:pt idx="245">
                  <c:v>18.142600000000002</c:v>
                </c:pt>
                <c:pt idx="246">
                  <c:v>17.133199999999999</c:v>
                </c:pt>
                <c:pt idx="247">
                  <c:v>16.7714</c:v>
                </c:pt>
                <c:pt idx="248">
                  <c:v>17.230799999999999</c:v>
                </c:pt>
                <c:pt idx="249">
                  <c:v>16.715800000000002</c:v>
                </c:pt>
                <c:pt idx="250">
                  <c:v>16.461300000000001</c:v>
                </c:pt>
                <c:pt idx="251">
                  <c:v>15.5487</c:v>
                </c:pt>
                <c:pt idx="252">
                  <c:v>14.905799999999999</c:v>
                </c:pt>
                <c:pt idx="253">
                  <c:v>15.125500000000001</c:v>
                </c:pt>
                <c:pt idx="254">
                  <c:v>14.7521</c:v>
                </c:pt>
                <c:pt idx="255">
                  <c:v>14.986700000000001</c:v>
                </c:pt>
                <c:pt idx="256">
                  <c:v>14.4079</c:v>
                </c:pt>
                <c:pt idx="257">
                  <c:v>14.0602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8-A84E-ACCC-25351E129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981696"/>
        <c:axId val="598420800"/>
      </c:lineChart>
      <c:dateAx>
        <c:axId val="510981696"/>
        <c:scaling>
          <c:orientation val="minMax"/>
        </c:scaling>
        <c:delete val="0"/>
        <c:axPos val="b"/>
        <c:numFmt formatCode="yyyy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20800"/>
        <c:crosses val="autoZero"/>
        <c:auto val="1"/>
        <c:lblOffset val="100"/>
        <c:baseTimeUnit val="months"/>
      </c:dateAx>
      <c:valAx>
        <c:axId val="5984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8</xdr:row>
      <xdr:rowOff>63500</xdr:rowOff>
    </xdr:from>
    <xdr:to>
      <xdr:col>20</xdr:col>
      <xdr:colOff>660400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89D39F-DBB9-6041-8BD1-424A1AAE9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20437</xdr:colOff>
      <xdr:row>1</xdr:row>
      <xdr:rowOff>16538</xdr:rowOff>
    </xdr:from>
    <xdr:to>
      <xdr:col>14</xdr:col>
      <xdr:colOff>394138</xdr:colOff>
      <xdr:row>27</xdr:row>
      <xdr:rowOff>131378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6BF3D-E89F-2742-B09E-20EBFEFA0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14599</xdr:colOff>
      <xdr:row>29</xdr:row>
      <xdr:rowOff>190354</xdr:rowOff>
    </xdr:from>
    <xdr:to>
      <xdr:col>14</xdr:col>
      <xdr:colOff>437932</xdr:colOff>
      <xdr:row>58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39426-A3AF-344D-AEAF-515768A87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14598</xdr:colOff>
      <xdr:row>60</xdr:row>
      <xdr:rowOff>15181</xdr:rowOff>
    </xdr:from>
    <xdr:to>
      <xdr:col>14</xdr:col>
      <xdr:colOff>423332</xdr:colOff>
      <xdr:row>83</xdr:row>
      <xdr:rowOff>189770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E78614-B004-BD48-B674-62298196F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1F24407-2552-0F46-8242-4BCBF4672FF7}">
  <we:reference id="wa104379190" version="2.0.0.0" store="en-GB" storeType="OMEX"/>
  <we:alternateReferences>
    <we:reference id="wa104379190" version="2.0.0.0" store="WA104379190" storeType="OMEX"/>
  </we:alternateReferences>
  <we:properties/>
  <we:bindings>
    <we:binding id="RangeSelect" type="matrix" appref="{65A1F9E4-C6B7-E344-BA7D-D5C924885C5F}"/>
  </we:bindings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818BF-06E1-674F-9D5D-511C59180310}">
  <dimension ref="A1:AI261"/>
  <sheetViews>
    <sheetView topLeftCell="H1" workbookViewId="0">
      <pane ySplit="1" topLeftCell="A2" activePane="bottomLeft" state="frozen"/>
      <selection pane="bottomLeft" activeCell="O6" sqref="O6"/>
    </sheetView>
  </sheetViews>
  <sheetFormatPr baseColWidth="10" defaultRowHeight="16" x14ac:dyDescent="0.2"/>
  <cols>
    <col min="1" max="1" width="10.83203125" style="1"/>
    <col min="2" max="9" width="10.83203125" style="2"/>
    <col min="10" max="11" width="10.83203125" style="1"/>
    <col min="17" max="19" width="10.83203125" style="1"/>
    <col min="20" max="20" width="11.6640625" style="1" bestFit="1" customWidth="1"/>
    <col min="21" max="29" width="11.6640625" style="1" customWidth="1"/>
    <col min="30" max="16384" width="10.83203125" style="1"/>
  </cols>
  <sheetData>
    <row r="1" spans="1:35" x14ac:dyDescent="0.2">
      <c r="A1" s="1" t="s">
        <v>1</v>
      </c>
      <c r="B1" s="2" t="s">
        <v>0</v>
      </c>
      <c r="C1" s="2" t="s">
        <v>2</v>
      </c>
      <c r="D1" s="2" t="s">
        <v>6</v>
      </c>
      <c r="E1" s="2" t="s">
        <v>7</v>
      </c>
      <c r="F1" s="2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3</v>
      </c>
      <c r="M1" t="s">
        <v>4</v>
      </c>
      <c r="N1" t="s">
        <v>27</v>
      </c>
      <c r="O1" t="s">
        <v>136</v>
      </c>
      <c r="P1" t="s">
        <v>70</v>
      </c>
      <c r="Q1" s="1" t="s">
        <v>5</v>
      </c>
      <c r="R1" s="1" t="s">
        <v>14</v>
      </c>
      <c r="S1" s="1" t="s">
        <v>15</v>
      </c>
      <c r="T1" s="1" t="s">
        <v>22</v>
      </c>
      <c r="U1" s="1" t="s">
        <v>16</v>
      </c>
      <c r="V1" s="1" t="s">
        <v>17</v>
      </c>
      <c r="W1" s="1" t="s">
        <v>21</v>
      </c>
      <c r="X1" s="1" t="s">
        <v>67</v>
      </c>
      <c r="Y1" s="1" t="s">
        <v>68</v>
      </c>
      <c r="Z1" s="1" t="s">
        <v>69</v>
      </c>
      <c r="AA1" s="1" t="s">
        <v>18</v>
      </c>
      <c r="AB1" s="1" t="s">
        <v>19</v>
      </c>
      <c r="AC1" s="1" t="s">
        <v>20</v>
      </c>
    </row>
    <row r="2" spans="1:35" x14ac:dyDescent="0.2">
      <c r="A2" s="16">
        <v>36526</v>
      </c>
      <c r="B2" s="3">
        <v>58.061256656017001</v>
      </c>
      <c r="C2" s="3">
        <v>77.411484690824096</v>
      </c>
      <c r="D2" s="3"/>
      <c r="E2" s="3"/>
      <c r="F2" s="3"/>
      <c r="G2" s="8">
        <v>10.890993401502801</v>
      </c>
      <c r="H2" s="8">
        <v>5.45</v>
      </c>
      <c r="I2" s="9">
        <f>G2/100</f>
        <v>0.10890993401502801</v>
      </c>
      <c r="J2" s="9">
        <f>H2/100</f>
        <v>5.45E-2</v>
      </c>
      <c r="K2" s="9">
        <f>I2-J2</f>
        <v>5.4409934015028007E-2</v>
      </c>
      <c r="L2" s="4">
        <v>611.94000000000005</v>
      </c>
      <c r="M2">
        <f>L2/100</f>
        <v>6.1194000000000006</v>
      </c>
      <c r="N2">
        <v>6.4074999999999998</v>
      </c>
      <c r="P2">
        <f>M2-N2</f>
        <v>-0.28809999999999913</v>
      </c>
      <c r="Q2" s="6">
        <f t="shared" ref="Q2:Q65" si="0">M2*(B2/C2)</f>
        <v>4.5897589408066946</v>
      </c>
      <c r="R2" s="6"/>
      <c r="S2" s="6"/>
      <c r="X2" s="46"/>
      <c r="AD2" s="6"/>
      <c r="AE2" s="6"/>
      <c r="AF2" s="6"/>
      <c r="AG2" s="6"/>
      <c r="AH2" s="6"/>
      <c r="AI2" s="6"/>
    </row>
    <row r="3" spans="1:35" x14ac:dyDescent="0.2">
      <c r="A3" s="17">
        <v>36557</v>
      </c>
      <c r="B3" s="3">
        <v>57.8815051473198</v>
      </c>
      <c r="C3" s="3">
        <v>77.870083533779294</v>
      </c>
      <c r="D3" s="7">
        <f>(B3-B2)/B2</f>
        <v>-3.0958942167259008E-3</v>
      </c>
      <c r="E3" s="7">
        <f>(C3-C2)/C2</f>
        <v>5.9241706161147576E-3</v>
      </c>
      <c r="F3" s="7">
        <f>D3-E3</f>
        <v>-9.0200648328406588E-3</v>
      </c>
      <c r="G3" s="8">
        <v>10.3671780876029</v>
      </c>
      <c r="H3" s="8">
        <v>5.73</v>
      </c>
      <c r="I3" s="9">
        <f t="shared" ref="I3:J66" si="1">G3/100</f>
        <v>0.103671780876029</v>
      </c>
      <c r="J3" s="9">
        <f t="shared" si="1"/>
        <v>5.7300000000000004E-2</v>
      </c>
      <c r="K3" s="9">
        <f t="shared" ref="K3:K66" si="2">I3-J3</f>
        <v>4.6371780876029001E-2</v>
      </c>
      <c r="L3" s="4">
        <v>631.55999999999995</v>
      </c>
      <c r="M3">
        <f t="shared" ref="M3:M66" si="3">L3/100</f>
        <v>6.3155999999999999</v>
      </c>
      <c r="N3">
        <v>6.5294999999999996</v>
      </c>
      <c r="O3">
        <f>LOG(N3)-LOG(N2)</f>
        <v>8.1913113567978479E-3</v>
      </c>
      <c r="P3">
        <f t="shared" ref="P3:P66" si="4">M3-N3</f>
        <v>-0.21389999999999976</v>
      </c>
      <c r="Q3" s="6">
        <f t="shared" si="0"/>
        <v>4.6944399866970485</v>
      </c>
      <c r="R3" s="6">
        <f>M2*(1+(F3))</f>
        <v>6.0642026152619151</v>
      </c>
      <c r="S3" s="10">
        <f>M3-R3</f>
        <v>0.25139738473808482</v>
      </c>
      <c r="T3" s="13">
        <f>S3^2</f>
        <v>6.3200645053148638E-2</v>
      </c>
      <c r="U3">
        <f>M2*(1+K3)</f>
        <v>6.4031674758927721</v>
      </c>
      <c r="V3" s="12">
        <f>M3-U3</f>
        <v>-8.7567475892772251E-2</v>
      </c>
      <c r="W3" s="13">
        <f>V3^2</f>
        <v>7.668062834231249E-3</v>
      </c>
      <c r="X3" s="29">
        <f>M2+P3</f>
        <v>5.9055000000000009</v>
      </c>
      <c r="Y3" s="12">
        <f>M3-X3</f>
        <v>0.41009999999999902</v>
      </c>
      <c r="Z3" s="13">
        <f>Y3^2</f>
        <v>0.16818200999999919</v>
      </c>
      <c r="AA3" s="26">
        <v>6.1193999999999997</v>
      </c>
      <c r="AB3" s="12">
        <f>M3-AA3</f>
        <v>0.19620000000000015</v>
      </c>
      <c r="AC3" s="12">
        <f>AB3^2</f>
        <v>3.849444000000006E-2</v>
      </c>
      <c r="AD3" s="6"/>
      <c r="AE3" s="6"/>
      <c r="AF3" s="6"/>
      <c r="AG3" s="6"/>
      <c r="AH3" s="6"/>
      <c r="AI3" s="6"/>
    </row>
    <row r="4" spans="1:35" x14ac:dyDescent="0.2">
      <c r="A4" s="17">
        <v>36586</v>
      </c>
      <c r="B4" s="3">
        <v>58.480695775647902</v>
      </c>
      <c r="C4" s="3">
        <v>78.512121913916403</v>
      </c>
      <c r="D4" s="7">
        <f t="shared" ref="D4:D67" si="5">(B4-B3)/B3</f>
        <v>1.0352022235825497E-2</v>
      </c>
      <c r="E4" s="7">
        <f t="shared" ref="E4:E67" si="6">(C4-C3)/C3</f>
        <v>8.2449941107177408E-3</v>
      </c>
      <c r="F4" s="7">
        <f t="shared" ref="F4:F67" si="7">D4-E4</f>
        <v>2.1070281251077561E-3</v>
      </c>
      <c r="G4" s="8">
        <v>10.3671780876029</v>
      </c>
      <c r="H4" s="8">
        <v>5.85</v>
      </c>
      <c r="I4" s="9">
        <f t="shared" si="1"/>
        <v>0.103671780876029</v>
      </c>
      <c r="J4" s="9">
        <f t="shared" si="1"/>
        <v>5.8499999999999996E-2</v>
      </c>
      <c r="K4" s="9">
        <f t="shared" si="2"/>
        <v>4.5171780876029008E-2</v>
      </c>
      <c r="L4" s="4">
        <v>645.97</v>
      </c>
      <c r="M4">
        <f t="shared" si="3"/>
        <v>6.4597000000000007</v>
      </c>
      <c r="N4">
        <v>6.6147499999999999</v>
      </c>
      <c r="O4">
        <f t="shared" ref="O4:O67" si="8">LOG(N4)-LOG(N3)</f>
        <v>5.6335087545547058E-3</v>
      </c>
      <c r="P4">
        <f t="shared" si="4"/>
        <v>-0.15504999999999924</v>
      </c>
      <c r="Q4" s="6">
        <f t="shared" si="0"/>
        <v>4.8115850303492156</v>
      </c>
      <c r="R4" s="6">
        <f t="shared" ref="R4:R67" si="9">M3*(1+(F4))</f>
        <v>6.3289071468269302</v>
      </c>
      <c r="S4" s="10">
        <f t="shared" ref="S4:S67" si="10">M4-R4</f>
        <v>0.13079285317307043</v>
      </c>
      <c r="T4" s="13">
        <f t="shared" ref="T4:T67" si="11">S4^2</f>
        <v>1.7106770441152361E-2</v>
      </c>
      <c r="U4">
        <f t="shared" ref="U4:U67" si="12">M3*(1+K4)</f>
        <v>6.6008868993006491</v>
      </c>
      <c r="V4" s="12">
        <f t="shared" ref="V4:V67" si="13">M4-U4</f>
        <v>-0.14118689930064843</v>
      </c>
      <c r="W4" s="13">
        <f t="shared" ref="W4:W67" si="14">V4^2</f>
        <v>1.9933740534131439E-2</v>
      </c>
      <c r="X4" s="29">
        <f t="shared" ref="X4:X67" si="15">M3+P4</f>
        <v>6.1605500000000006</v>
      </c>
      <c r="Y4" s="12">
        <f t="shared" ref="Y4:Y67" si="16">M4-X4</f>
        <v>0.29915000000000003</v>
      </c>
      <c r="Z4" s="13">
        <f t="shared" ref="Z4:Z67" si="17">Y4^2</f>
        <v>8.9490722500000022E-2</v>
      </c>
      <c r="AA4" s="26">
        <v>6.3155999999999999</v>
      </c>
      <c r="AB4" s="12">
        <f t="shared" ref="AB4:AB67" si="18">M4-AA4</f>
        <v>0.14410000000000078</v>
      </c>
      <c r="AC4" s="12">
        <f t="shared" ref="AC4:AC67" si="19">AB4^2</f>
        <v>2.0764810000000227E-2</v>
      </c>
      <c r="AD4" s="6"/>
      <c r="AE4" s="6"/>
      <c r="AF4" s="6"/>
      <c r="AG4" s="6"/>
      <c r="AH4" s="6"/>
      <c r="AI4" s="6"/>
    </row>
    <row r="5" spans="1:35" x14ac:dyDescent="0.2">
      <c r="A5" s="17">
        <v>36617</v>
      </c>
      <c r="B5" s="3">
        <v>59.259637912673099</v>
      </c>
      <c r="C5" s="3">
        <v>78.557981798211898</v>
      </c>
      <c r="D5" s="7">
        <f t="shared" si="5"/>
        <v>1.3319645511973517E-2</v>
      </c>
      <c r="E5" s="7">
        <f t="shared" si="6"/>
        <v>5.8411214953250229E-4</v>
      </c>
      <c r="F5" s="7">
        <f t="shared" si="7"/>
        <v>1.2735533362441015E-2</v>
      </c>
      <c r="G5" s="8">
        <v>10.3671780876029</v>
      </c>
      <c r="H5" s="8">
        <v>6.02</v>
      </c>
      <c r="I5" s="9">
        <f t="shared" si="1"/>
        <v>0.103671780876029</v>
      </c>
      <c r="J5" s="9">
        <f t="shared" si="1"/>
        <v>6.0199999999999997E-2</v>
      </c>
      <c r="K5" s="9">
        <f t="shared" si="2"/>
        <v>4.3471780876029008E-2</v>
      </c>
      <c r="L5" s="4">
        <v>661.2</v>
      </c>
      <c r="M5">
        <f t="shared" si="3"/>
        <v>6.6120000000000001</v>
      </c>
      <c r="N5">
        <v>6.8280000000000003</v>
      </c>
      <c r="O5">
        <f t="shared" si="8"/>
        <v>1.3780077475061825E-2</v>
      </c>
      <c r="P5">
        <f t="shared" si="4"/>
        <v>-0.21600000000000019</v>
      </c>
      <c r="Q5" s="6">
        <f t="shared" si="0"/>
        <v>4.9877137486176242</v>
      </c>
      <c r="R5" s="6">
        <f t="shared" si="9"/>
        <v>6.5419677248613608</v>
      </c>
      <c r="S5" s="10">
        <f t="shared" si="10"/>
        <v>7.0032275138639299E-2</v>
      </c>
      <c r="T5" s="13">
        <f t="shared" si="11"/>
        <v>4.9045195610940761E-3</v>
      </c>
      <c r="U5">
        <f t="shared" si="12"/>
        <v>6.7405146629248849</v>
      </c>
      <c r="V5" s="12">
        <f t="shared" si="13"/>
        <v>-0.12851466292488478</v>
      </c>
      <c r="W5" s="13">
        <f t="shared" si="14"/>
        <v>1.6516018586696754E-2</v>
      </c>
      <c r="X5" s="29">
        <f t="shared" si="15"/>
        <v>6.2437000000000005</v>
      </c>
      <c r="Y5" s="12">
        <f t="shared" si="16"/>
        <v>0.36829999999999963</v>
      </c>
      <c r="Z5" s="13">
        <f t="shared" si="17"/>
        <v>0.13564488999999971</v>
      </c>
      <c r="AA5" s="26">
        <v>6.4596999999999998</v>
      </c>
      <c r="AB5" s="12">
        <f t="shared" si="18"/>
        <v>0.15230000000000032</v>
      </c>
      <c r="AC5" s="12">
        <f t="shared" si="19"/>
        <v>2.3195290000000097E-2</v>
      </c>
      <c r="AD5" s="6"/>
      <c r="AE5" s="6"/>
      <c r="AF5" s="6"/>
      <c r="AG5" s="6"/>
      <c r="AH5" s="6"/>
      <c r="AI5" s="6"/>
    </row>
    <row r="6" spans="1:35" x14ac:dyDescent="0.2">
      <c r="A6" s="17">
        <v>36647</v>
      </c>
      <c r="B6" s="3">
        <v>59.499311324103701</v>
      </c>
      <c r="C6" s="3">
        <v>78.649701566802904</v>
      </c>
      <c r="D6" s="7">
        <f t="shared" si="5"/>
        <v>4.0444629746774997E-3</v>
      </c>
      <c r="E6" s="7">
        <f t="shared" si="6"/>
        <v>1.167542323408989E-3</v>
      </c>
      <c r="F6" s="7">
        <f t="shared" si="7"/>
        <v>2.8769206512685107E-3</v>
      </c>
      <c r="G6" s="8">
        <v>10.3671780876029</v>
      </c>
      <c r="H6" s="8">
        <v>6.27</v>
      </c>
      <c r="I6" s="9">
        <f t="shared" si="1"/>
        <v>0.103671780876029</v>
      </c>
      <c r="J6" s="9">
        <f t="shared" si="1"/>
        <v>6.2699999999999992E-2</v>
      </c>
      <c r="K6" s="9">
        <f t="shared" si="2"/>
        <v>4.0971780876029013E-2</v>
      </c>
      <c r="L6" s="4">
        <v>702.05</v>
      </c>
      <c r="M6">
        <f t="shared" si="3"/>
        <v>7.0204999999999993</v>
      </c>
      <c r="N6">
        <v>7.0617999999999999</v>
      </c>
      <c r="O6">
        <f t="shared" si="8"/>
        <v>1.4621901134658222E-2</v>
      </c>
      <c r="P6">
        <f t="shared" si="4"/>
        <v>-4.1300000000000558E-2</v>
      </c>
      <c r="Q6" s="6">
        <f t="shared" si="0"/>
        <v>5.3110807393982844</v>
      </c>
      <c r="R6" s="6">
        <f t="shared" si="9"/>
        <v>6.6310221993461873</v>
      </c>
      <c r="S6" s="10">
        <f t="shared" si="10"/>
        <v>0.38947780065381199</v>
      </c>
      <c r="T6" s="13">
        <f t="shared" si="11"/>
        <v>0.15169295720213052</v>
      </c>
      <c r="U6">
        <f t="shared" si="12"/>
        <v>6.8829054151523037</v>
      </c>
      <c r="V6" s="12">
        <f t="shared" si="13"/>
        <v>0.1375945848476956</v>
      </c>
      <c r="W6" s="13">
        <f t="shared" si="14"/>
        <v>1.8932269779409705E-2</v>
      </c>
      <c r="X6" s="29">
        <f t="shared" si="15"/>
        <v>6.5706999999999995</v>
      </c>
      <c r="Y6" s="12">
        <f t="shared" si="16"/>
        <v>0.44979999999999976</v>
      </c>
      <c r="Z6" s="13">
        <f t="shared" si="17"/>
        <v>0.20232003999999978</v>
      </c>
      <c r="AA6" s="26">
        <v>6.6120000000000001</v>
      </c>
      <c r="AB6" s="12">
        <f t="shared" si="18"/>
        <v>0.4084999999999992</v>
      </c>
      <c r="AC6" s="12">
        <f t="shared" si="19"/>
        <v>0.16687224999999933</v>
      </c>
      <c r="AD6" s="6"/>
      <c r="AE6" s="6"/>
      <c r="AF6" s="6"/>
      <c r="AG6" s="6"/>
      <c r="AH6" s="6"/>
      <c r="AI6" s="6"/>
    </row>
    <row r="7" spans="1:35" x14ac:dyDescent="0.2">
      <c r="A7" s="17">
        <v>36678</v>
      </c>
      <c r="B7" s="3">
        <v>59.858828541001103</v>
      </c>
      <c r="C7" s="3">
        <v>79.062440525462506</v>
      </c>
      <c r="D7" s="7">
        <f t="shared" si="5"/>
        <v>6.0423761031290803E-3</v>
      </c>
      <c r="E7" s="7">
        <f t="shared" si="6"/>
        <v>5.2478134110786577E-3</v>
      </c>
      <c r="F7" s="7">
        <f t="shared" si="7"/>
        <v>7.9456269205042257E-4</v>
      </c>
      <c r="G7" s="8">
        <v>10.3671780876029</v>
      </c>
      <c r="H7" s="8">
        <v>6.53</v>
      </c>
      <c r="I7" s="9">
        <f t="shared" si="1"/>
        <v>0.103671780876029</v>
      </c>
      <c r="J7" s="9">
        <f t="shared" si="1"/>
        <v>6.5299999999999997E-2</v>
      </c>
      <c r="K7" s="9">
        <f t="shared" si="2"/>
        <v>3.8371780876029007E-2</v>
      </c>
      <c r="L7" s="4">
        <v>692.74</v>
      </c>
      <c r="M7">
        <f t="shared" si="3"/>
        <v>6.9274000000000004</v>
      </c>
      <c r="N7">
        <v>7.2750000000000004</v>
      </c>
      <c r="O7">
        <f t="shared" si="8"/>
        <v>1.2917584080590738E-2</v>
      </c>
      <c r="P7">
        <f t="shared" si="4"/>
        <v>-0.34759999999999991</v>
      </c>
      <c r="Q7" s="6">
        <f t="shared" si="0"/>
        <v>5.2447919148332582</v>
      </c>
      <c r="R7" s="6">
        <f t="shared" si="9"/>
        <v>7.0260782273795392</v>
      </c>
      <c r="S7" s="10">
        <f t="shared" si="10"/>
        <v>-9.8678227379538797E-2</v>
      </c>
      <c r="T7" s="13">
        <f t="shared" si="11"/>
        <v>9.7373925587679599E-3</v>
      </c>
      <c r="U7">
        <f t="shared" si="12"/>
        <v>7.2898890876401614</v>
      </c>
      <c r="V7" s="12">
        <f t="shared" si="13"/>
        <v>-0.36248908764016097</v>
      </c>
      <c r="W7" s="13">
        <f t="shared" si="14"/>
        <v>0.13139833865819631</v>
      </c>
      <c r="X7" s="29">
        <f t="shared" si="15"/>
        <v>6.6728999999999994</v>
      </c>
      <c r="Y7" s="12">
        <f t="shared" si="16"/>
        <v>0.25450000000000106</v>
      </c>
      <c r="Z7" s="13">
        <f t="shared" si="17"/>
        <v>6.4770250000000543E-2</v>
      </c>
      <c r="AA7" s="26">
        <v>7.0205000000000002</v>
      </c>
      <c r="AB7" s="12">
        <f t="shared" si="18"/>
        <v>-9.3099999999999739E-2</v>
      </c>
      <c r="AC7" s="12">
        <f t="shared" si="19"/>
        <v>8.6676099999999506E-3</v>
      </c>
      <c r="AD7" s="6"/>
      <c r="AE7" s="6"/>
      <c r="AF7" s="6"/>
      <c r="AG7" s="6"/>
      <c r="AH7" s="6"/>
      <c r="AI7" s="6"/>
    </row>
    <row r="8" spans="1:35" x14ac:dyDescent="0.2">
      <c r="A8" s="17">
        <v>36708</v>
      </c>
      <c r="B8" s="3">
        <v>60.398097266595698</v>
      </c>
      <c r="C8" s="3">
        <v>79.245880062644602</v>
      </c>
      <c r="D8" s="7">
        <f t="shared" si="5"/>
        <v>9.0090090090088632E-3</v>
      </c>
      <c r="E8" s="7">
        <f t="shared" si="6"/>
        <v>2.3201856148498011E-3</v>
      </c>
      <c r="F8" s="7">
        <f t="shared" si="7"/>
        <v>6.6888233941590622E-3</v>
      </c>
      <c r="G8" s="8">
        <v>10.3671780876029</v>
      </c>
      <c r="H8" s="8">
        <v>6.54</v>
      </c>
      <c r="I8" s="9">
        <f t="shared" si="1"/>
        <v>0.103671780876029</v>
      </c>
      <c r="J8" s="9">
        <f t="shared" si="1"/>
        <v>6.54E-2</v>
      </c>
      <c r="K8" s="9">
        <f t="shared" si="2"/>
        <v>3.8271780876029005E-2</v>
      </c>
      <c r="L8" s="4">
        <v>687.62</v>
      </c>
      <c r="M8">
        <f t="shared" si="3"/>
        <v>6.8761999999999999</v>
      </c>
      <c r="N8">
        <v>7.0795000000000003</v>
      </c>
      <c r="O8">
        <f t="shared" si="8"/>
        <v>-1.1830411565484034E-2</v>
      </c>
      <c r="P8">
        <f t="shared" si="4"/>
        <v>-0.20330000000000048</v>
      </c>
      <c r="Q8" s="6">
        <f t="shared" si="0"/>
        <v>5.2407695655125464</v>
      </c>
      <c r="R8" s="6">
        <f t="shared" si="9"/>
        <v>6.9737361551806982</v>
      </c>
      <c r="S8" s="10">
        <f t="shared" si="10"/>
        <v>-9.7536155180698358E-2</v>
      </c>
      <c r="T8" s="13">
        <f t="shared" si="11"/>
        <v>9.5133015674332706E-3</v>
      </c>
      <c r="U8">
        <f t="shared" si="12"/>
        <v>7.1925239348406045</v>
      </c>
      <c r="V8" s="12">
        <f t="shared" si="13"/>
        <v>-0.31632393484060461</v>
      </c>
      <c r="W8" s="13">
        <f t="shared" si="14"/>
        <v>0.10006083175304308</v>
      </c>
      <c r="X8" s="29">
        <f t="shared" si="15"/>
        <v>6.7241</v>
      </c>
      <c r="Y8" s="12">
        <f t="shared" si="16"/>
        <v>0.1520999999999999</v>
      </c>
      <c r="Z8" s="13">
        <f t="shared" si="17"/>
        <v>2.313440999999997E-2</v>
      </c>
      <c r="AA8" s="26">
        <v>6.9273999999999996</v>
      </c>
      <c r="AB8" s="12">
        <f t="shared" si="18"/>
        <v>-5.119999999999969E-2</v>
      </c>
      <c r="AC8" s="12">
        <f t="shared" si="19"/>
        <v>2.6214399999999684E-3</v>
      </c>
      <c r="AD8" s="6"/>
      <c r="AE8" s="6"/>
      <c r="AF8" s="6"/>
      <c r="AG8" s="6"/>
      <c r="AH8" s="6"/>
      <c r="AI8" s="6"/>
    </row>
    <row r="9" spans="1:35" x14ac:dyDescent="0.2">
      <c r="A9" s="17">
        <v>36739</v>
      </c>
      <c r="B9" s="3">
        <v>60.6377706780263</v>
      </c>
      <c r="C9" s="3">
        <v>79.245880062644602</v>
      </c>
      <c r="D9" s="7">
        <f t="shared" si="5"/>
        <v>3.968227846196693E-3</v>
      </c>
      <c r="E9" s="7">
        <f t="shared" si="6"/>
        <v>0</v>
      </c>
      <c r="F9" s="7">
        <f t="shared" si="7"/>
        <v>3.968227846196693E-3</v>
      </c>
      <c r="G9" s="8">
        <v>10.3671780876029</v>
      </c>
      <c r="H9" s="8">
        <v>6.5</v>
      </c>
      <c r="I9" s="9">
        <f t="shared" si="1"/>
        <v>0.103671780876029</v>
      </c>
      <c r="J9" s="9">
        <f t="shared" si="1"/>
        <v>6.5000000000000002E-2</v>
      </c>
      <c r="K9" s="9">
        <f t="shared" si="2"/>
        <v>3.8671780876029002E-2</v>
      </c>
      <c r="L9" s="4">
        <v>695.14</v>
      </c>
      <c r="M9">
        <f t="shared" si="3"/>
        <v>6.9513999999999996</v>
      </c>
      <c r="N9">
        <v>7.2130000000000001</v>
      </c>
      <c r="O9">
        <f t="shared" si="8"/>
        <v>8.1133460976051675E-3</v>
      </c>
      <c r="P9">
        <f t="shared" si="4"/>
        <v>-0.2616000000000005</v>
      </c>
      <c r="Q9" s="6">
        <f t="shared" si="0"/>
        <v>5.319108056570494</v>
      </c>
      <c r="R9" s="6">
        <f t="shared" si="9"/>
        <v>6.9034863283160179</v>
      </c>
      <c r="S9" s="10">
        <f t="shared" si="10"/>
        <v>4.791367168398164E-2</v>
      </c>
      <c r="T9" s="13">
        <f t="shared" si="11"/>
        <v>2.2957199342403842E-3</v>
      </c>
      <c r="U9">
        <f t="shared" si="12"/>
        <v>7.1421148996597505</v>
      </c>
      <c r="V9" s="12">
        <f t="shared" si="13"/>
        <v>-0.19071489965975097</v>
      </c>
      <c r="W9" s="13">
        <f t="shared" si="14"/>
        <v>3.637217295222888E-2</v>
      </c>
      <c r="X9" s="29">
        <f t="shared" si="15"/>
        <v>6.6145999999999994</v>
      </c>
      <c r="Y9" s="12">
        <f t="shared" si="16"/>
        <v>0.33680000000000021</v>
      </c>
      <c r="Z9" s="13">
        <f t="shared" si="17"/>
        <v>0.11343424000000014</v>
      </c>
      <c r="AA9" s="26">
        <v>6.8761999999999999</v>
      </c>
      <c r="AB9" s="12">
        <f t="shared" si="18"/>
        <v>7.5199999999999712E-2</v>
      </c>
      <c r="AC9" s="12">
        <f t="shared" si="19"/>
        <v>5.6550399999999567E-3</v>
      </c>
      <c r="AD9" s="6"/>
      <c r="AE9" s="6"/>
      <c r="AF9" s="6"/>
      <c r="AG9" s="6"/>
      <c r="AH9" s="6"/>
      <c r="AI9" s="6"/>
    </row>
    <row r="10" spans="1:35" x14ac:dyDescent="0.2">
      <c r="A10" s="17">
        <v>36770</v>
      </c>
      <c r="B10" s="3">
        <v>60.937365992190301</v>
      </c>
      <c r="C10" s="3">
        <v>79.658619021304204</v>
      </c>
      <c r="D10" s="7">
        <f t="shared" si="5"/>
        <v>4.9407376098107086E-3</v>
      </c>
      <c r="E10" s="7">
        <f t="shared" si="6"/>
        <v>5.2083333333332715E-3</v>
      </c>
      <c r="F10" s="7">
        <f t="shared" si="7"/>
        <v>-2.6759572352256285E-4</v>
      </c>
      <c r="G10" s="8">
        <v>10.3671780876029</v>
      </c>
      <c r="H10" s="8">
        <v>6.52</v>
      </c>
      <c r="I10" s="9">
        <f t="shared" si="1"/>
        <v>0.103671780876029</v>
      </c>
      <c r="J10" s="9">
        <f t="shared" si="1"/>
        <v>6.5199999999999994E-2</v>
      </c>
      <c r="K10" s="9">
        <f t="shared" si="2"/>
        <v>3.847178087602901E-2</v>
      </c>
      <c r="L10" s="4">
        <v>716.14</v>
      </c>
      <c r="M10">
        <f t="shared" si="3"/>
        <v>7.1613999999999995</v>
      </c>
      <c r="N10">
        <v>7.2175000000000002</v>
      </c>
      <c r="O10">
        <f t="shared" si="8"/>
        <v>2.7086036269197145E-4</v>
      </c>
      <c r="P10">
        <f t="shared" si="4"/>
        <v>-5.6100000000000705E-2</v>
      </c>
      <c r="Q10" s="6">
        <f t="shared" si="0"/>
        <v>5.4783381657640833</v>
      </c>
      <c r="R10" s="6">
        <f t="shared" si="9"/>
        <v>6.9495398350875055</v>
      </c>
      <c r="S10" s="10">
        <f t="shared" si="10"/>
        <v>0.21186016491249404</v>
      </c>
      <c r="T10" s="13">
        <f t="shared" si="11"/>
        <v>4.4884729476749173E-2</v>
      </c>
      <c r="U10">
        <f t="shared" si="12"/>
        <v>7.2188327375816286</v>
      </c>
      <c r="V10" s="12">
        <f t="shared" si="13"/>
        <v>-5.7432737581629034E-2</v>
      </c>
      <c r="W10" s="13">
        <f t="shared" si="14"/>
        <v>3.2985193461202642E-3</v>
      </c>
      <c r="X10" s="29">
        <f t="shared" si="15"/>
        <v>6.8952999999999989</v>
      </c>
      <c r="Y10" s="12">
        <f t="shared" si="16"/>
        <v>0.26610000000000067</v>
      </c>
      <c r="Z10" s="13">
        <f t="shared" si="17"/>
        <v>7.0809210000000358E-2</v>
      </c>
      <c r="AA10" s="26">
        <v>6.9513999999999996</v>
      </c>
      <c r="AB10" s="12">
        <f t="shared" si="18"/>
        <v>0.20999999999999996</v>
      </c>
      <c r="AC10" s="12">
        <f t="shared" si="19"/>
        <v>4.4099999999999986E-2</v>
      </c>
      <c r="AD10" s="6"/>
      <c r="AE10" s="6"/>
      <c r="AF10" s="6"/>
      <c r="AG10" s="6"/>
      <c r="AH10" s="6"/>
      <c r="AI10" s="6"/>
    </row>
    <row r="11" spans="1:35" x14ac:dyDescent="0.2">
      <c r="A11" s="17">
        <v>36800</v>
      </c>
      <c r="B11" s="3">
        <v>61.117117500887503</v>
      </c>
      <c r="C11" s="3">
        <v>79.796198674190705</v>
      </c>
      <c r="D11" s="7">
        <f t="shared" si="5"/>
        <v>2.9497748347087744E-3</v>
      </c>
      <c r="E11" s="7">
        <f t="shared" si="6"/>
        <v>1.7271157167525859E-3</v>
      </c>
      <c r="F11" s="7">
        <f t="shared" si="7"/>
        <v>1.2226591179561885E-3</v>
      </c>
      <c r="G11" s="8">
        <v>10.3671780876029</v>
      </c>
      <c r="H11" s="8">
        <v>6.51</v>
      </c>
      <c r="I11" s="9">
        <f t="shared" si="1"/>
        <v>0.103671780876029</v>
      </c>
      <c r="J11" s="9">
        <f t="shared" si="1"/>
        <v>6.5099999999999991E-2</v>
      </c>
      <c r="K11" s="9">
        <f t="shared" si="2"/>
        <v>3.8571780876029013E-2</v>
      </c>
      <c r="L11" s="4">
        <v>746.73</v>
      </c>
      <c r="M11">
        <f t="shared" si="3"/>
        <v>7.4672999999999998</v>
      </c>
      <c r="N11">
        <v>7.476</v>
      </c>
      <c r="O11">
        <f t="shared" si="8"/>
        <v>1.5282500154036316E-2</v>
      </c>
      <c r="P11">
        <f t="shared" si="4"/>
        <v>-8.7000000000001521E-3</v>
      </c>
      <c r="Q11" s="6">
        <f t="shared" si="0"/>
        <v>5.7193182018329498</v>
      </c>
      <c r="R11" s="6">
        <f t="shared" si="9"/>
        <v>7.1701559510073318</v>
      </c>
      <c r="S11" s="10">
        <f t="shared" si="10"/>
        <v>0.297144048992668</v>
      </c>
      <c r="T11" s="13">
        <f t="shared" si="11"/>
        <v>8.8294585851757076E-2</v>
      </c>
      <c r="U11">
        <f t="shared" si="12"/>
        <v>7.4376279515655943</v>
      </c>
      <c r="V11" s="12">
        <f t="shared" si="13"/>
        <v>2.9672048434405518E-2</v>
      </c>
      <c r="W11" s="13">
        <f t="shared" si="14"/>
        <v>8.8043045829370699E-4</v>
      </c>
      <c r="X11" s="29">
        <f t="shared" si="15"/>
        <v>7.1526999999999994</v>
      </c>
      <c r="Y11" s="12">
        <f t="shared" si="16"/>
        <v>0.31460000000000043</v>
      </c>
      <c r="Z11" s="13">
        <f t="shared" si="17"/>
        <v>9.8973160000000268E-2</v>
      </c>
      <c r="AA11" s="26">
        <v>7.1614000000000004</v>
      </c>
      <c r="AB11" s="12">
        <f t="shared" si="18"/>
        <v>0.30589999999999939</v>
      </c>
      <c r="AC11" s="12">
        <f t="shared" si="19"/>
        <v>9.3574809999999634E-2</v>
      </c>
      <c r="AD11" s="6"/>
      <c r="AE11" s="6"/>
      <c r="AF11" s="6"/>
      <c r="AG11" s="6"/>
      <c r="AH11" s="6"/>
      <c r="AI11" s="6"/>
    </row>
    <row r="12" spans="1:35" x14ac:dyDescent="0.2">
      <c r="A12" s="17">
        <v>36831</v>
      </c>
      <c r="B12" s="3">
        <v>61.236961306354303</v>
      </c>
      <c r="C12" s="3">
        <v>79.842058558486301</v>
      </c>
      <c r="D12" s="7">
        <f t="shared" si="5"/>
        <v>1.9608877245406737E-3</v>
      </c>
      <c r="E12" s="7">
        <f t="shared" si="6"/>
        <v>5.7471264367920316E-4</v>
      </c>
      <c r="F12" s="7">
        <f t="shared" si="7"/>
        <v>1.3861750808614706E-3</v>
      </c>
      <c r="G12" s="8">
        <v>10.3671780876029</v>
      </c>
      <c r="H12" s="8">
        <v>6.51</v>
      </c>
      <c r="I12" s="9">
        <f t="shared" si="1"/>
        <v>0.103671780876029</v>
      </c>
      <c r="J12" s="9">
        <f t="shared" si="1"/>
        <v>6.5099999999999991E-2</v>
      </c>
      <c r="K12" s="9">
        <f t="shared" si="2"/>
        <v>3.8571780876029013E-2</v>
      </c>
      <c r="L12" s="4">
        <v>767.34</v>
      </c>
      <c r="M12">
        <f t="shared" si="3"/>
        <v>7.6734</v>
      </c>
      <c r="N12">
        <v>7.8357000000000001</v>
      </c>
      <c r="O12">
        <f t="shared" si="8"/>
        <v>2.0408507403210541E-2</v>
      </c>
      <c r="P12">
        <f t="shared" si="4"/>
        <v>-0.16230000000000011</v>
      </c>
      <c r="Q12" s="6">
        <f t="shared" si="0"/>
        <v>5.8853154261293099</v>
      </c>
      <c r="R12" s="6">
        <f t="shared" si="9"/>
        <v>7.4776509851813167</v>
      </c>
      <c r="S12" s="10">
        <f t="shared" si="10"/>
        <v>0.19574901481868334</v>
      </c>
      <c r="T12" s="13">
        <f t="shared" si="11"/>
        <v>3.8317676802485108E-2</v>
      </c>
      <c r="U12">
        <f t="shared" si="12"/>
        <v>7.7553270593355714</v>
      </c>
      <c r="V12" s="12">
        <f t="shared" si="13"/>
        <v>-8.1927059335571428E-2</v>
      </c>
      <c r="W12" s="13">
        <f t="shared" si="14"/>
        <v>6.7120430513742417E-3</v>
      </c>
      <c r="X12" s="29">
        <f t="shared" si="15"/>
        <v>7.3049999999999997</v>
      </c>
      <c r="Y12" s="12">
        <f t="shared" si="16"/>
        <v>0.36840000000000028</v>
      </c>
      <c r="Z12" s="13">
        <f t="shared" si="17"/>
        <v>0.13571856000000021</v>
      </c>
      <c r="AA12" s="26">
        <v>7.4672999999999998</v>
      </c>
      <c r="AB12" s="12">
        <f t="shared" si="18"/>
        <v>0.20610000000000017</v>
      </c>
      <c r="AC12" s="12">
        <f t="shared" si="19"/>
        <v>4.2477210000000071E-2</v>
      </c>
      <c r="AD12" s="6"/>
      <c r="AE12" s="6"/>
      <c r="AF12" s="6"/>
      <c r="AG12" s="6"/>
      <c r="AH12" s="6"/>
      <c r="AI12" s="6"/>
    </row>
    <row r="13" spans="1:35" x14ac:dyDescent="0.2">
      <c r="A13" s="17">
        <v>36861</v>
      </c>
      <c r="B13" s="3">
        <v>61.416712815051497</v>
      </c>
      <c r="C13" s="3">
        <v>79.796198674190705</v>
      </c>
      <c r="D13" s="7">
        <f t="shared" si="5"/>
        <v>2.9353433753503714E-3</v>
      </c>
      <c r="E13" s="7">
        <f t="shared" si="6"/>
        <v>-5.7438253877186243E-4</v>
      </c>
      <c r="F13" s="7">
        <f t="shared" si="7"/>
        <v>3.5097259141222336E-3</v>
      </c>
      <c r="G13" s="8">
        <v>10.3671780876029</v>
      </c>
      <c r="H13" s="8">
        <v>6.4</v>
      </c>
      <c r="I13" s="9">
        <f t="shared" si="1"/>
        <v>0.103671780876029</v>
      </c>
      <c r="J13" s="9">
        <f t="shared" si="1"/>
        <v>6.4000000000000001E-2</v>
      </c>
      <c r="K13" s="9">
        <f t="shared" si="2"/>
        <v>3.9671780876029003E-2</v>
      </c>
      <c r="L13" s="4">
        <v>763.92</v>
      </c>
      <c r="M13">
        <f t="shared" si="3"/>
        <v>7.6391999999999998</v>
      </c>
      <c r="N13">
        <v>8.0214999999999996</v>
      </c>
      <c r="O13">
        <f t="shared" si="8"/>
        <v>1.0177787726538767E-2</v>
      </c>
      <c r="P13">
        <f t="shared" si="4"/>
        <v>-0.38229999999999986</v>
      </c>
      <c r="Q13" s="6">
        <f t="shared" si="0"/>
        <v>5.8796604391192799</v>
      </c>
      <c r="R13" s="6">
        <f t="shared" si="9"/>
        <v>7.7003315308294251</v>
      </c>
      <c r="S13" s="10">
        <f t="shared" si="10"/>
        <v>-6.1131530829425351E-2</v>
      </c>
      <c r="T13" s="13">
        <f t="shared" si="11"/>
        <v>3.7370640615489821E-3</v>
      </c>
      <c r="U13">
        <f t="shared" si="12"/>
        <v>7.9778174433741205</v>
      </c>
      <c r="V13" s="12">
        <f t="shared" si="13"/>
        <v>-0.3386174433741207</v>
      </c>
      <c r="W13" s="13">
        <f t="shared" si="14"/>
        <v>0.11466177295722584</v>
      </c>
      <c r="X13" s="29">
        <f t="shared" si="15"/>
        <v>7.2911000000000001</v>
      </c>
      <c r="Y13" s="12">
        <f t="shared" si="16"/>
        <v>0.34809999999999963</v>
      </c>
      <c r="Z13" s="13">
        <f t="shared" si="17"/>
        <v>0.12117360999999974</v>
      </c>
      <c r="AA13" s="26">
        <v>7.6734</v>
      </c>
      <c r="AB13" s="12">
        <f t="shared" si="18"/>
        <v>-3.420000000000023E-2</v>
      </c>
      <c r="AC13" s="12">
        <f t="shared" si="19"/>
        <v>1.1696400000000158E-3</v>
      </c>
      <c r="AD13" s="6"/>
      <c r="AE13" s="6"/>
      <c r="AF13" s="6"/>
      <c r="AG13" s="6"/>
      <c r="AH13" s="6"/>
      <c r="AI13" s="6"/>
    </row>
    <row r="14" spans="1:35" x14ac:dyDescent="0.2">
      <c r="A14" s="17">
        <v>36892</v>
      </c>
      <c r="B14" s="3">
        <v>62.195654952076701</v>
      </c>
      <c r="C14" s="3">
        <v>80.300657401441399</v>
      </c>
      <c r="D14" s="7">
        <f t="shared" si="5"/>
        <v>1.2682901792072265E-2</v>
      </c>
      <c r="E14" s="7">
        <f t="shared" si="6"/>
        <v>6.3218390804605489E-3</v>
      </c>
      <c r="F14" s="7">
        <f t="shared" si="7"/>
        <v>6.3610627116117164E-3</v>
      </c>
      <c r="G14" s="8">
        <v>10.3671780876029</v>
      </c>
      <c r="H14" s="8">
        <v>5.98</v>
      </c>
      <c r="I14" s="9">
        <f t="shared" si="1"/>
        <v>0.103671780876029</v>
      </c>
      <c r="J14" s="9">
        <f t="shared" si="1"/>
        <v>5.9800000000000006E-2</v>
      </c>
      <c r="K14" s="9">
        <f t="shared" si="2"/>
        <v>4.3871780876028998E-2</v>
      </c>
      <c r="L14" s="4">
        <v>777.14</v>
      </c>
      <c r="M14">
        <f t="shared" si="3"/>
        <v>7.7713999999999999</v>
      </c>
      <c r="N14">
        <v>7.8964999999999996</v>
      </c>
      <c r="O14">
        <f t="shared" si="8"/>
        <v>-6.8209481286092277E-3</v>
      </c>
      <c r="P14">
        <f t="shared" si="4"/>
        <v>-0.12509999999999977</v>
      </c>
      <c r="Q14" s="6">
        <f t="shared" si="0"/>
        <v>6.0192198736083169</v>
      </c>
      <c r="R14" s="6">
        <f t="shared" si="9"/>
        <v>7.6877934302665443</v>
      </c>
      <c r="S14" s="10">
        <f t="shared" si="10"/>
        <v>8.3606569733455594E-2</v>
      </c>
      <c r="T14" s="13">
        <f t="shared" si="11"/>
        <v>6.9900585025951733E-3</v>
      </c>
      <c r="U14">
        <f t="shared" si="12"/>
        <v>7.9743453084681599</v>
      </c>
      <c r="V14" s="12">
        <f t="shared" si="13"/>
        <v>-0.20294530846816006</v>
      </c>
      <c r="W14" s="13">
        <f t="shared" si="14"/>
        <v>4.118679822923664E-2</v>
      </c>
      <c r="X14" s="29">
        <f t="shared" si="15"/>
        <v>7.5141</v>
      </c>
      <c r="Y14" s="12">
        <f t="shared" si="16"/>
        <v>0.25729999999999986</v>
      </c>
      <c r="Z14" s="13">
        <f t="shared" si="17"/>
        <v>6.6203289999999929E-2</v>
      </c>
      <c r="AA14" s="26">
        <v>7.6391999999999998</v>
      </c>
      <c r="AB14" s="12">
        <f t="shared" si="18"/>
        <v>0.1322000000000001</v>
      </c>
      <c r="AC14" s="12">
        <f t="shared" si="19"/>
        <v>1.7476840000000025E-2</v>
      </c>
      <c r="AD14" s="6"/>
      <c r="AE14" s="6"/>
      <c r="AF14" s="6"/>
      <c r="AG14" s="6"/>
      <c r="AH14" s="6"/>
      <c r="AI14" s="6"/>
    </row>
    <row r="15" spans="1:35" x14ac:dyDescent="0.2">
      <c r="A15" s="17">
        <v>36923</v>
      </c>
      <c r="B15" s="3">
        <v>62.375420660276902</v>
      </c>
      <c r="C15" s="3">
        <v>80.621676591509996</v>
      </c>
      <c r="D15" s="7">
        <f t="shared" si="5"/>
        <v>2.8903258328691027E-3</v>
      </c>
      <c r="E15" s="7">
        <f t="shared" si="6"/>
        <v>3.9977155910909728E-3</v>
      </c>
      <c r="F15" s="7">
        <f t="shared" si="7"/>
        <v>-1.1073897582218701E-3</v>
      </c>
      <c r="G15" s="8">
        <v>10.3671780876029</v>
      </c>
      <c r="H15" s="8">
        <v>5.49</v>
      </c>
      <c r="I15" s="9">
        <f t="shared" si="1"/>
        <v>0.103671780876029</v>
      </c>
      <c r="J15" s="9">
        <f t="shared" si="1"/>
        <v>5.4900000000000004E-2</v>
      </c>
      <c r="K15" s="9">
        <f t="shared" si="2"/>
        <v>4.8771780876029E-2</v>
      </c>
      <c r="L15" s="4">
        <v>781.5</v>
      </c>
      <c r="M15">
        <f t="shared" si="3"/>
        <v>7.8150000000000004</v>
      </c>
      <c r="N15">
        <v>8.1280000000000001</v>
      </c>
      <c r="O15">
        <f t="shared" si="8"/>
        <v>1.2549055231909523E-2</v>
      </c>
      <c r="P15">
        <f t="shared" si="4"/>
        <v>-0.31299999999999972</v>
      </c>
      <c r="Q15" s="6">
        <f t="shared" si="0"/>
        <v>6.0463132629940528</v>
      </c>
      <c r="R15" s="6">
        <f t="shared" si="9"/>
        <v>7.7627940312329544</v>
      </c>
      <c r="S15" s="10">
        <f t="shared" si="10"/>
        <v>5.2205968767045974E-2</v>
      </c>
      <c r="T15" s="13">
        <f t="shared" si="11"/>
        <v>2.7254631749057795E-3</v>
      </c>
      <c r="U15">
        <f t="shared" si="12"/>
        <v>8.1504250178999715</v>
      </c>
      <c r="V15" s="12">
        <f t="shared" si="13"/>
        <v>-0.33542501789997115</v>
      </c>
      <c r="W15" s="13">
        <f t="shared" si="14"/>
        <v>0.11250994263319597</v>
      </c>
      <c r="X15" s="29">
        <f t="shared" si="15"/>
        <v>7.4584000000000001</v>
      </c>
      <c r="Y15" s="12">
        <f t="shared" si="16"/>
        <v>0.35660000000000025</v>
      </c>
      <c r="Z15" s="13">
        <f t="shared" si="17"/>
        <v>0.12716356000000018</v>
      </c>
      <c r="AA15" s="26">
        <v>7.7713999999999999</v>
      </c>
      <c r="AB15" s="12">
        <f t="shared" si="18"/>
        <v>4.3600000000000527E-2</v>
      </c>
      <c r="AC15" s="12">
        <f t="shared" si="19"/>
        <v>1.9009600000000459E-3</v>
      </c>
      <c r="AD15" s="6"/>
      <c r="AE15" s="6"/>
      <c r="AF15" s="6"/>
      <c r="AG15" s="6"/>
      <c r="AH15" s="6"/>
      <c r="AI15" s="6"/>
    </row>
    <row r="16" spans="1:35" x14ac:dyDescent="0.2">
      <c r="A16" s="17">
        <v>36951</v>
      </c>
      <c r="B16" s="3">
        <v>62.794845580404697</v>
      </c>
      <c r="C16" s="3">
        <v>80.805116128692006</v>
      </c>
      <c r="D16" s="7">
        <f t="shared" si="5"/>
        <v>6.7242018681070263E-3</v>
      </c>
      <c r="E16" s="7">
        <f t="shared" si="6"/>
        <v>2.2753128555171747E-3</v>
      </c>
      <c r="F16" s="7">
        <f t="shared" si="7"/>
        <v>4.448889012589852E-3</v>
      </c>
      <c r="G16" s="8">
        <v>10.3671780876029</v>
      </c>
      <c r="H16" s="8">
        <v>5.31</v>
      </c>
      <c r="I16" s="9">
        <f t="shared" si="1"/>
        <v>0.103671780876029</v>
      </c>
      <c r="J16" s="9">
        <f t="shared" si="1"/>
        <v>5.3099999999999994E-2</v>
      </c>
      <c r="K16" s="9">
        <f t="shared" si="2"/>
        <v>5.057178087602901E-2</v>
      </c>
      <c r="L16" s="4">
        <v>788.33</v>
      </c>
      <c r="M16">
        <f t="shared" si="3"/>
        <v>7.8833000000000002</v>
      </c>
      <c r="N16">
        <v>8.14025</v>
      </c>
      <c r="O16">
        <f t="shared" si="8"/>
        <v>6.5404802714896793E-4</v>
      </c>
      <c r="P16">
        <f t="shared" si="4"/>
        <v>-0.25694999999999979</v>
      </c>
      <c r="Q16" s="6">
        <f t="shared" si="0"/>
        <v>6.1262285097840552</v>
      </c>
      <c r="R16" s="6">
        <f t="shared" si="9"/>
        <v>7.8497680676333896</v>
      </c>
      <c r="S16" s="10">
        <f t="shared" si="10"/>
        <v>3.3531932366610562E-2</v>
      </c>
      <c r="T16" s="13">
        <f t="shared" si="11"/>
        <v>1.124390488238945E-3</v>
      </c>
      <c r="U16">
        <f t="shared" si="12"/>
        <v>8.2102184675461682</v>
      </c>
      <c r="V16" s="12">
        <f t="shared" si="13"/>
        <v>-0.32691846754616805</v>
      </c>
      <c r="W16" s="13">
        <f t="shared" si="14"/>
        <v>0.10687568442273493</v>
      </c>
      <c r="X16" s="29">
        <f t="shared" si="15"/>
        <v>7.5580500000000006</v>
      </c>
      <c r="Y16" s="12">
        <f t="shared" si="16"/>
        <v>0.32524999999999959</v>
      </c>
      <c r="Z16" s="13">
        <f t="shared" si="17"/>
        <v>0.10578756249999974</v>
      </c>
      <c r="AA16" s="26">
        <v>7.8150000000000004</v>
      </c>
      <c r="AB16" s="12">
        <f t="shared" si="18"/>
        <v>6.8299999999999805E-2</v>
      </c>
      <c r="AC16" s="12">
        <f t="shared" si="19"/>
        <v>4.6648899999999736E-3</v>
      </c>
      <c r="AD16" s="6"/>
      <c r="AE16" s="6"/>
      <c r="AF16" s="6"/>
      <c r="AG16" s="6"/>
      <c r="AH16" s="6"/>
      <c r="AI16" s="6"/>
    </row>
    <row r="17" spans="1:35" x14ac:dyDescent="0.2">
      <c r="A17" s="17">
        <v>36982</v>
      </c>
      <c r="B17" s="3">
        <v>63.094440894568699</v>
      </c>
      <c r="C17" s="3">
        <v>81.126135318760603</v>
      </c>
      <c r="D17" s="7">
        <f t="shared" si="5"/>
        <v>4.7710176113163506E-3</v>
      </c>
      <c r="E17" s="7">
        <f t="shared" si="6"/>
        <v>3.9727582292850717E-3</v>
      </c>
      <c r="F17" s="7">
        <f t="shared" si="7"/>
        <v>7.9825938203127896E-4</v>
      </c>
      <c r="G17" s="8">
        <v>10.3671780876029</v>
      </c>
      <c r="H17" s="8">
        <v>4.8</v>
      </c>
      <c r="I17" s="9">
        <f t="shared" si="1"/>
        <v>0.103671780876029</v>
      </c>
      <c r="J17" s="9">
        <f t="shared" si="1"/>
        <v>4.8000000000000001E-2</v>
      </c>
      <c r="K17" s="9">
        <f t="shared" si="2"/>
        <v>5.5671780876029003E-2</v>
      </c>
      <c r="L17" s="4">
        <v>808.13</v>
      </c>
      <c r="M17">
        <f t="shared" si="3"/>
        <v>8.0813000000000006</v>
      </c>
      <c r="N17">
        <v>8.5642499999999995</v>
      </c>
      <c r="O17">
        <f t="shared" si="8"/>
        <v>2.2051593380275514E-2</v>
      </c>
      <c r="P17">
        <f t="shared" si="4"/>
        <v>-0.48294999999999888</v>
      </c>
      <c r="Q17" s="6">
        <f t="shared" si="0"/>
        <v>6.2850905346080994</v>
      </c>
      <c r="R17" s="6">
        <f t="shared" si="9"/>
        <v>7.8895929181863673</v>
      </c>
      <c r="S17" s="10">
        <f t="shared" si="10"/>
        <v>0.19170708181363327</v>
      </c>
      <c r="T17" s="13">
        <f t="shared" si="11"/>
        <v>3.6751605217499081E-2</v>
      </c>
      <c r="U17">
        <f t="shared" si="12"/>
        <v>8.3221773501799987</v>
      </c>
      <c r="V17" s="12">
        <f t="shared" si="13"/>
        <v>-0.24087735017999812</v>
      </c>
      <c r="W17" s="13">
        <f t="shared" si="14"/>
        <v>5.8021897829737441E-2</v>
      </c>
      <c r="X17" s="29">
        <f t="shared" si="15"/>
        <v>7.4003500000000013</v>
      </c>
      <c r="Y17" s="12">
        <f t="shared" si="16"/>
        <v>0.68094999999999928</v>
      </c>
      <c r="Z17" s="13">
        <f t="shared" si="17"/>
        <v>0.463692902499999</v>
      </c>
      <c r="AA17" s="26">
        <v>7.8833000000000002</v>
      </c>
      <c r="AB17" s="12">
        <f t="shared" si="18"/>
        <v>0.1980000000000004</v>
      </c>
      <c r="AC17" s="12">
        <f t="shared" si="19"/>
        <v>3.9204000000000155E-2</v>
      </c>
      <c r="AD17" s="6"/>
      <c r="AE17" s="6"/>
      <c r="AF17" s="6"/>
      <c r="AG17" s="6"/>
      <c r="AH17" s="6"/>
      <c r="AI17" s="6"/>
    </row>
    <row r="18" spans="1:35" x14ac:dyDescent="0.2">
      <c r="A18" s="17">
        <v>37012</v>
      </c>
      <c r="B18" s="3">
        <v>63.3341143059993</v>
      </c>
      <c r="C18" s="3">
        <v>81.493014393124696</v>
      </c>
      <c r="D18" s="7">
        <f t="shared" si="5"/>
        <v>3.7986454596070918E-3</v>
      </c>
      <c r="E18" s="7">
        <f t="shared" si="6"/>
        <v>4.5223289994346738E-3</v>
      </c>
      <c r="F18" s="7">
        <f t="shared" si="7"/>
        <v>-7.2368353982758208E-4</v>
      </c>
      <c r="G18" s="8">
        <v>10.3671780876029</v>
      </c>
      <c r="H18" s="8">
        <v>4.21</v>
      </c>
      <c r="I18" s="9">
        <f t="shared" si="1"/>
        <v>0.103671780876029</v>
      </c>
      <c r="J18" s="9">
        <f t="shared" si="1"/>
        <v>4.2099999999999999E-2</v>
      </c>
      <c r="K18" s="9">
        <f t="shared" si="2"/>
        <v>6.1571780876029006E-2</v>
      </c>
      <c r="L18" s="4">
        <v>796.71</v>
      </c>
      <c r="M18">
        <f t="shared" si="3"/>
        <v>7.9671000000000003</v>
      </c>
      <c r="N18">
        <v>8.5045000000000002</v>
      </c>
      <c r="O18">
        <f t="shared" si="8"/>
        <v>-3.040550864774838E-3</v>
      </c>
      <c r="P18">
        <f t="shared" si="4"/>
        <v>-0.53739999999999988</v>
      </c>
      <c r="Q18" s="6">
        <f t="shared" si="0"/>
        <v>6.1918095169872327</v>
      </c>
      <c r="R18" s="6">
        <f t="shared" si="9"/>
        <v>8.0754516962095924</v>
      </c>
      <c r="S18" s="10">
        <f t="shared" si="10"/>
        <v>-0.10835169620959206</v>
      </c>
      <c r="T18" s="13">
        <f t="shared" si="11"/>
        <v>1.1740090071495728E-2</v>
      </c>
      <c r="U18">
        <f t="shared" si="12"/>
        <v>8.5788800327934531</v>
      </c>
      <c r="V18" s="12">
        <f t="shared" si="13"/>
        <v>-0.61178003279345283</v>
      </c>
      <c r="W18" s="13">
        <f t="shared" si="14"/>
        <v>0.3742748085247582</v>
      </c>
      <c r="X18" s="29">
        <f t="shared" si="15"/>
        <v>7.5439000000000007</v>
      </c>
      <c r="Y18" s="12">
        <f t="shared" si="16"/>
        <v>0.42319999999999958</v>
      </c>
      <c r="Z18" s="13">
        <f t="shared" si="17"/>
        <v>0.17909823999999963</v>
      </c>
      <c r="AA18" s="26">
        <v>8.0813000000000006</v>
      </c>
      <c r="AB18" s="12">
        <f t="shared" si="18"/>
        <v>-0.1142000000000003</v>
      </c>
      <c r="AC18" s="12">
        <f t="shared" si="19"/>
        <v>1.304164000000007E-2</v>
      </c>
      <c r="AD18" s="6"/>
      <c r="AE18" s="6"/>
      <c r="AF18" s="6"/>
      <c r="AG18" s="6"/>
      <c r="AH18" s="6"/>
      <c r="AI18" s="6"/>
    </row>
    <row r="19" spans="1:35" x14ac:dyDescent="0.2">
      <c r="A19" s="17">
        <v>37043</v>
      </c>
      <c r="B19" s="3">
        <v>63.633709620163302</v>
      </c>
      <c r="C19" s="3">
        <v>81.630594046011197</v>
      </c>
      <c r="D19" s="7">
        <f t="shared" si="5"/>
        <v>4.7303939977198428E-3</v>
      </c>
      <c r="E19" s="7">
        <f t="shared" si="6"/>
        <v>1.6882386043889934E-3</v>
      </c>
      <c r="F19" s="7">
        <f t="shared" si="7"/>
        <v>3.0421553933308492E-3</v>
      </c>
      <c r="G19" s="8">
        <v>9.9415781450592107</v>
      </c>
      <c r="H19" s="8">
        <v>3.97</v>
      </c>
      <c r="I19" s="9">
        <f t="shared" si="1"/>
        <v>9.94157814505921E-2</v>
      </c>
      <c r="J19" s="9">
        <f t="shared" si="1"/>
        <v>3.9699999999999999E-2</v>
      </c>
      <c r="K19" s="9">
        <f t="shared" si="2"/>
        <v>5.9715781450592101E-2</v>
      </c>
      <c r="L19" s="4">
        <v>805.5</v>
      </c>
      <c r="M19">
        <f t="shared" si="3"/>
        <v>8.0549999999999997</v>
      </c>
      <c r="N19">
        <v>8.5479000000000003</v>
      </c>
      <c r="O19">
        <f t="shared" si="8"/>
        <v>2.2106473237374358E-3</v>
      </c>
      <c r="P19">
        <f t="shared" si="4"/>
        <v>-0.49290000000000056</v>
      </c>
      <c r="Q19" s="6">
        <f t="shared" si="0"/>
        <v>6.2791351328584577</v>
      </c>
      <c r="R19" s="6">
        <f t="shared" si="9"/>
        <v>7.9913371562342066</v>
      </c>
      <c r="S19" s="10">
        <f t="shared" si="10"/>
        <v>6.366284376579312E-2</v>
      </c>
      <c r="T19" s="13">
        <f t="shared" si="11"/>
        <v>4.0529576763477836E-3</v>
      </c>
      <c r="U19">
        <f t="shared" si="12"/>
        <v>8.4428616023950127</v>
      </c>
      <c r="V19" s="12">
        <f t="shared" si="13"/>
        <v>-0.38786160239501299</v>
      </c>
      <c r="W19" s="13">
        <f t="shared" si="14"/>
        <v>0.15043662261242716</v>
      </c>
      <c r="X19" s="29">
        <f t="shared" si="15"/>
        <v>7.4741999999999997</v>
      </c>
      <c r="Y19" s="12">
        <f t="shared" si="16"/>
        <v>0.58079999999999998</v>
      </c>
      <c r="Z19" s="13">
        <f t="shared" si="17"/>
        <v>0.33732863999999996</v>
      </c>
      <c r="AA19" s="26">
        <v>7.9671000000000003</v>
      </c>
      <c r="AB19" s="12">
        <f t="shared" si="18"/>
        <v>8.7899999999999423E-2</v>
      </c>
      <c r="AC19" s="12">
        <f t="shared" si="19"/>
        <v>7.7264099999998989E-3</v>
      </c>
      <c r="AD19" s="6"/>
      <c r="AE19" s="6"/>
      <c r="AF19" s="6"/>
      <c r="AG19" s="6"/>
      <c r="AH19" s="6"/>
      <c r="AI19" s="6"/>
    </row>
    <row r="20" spans="1:35" x14ac:dyDescent="0.2">
      <c r="A20" s="17">
        <v>37073</v>
      </c>
      <c r="B20" s="3">
        <v>63.573787717429902</v>
      </c>
      <c r="C20" s="3">
        <v>81.401294624533605</v>
      </c>
      <c r="D20" s="7">
        <f t="shared" si="5"/>
        <v>-9.4166917332150918E-4</v>
      </c>
      <c r="E20" s="7">
        <f t="shared" si="6"/>
        <v>-2.8089887640453371E-3</v>
      </c>
      <c r="F20" s="7">
        <f t="shared" si="7"/>
        <v>1.867319590723828E-3</v>
      </c>
      <c r="G20" s="8">
        <v>9.3741115550009404</v>
      </c>
      <c r="H20" s="8">
        <v>3.77</v>
      </c>
      <c r="I20" s="9">
        <f t="shared" si="1"/>
        <v>9.3741115550009399E-2</v>
      </c>
      <c r="J20" s="9">
        <f t="shared" si="1"/>
        <v>3.7699999999999997E-2</v>
      </c>
      <c r="K20" s="9">
        <f t="shared" si="2"/>
        <v>5.6041115550009402E-2</v>
      </c>
      <c r="L20" s="4">
        <v>819.65</v>
      </c>
      <c r="M20">
        <f t="shared" si="3"/>
        <v>8.1965000000000003</v>
      </c>
      <c r="N20">
        <v>8.4786000000000001</v>
      </c>
      <c r="O20">
        <f t="shared" si="8"/>
        <v>-3.5352860294560751E-3</v>
      </c>
      <c r="P20">
        <f t="shared" si="4"/>
        <v>-0.2820999999999998</v>
      </c>
      <c r="Q20" s="6">
        <f t="shared" si="0"/>
        <v>6.4014037298721869</v>
      </c>
      <c r="R20" s="6">
        <f t="shared" si="9"/>
        <v>8.0700412593032791</v>
      </c>
      <c r="S20" s="10">
        <f t="shared" si="10"/>
        <v>0.12645874069672125</v>
      </c>
      <c r="T20" s="13">
        <f t="shared" si="11"/>
        <v>1.5991813098600583E-2</v>
      </c>
      <c r="U20">
        <f t="shared" si="12"/>
        <v>8.5064111857553257</v>
      </c>
      <c r="V20" s="12">
        <f t="shared" si="13"/>
        <v>-0.30991118575532539</v>
      </c>
      <c r="W20" s="13">
        <f t="shared" si="14"/>
        <v>9.60449430562718E-2</v>
      </c>
      <c r="X20" s="29">
        <f t="shared" si="15"/>
        <v>7.7728999999999999</v>
      </c>
      <c r="Y20" s="12">
        <f t="shared" si="16"/>
        <v>0.42360000000000042</v>
      </c>
      <c r="Z20" s="13">
        <f t="shared" si="17"/>
        <v>0.17943696000000037</v>
      </c>
      <c r="AA20" s="26">
        <v>8.0549999999999997</v>
      </c>
      <c r="AB20" s="12">
        <f t="shared" si="18"/>
        <v>0.14150000000000063</v>
      </c>
      <c r="AC20" s="12">
        <f t="shared" si="19"/>
        <v>2.0022250000000175E-2</v>
      </c>
      <c r="AD20" s="6"/>
      <c r="AE20" s="6"/>
      <c r="AF20" s="6"/>
      <c r="AG20" s="6"/>
      <c r="AH20" s="6"/>
      <c r="AI20" s="6"/>
    </row>
    <row r="21" spans="1:35" x14ac:dyDescent="0.2">
      <c r="A21" s="17">
        <v>37104</v>
      </c>
      <c r="B21" s="3">
        <v>63.4539581114661</v>
      </c>
      <c r="C21" s="3">
        <v>81.401294624533605</v>
      </c>
      <c r="D21" s="7">
        <f t="shared" si="5"/>
        <v>-1.8848901452343015E-3</v>
      </c>
      <c r="E21" s="7">
        <f t="shared" si="6"/>
        <v>0</v>
      </c>
      <c r="F21" s="7">
        <f t="shared" si="7"/>
        <v>-1.8848901452343015E-3</v>
      </c>
      <c r="G21" s="8">
        <v>9.2758961836447007</v>
      </c>
      <c r="H21" s="8">
        <v>3.65</v>
      </c>
      <c r="I21" s="9">
        <f t="shared" si="1"/>
        <v>9.275896183644701E-2</v>
      </c>
      <c r="J21" s="9">
        <f t="shared" si="1"/>
        <v>3.6499999999999998E-2</v>
      </c>
      <c r="K21" s="9">
        <f t="shared" si="2"/>
        <v>5.6258961836447012E-2</v>
      </c>
      <c r="L21" s="4">
        <v>830.72</v>
      </c>
      <c r="M21">
        <f t="shared" si="3"/>
        <v>8.3071999999999999</v>
      </c>
      <c r="N21">
        <v>8.6920999999999999</v>
      </c>
      <c r="O21">
        <f t="shared" si="8"/>
        <v>1.0800567328035915E-2</v>
      </c>
      <c r="P21">
        <f t="shared" si="4"/>
        <v>-0.38490000000000002</v>
      </c>
      <c r="Q21" s="6">
        <f t="shared" si="0"/>
        <v>6.4756306795236229</v>
      </c>
      <c r="R21" s="6">
        <f t="shared" si="9"/>
        <v>8.1810504979245877</v>
      </c>
      <c r="S21" s="10">
        <f t="shared" si="10"/>
        <v>0.1261495020754122</v>
      </c>
      <c r="T21" s="13">
        <f t="shared" si="11"/>
        <v>1.5913696873874426E-2</v>
      </c>
      <c r="U21">
        <f t="shared" si="12"/>
        <v>8.6576265806924386</v>
      </c>
      <c r="V21" s="12">
        <f t="shared" si="13"/>
        <v>-0.35042658069243871</v>
      </c>
      <c r="W21" s="13">
        <f t="shared" si="14"/>
        <v>0.12279878845579426</v>
      </c>
      <c r="X21" s="29">
        <f t="shared" si="15"/>
        <v>7.8116000000000003</v>
      </c>
      <c r="Y21" s="12">
        <f t="shared" si="16"/>
        <v>0.4955999999999996</v>
      </c>
      <c r="Z21" s="13">
        <f t="shared" si="17"/>
        <v>0.24561935999999959</v>
      </c>
      <c r="AA21" s="26">
        <v>8.1965000000000003</v>
      </c>
      <c r="AB21" s="12">
        <f t="shared" si="18"/>
        <v>0.11069999999999958</v>
      </c>
      <c r="AC21" s="12">
        <f t="shared" si="19"/>
        <v>1.2254489999999906E-2</v>
      </c>
      <c r="AD21" s="6"/>
      <c r="AE21" s="6"/>
      <c r="AF21" s="6"/>
      <c r="AG21" s="6"/>
      <c r="AH21" s="6"/>
      <c r="AI21" s="6"/>
    </row>
    <row r="22" spans="1:35" x14ac:dyDescent="0.2">
      <c r="A22" s="17">
        <v>37135</v>
      </c>
      <c r="B22" s="3">
        <v>63.633709620163302</v>
      </c>
      <c r="C22" s="3">
        <v>81.768173698897797</v>
      </c>
      <c r="D22" s="7">
        <f t="shared" si="5"/>
        <v>2.8327863863345073E-3</v>
      </c>
      <c r="E22" s="7">
        <f t="shared" si="6"/>
        <v>4.5070422535223179E-3</v>
      </c>
      <c r="F22" s="7">
        <f t="shared" si="7"/>
        <v>-1.6742558671878106E-3</v>
      </c>
      <c r="G22" s="8">
        <v>9.1122038980509696</v>
      </c>
      <c r="H22" s="8">
        <v>3.07</v>
      </c>
      <c r="I22" s="9">
        <f t="shared" si="1"/>
        <v>9.112203898050969E-2</v>
      </c>
      <c r="J22" s="9">
        <f t="shared" si="1"/>
        <v>3.0699999999999998E-2</v>
      </c>
      <c r="K22" s="9">
        <f t="shared" si="2"/>
        <v>6.0422038980509692E-2</v>
      </c>
      <c r="L22" s="4">
        <v>862.72</v>
      </c>
      <c r="M22">
        <f t="shared" si="3"/>
        <v>8.6272000000000002</v>
      </c>
      <c r="N22">
        <v>8.9428000000000001</v>
      </c>
      <c r="O22">
        <f t="shared" si="8"/>
        <v>1.2348804037883188E-2</v>
      </c>
      <c r="P22">
        <f t="shared" si="4"/>
        <v>-0.31559999999999988</v>
      </c>
      <c r="Q22" s="6">
        <f t="shared" si="0"/>
        <v>6.7138681812392358</v>
      </c>
      <c r="R22" s="6">
        <f t="shared" si="9"/>
        <v>8.2932916216600976</v>
      </c>
      <c r="S22" s="10">
        <f t="shared" si="10"/>
        <v>0.33390837833990261</v>
      </c>
      <c r="T22" s="13">
        <f t="shared" si="11"/>
        <v>0.11149480512558355</v>
      </c>
      <c r="U22">
        <f t="shared" si="12"/>
        <v>8.8091379622188892</v>
      </c>
      <c r="V22" s="12">
        <f t="shared" si="13"/>
        <v>-0.18193796221888903</v>
      </c>
      <c r="W22" s="13">
        <f t="shared" si="14"/>
        <v>3.3101422096361889E-2</v>
      </c>
      <c r="X22" s="29">
        <f t="shared" si="15"/>
        <v>7.9916</v>
      </c>
      <c r="Y22" s="12">
        <f t="shared" si="16"/>
        <v>0.63560000000000016</v>
      </c>
      <c r="Z22" s="13">
        <f t="shared" si="17"/>
        <v>0.40398736000000018</v>
      </c>
      <c r="AA22" s="26">
        <v>8.3071999999999999</v>
      </c>
      <c r="AB22" s="12">
        <f t="shared" si="18"/>
        <v>0.32000000000000028</v>
      </c>
      <c r="AC22" s="12">
        <f t="shared" si="19"/>
        <v>0.10240000000000019</v>
      </c>
      <c r="AD22" s="6"/>
      <c r="AE22" s="6"/>
      <c r="AF22" s="6"/>
      <c r="AG22" s="6"/>
      <c r="AH22" s="6"/>
      <c r="AI22" s="6"/>
    </row>
    <row r="23" spans="1:35" x14ac:dyDescent="0.2">
      <c r="A23" s="17">
        <v>37165</v>
      </c>
      <c r="B23" s="3">
        <v>63.573787717429902</v>
      </c>
      <c r="C23" s="3">
        <v>81.493014393124696</v>
      </c>
      <c r="D23" s="7">
        <f t="shared" si="5"/>
        <v>-9.4166917332150918E-4</v>
      </c>
      <c r="E23" s="7">
        <f t="shared" si="6"/>
        <v>-3.3651149747620018E-3</v>
      </c>
      <c r="F23" s="7">
        <f t="shared" si="7"/>
        <v>2.4234458014404927E-3</v>
      </c>
      <c r="G23" s="8">
        <v>8.8091604197900999</v>
      </c>
      <c r="H23" s="8">
        <v>2.4900000000000002</v>
      </c>
      <c r="I23" s="9">
        <f t="shared" si="1"/>
        <v>8.8091604197901005E-2</v>
      </c>
      <c r="J23" s="9">
        <f t="shared" si="1"/>
        <v>2.4900000000000002E-2</v>
      </c>
      <c r="K23" s="9">
        <f t="shared" si="2"/>
        <v>6.3191604197901E-2</v>
      </c>
      <c r="L23" s="4">
        <v>926.84</v>
      </c>
      <c r="M23">
        <f t="shared" si="3"/>
        <v>9.2683999999999997</v>
      </c>
      <c r="N23">
        <v>9.5975000000000001</v>
      </c>
      <c r="O23">
        <f t="shared" si="8"/>
        <v>3.0684602646748438E-2</v>
      </c>
      <c r="P23">
        <f t="shared" si="4"/>
        <v>-0.32910000000000039</v>
      </c>
      <c r="Q23" s="6">
        <f t="shared" si="0"/>
        <v>7.2304024887063019</v>
      </c>
      <c r="R23" s="6">
        <f t="shared" si="9"/>
        <v>8.6481075516181871</v>
      </c>
      <c r="S23" s="10">
        <f t="shared" si="10"/>
        <v>0.62029244838181263</v>
      </c>
      <c r="T23" s="13">
        <f t="shared" si="11"/>
        <v>0.38476272151950369</v>
      </c>
      <c r="U23">
        <f t="shared" si="12"/>
        <v>9.1723666077361319</v>
      </c>
      <c r="V23" s="12">
        <f t="shared" si="13"/>
        <v>9.6033392263867867E-2</v>
      </c>
      <c r="W23" s="13">
        <f t="shared" si="14"/>
        <v>9.222412429705916E-3</v>
      </c>
      <c r="X23" s="29">
        <f t="shared" si="15"/>
        <v>8.2980999999999998</v>
      </c>
      <c r="Y23" s="12">
        <f t="shared" si="16"/>
        <v>0.97029999999999994</v>
      </c>
      <c r="Z23" s="13">
        <f t="shared" si="17"/>
        <v>0.94148208999999994</v>
      </c>
      <c r="AA23" s="26">
        <v>8.6272000000000002</v>
      </c>
      <c r="AB23" s="12">
        <f t="shared" si="18"/>
        <v>0.64119999999999955</v>
      </c>
      <c r="AC23" s="12">
        <f t="shared" si="19"/>
        <v>0.41113743999999941</v>
      </c>
      <c r="AD23" s="6"/>
      <c r="AE23" s="6"/>
      <c r="AF23" s="6"/>
      <c r="AG23" s="6"/>
      <c r="AH23" s="6"/>
      <c r="AI23" s="6"/>
    </row>
    <row r="24" spans="1:35" x14ac:dyDescent="0.2">
      <c r="A24" s="17">
        <v>37196</v>
      </c>
      <c r="B24" s="3">
        <v>63.873383031593903</v>
      </c>
      <c r="C24" s="3">
        <v>81.355434740238096</v>
      </c>
      <c r="D24" s="7">
        <f t="shared" si="5"/>
        <v>4.7125603951054511E-3</v>
      </c>
      <c r="E24" s="7">
        <f t="shared" si="6"/>
        <v>-1.688238604390214E-3</v>
      </c>
      <c r="F24" s="7">
        <f t="shared" si="7"/>
        <v>6.4007989994956651E-3</v>
      </c>
      <c r="G24" s="8">
        <v>8.8614092953523205</v>
      </c>
      <c r="H24" s="8">
        <v>2.09</v>
      </c>
      <c r="I24" s="9">
        <f t="shared" si="1"/>
        <v>8.861409295352321E-2</v>
      </c>
      <c r="J24" s="9">
        <f t="shared" si="1"/>
        <v>2.0899999999999998E-2</v>
      </c>
      <c r="K24" s="9">
        <f t="shared" si="2"/>
        <v>6.7714092953523208E-2</v>
      </c>
      <c r="L24" s="4">
        <v>971.82</v>
      </c>
      <c r="M24">
        <f t="shared" si="3"/>
        <v>9.7182000000000013</v>
      </c>
      <c r="N24">
        <v>10.15185</v>
      </c>
      <c r="O24">
        <f t="shared" si="8"/>
        <v>2.4387071369156521E-2</v>
      </c>
      <c r="P24">
        <f t="shared" si="4"/>
        <v>-0.43364999999999831</v>
      </c>
      <c r="Q24" s="6">
        <f t="shared" si="0"/>
        <v>7.6299058933136408</v>
      </c>
      <c r="R24" s="6">
        <f t="shared" si="9"/>
        <v>9.3277251654469246</v>
      </c>
      <c r="S24" s="10">
        <f t="shared" si="10"/>
        <v>0.39047483455307663</v>
      </c>
      <c r="T24" s="13">
        <f t="shared" si="11"/>
        <v>0.15247059641925256</v>
      </c>
      <c r="U24">
        <f t="shared" si="12"/>
        <v>9.8960012991304342</v>
      </c>
      <c r="V24" s="12">
        <f t="shared" si="13"/>
        <v>-0.17780129913043297</v>
      </c>
      <c r="W24" s="13">
        <f t="shared" si="14"/>
        <v>3.1613301972469705E-2</v>
      </c>
      <c r="X24" s="29">
        <f t="shared" si="15"/>
        <v>8.8347500000000014</v>
      </c>
      <c r="Y24" s="12">
        <f t="shared" si="16"/>
        <v>0.88344999999999985</v>
      </c>
      <c r="Z24" s="13">
        <f t="shared" si="17"/>
        <v>0.78048390249999977</v>
      </c>
      <c r="AA24" s="26">
        <v>9.2683999999999997</v>
      </c>
      <c r="AB24" s="12">
        <f t="shared" si="18"/>
        <v>0.44980000000000153</v>
      </c>
      <c r="AC24" s="12">
        <f t="shared" si="19"/>
        <v>0.20232004000000137</v>
      </c>
      <c r="AD24" s="6"/>
      <c r="AE24" s="6"/>
      <c r="AF24" s="6"/>
      <c r="AG24" s="6"/>
      <c r="AH24" s="6"/>
      <c r="AI24" s="6"/>
    </row>
    <row r="25" spans="1:35" x14ac:dyDescent="0.2">
      <c r="A25" s="17">
        <v>37226</v>
      </c>
      <c r="B25" s="3">
        <v>64.232900248491305</v>
      </c>
      <c r="C25" s="3">
        <v>81.034415550169598</v>
      </c>
      <c r="D25" s="7">
        <f t="shared" si="5"/>
        <v>5.6285920650166986E-3</v>
      </c>
      <c r="E25" s="7">
        <f t="shared" si="6"/>
        <v>-3.9458850056359254E-3</v>
      </c>
      <c r="F25" s="7">
        <f t="shared" si="7"/>
        <v>9.574477070652624E-3</v>
      </c>
      <c r="G25" s="8">
        <v>8.9450074962518702</v>
      </c>
      <c r="H25" s="8">
        <v>1.82</v>
      </c>
      <c r="I25" s="9">
        <f t="shared" si="1"/>
        <v>8.9450074962518708E-2</v>
      </c>
      <c r="J25" s="9">
        <f t="shared" si="1"/>
        <v>1.8200000000000001E-2</v>
      </c>
      <c r="K25" s="9">
        <f t="shared" si="2"/>
        <v>7.12500749625187E-2</v>
      </c>
      <c r="L25" s="4">
        <v>1154.67</v>
      </c>
      <c r="M25">
        <f t="shared" si="3"/>
        <v>11.546700000000001</v>
      </c>
      <c r="N25">
        <v>11.144500000000001</v>
      </c>
      <c r="O25">
        <f t="shared" si="8"/>
        <v>4.0515396394575021E-2</v>
      </c>
      <c r="P25">
        <f t="shared" si="4"/>
        <v>0.40220000000000056</v>
      </c>
      <c r="Q25" s="6">
        <f t="shared" si="0"/>
        <v>9.1526300802412877</v>
      </c>
      <c r="R25" s="6">
        <f t="shared" si="9"/>
        <v>9.8112466830680187</v>
      </c>
      <c r="S25" s="10">
        <f t="shared" si="10"/>
        <v>1.7354533169319826</v>
      </c>
      <c r="T25" s="13">
        <f t="shared" si="11"/>
        <v>3.0117982152502205</v>
      </c>
      <c r="U25">
        <f t="shared" si="12"/>
        <v>10.41062247850075</v>
      </c>
      <c r="V25" s="12">
        <f t="shared" si="13"/>
        <v>1.1360775214992511</v>
      </c>
      <c r="W25" s="13">
        <f t="shared" si="14"/>
        <v>1.2906721348558814</v>
      </c>
      <c r="X25" s="29">
        <f t="shared" si="15"/>
        <v>10.120400000000002</v>
      </c>
      <c r="Y25" s="12">
        <f t="shared" si="16"/>
        <v>1.4262999999999995</v>
      </c>
      <c r="Z25" s="13">
        <f t="shared" si="17"/>
        <v>2.0343316899999984</v>
      </c>
      <c r="AA25" s="26">
        <v>9.7181999999999995</v>
      </c>
      <c r="AB25" s="12">
        <f t="shared" si="18"/>
        <v>1.8285000000000018</v>
      </c>
      <c r="AC25" s="12">
        <f t="shared" si="19"/>
        <v>3.3434122500000067</v>
      </c>
      <c r="AD25" s="6"/>
      <c r="AE25" s="6"/>
      <c r="AF25" s="6"/>
      <c r="AG25" s="6"/>
      <c r="AH25" s="6"/>
      <c r="AI25" s="6"/>
    </row>
    <row r="26" spans="1:35" x14ac:dyDescent="0.2">
      <c r="A26" s="17">
        <v>37257</v>
      </c>
      <c r="B26" s="3">
        <v>65.311423500177497</v>
      </c>
      <c r="C26" s="3">
        <v>81.217855087351595</v>
      </c>
      <c r="D26" s="7">
        <f t="shared" si="5"/>
        <v>1.6790822888485792E-2</v>
      </c>
      <c r="E26" s="7">
        <f t="shared" si="6"/>
        <v>2.2637238256926337E-3</v>
      </c>
      <c r="F26" s="7">
        <f t="shared" si="7"/>
        <v>1.4527099062793158E-2</v>
      </c>
      <c r="G26" s="8">
        <v>9.3525487256371793</v>
      </c>
      <c r="H26" s="8">
        <v>1.73</v>
      </c>
      <c r="I26" s="9">
        <f t="shared" si="1"/>
        <v>9.3525487256371789E-2</v>
      </c>
      <c r="J26" s="9">
        <f t="shared" si="1"/>
        <v>1.7299999999999999E-2</v>
      </c>
      <c r="K26" s="9">
        <f t="shared" si="2"/>
        <v>7.6225487256371793E-2</v>
      </c>
      <c r="L26" s="4">
        <v>1160.8</v>
      </c>
      <c r="M26">
        <f t="shared" si="3"/>
        <v>11.607999999999999</v>
      </c>
      <c r="N26">
        <v>12.9</v>
      </c>
      <c r="O26">
        <f t="shared" si="8"/>
        <v>6.3529121746074946E-2</v>
      </c>
      <c r="P26">
        <f t="shared" si="4"/>
        <v>-1.2920000000000016</v>
      </c>
      <c r="Q26" s="6">
        <f t="shared" si="0"/>
        <v>9.3345853959658172</v>
      </c>
      <c r="R26" s="6">
        <f t="shared" si="9"/>
        <v>11.714440054748357</v>
      </c>
      <c r="S26" s="10">
        <f t="shared" si="10"/>
        <v>-0.10644005474835794</v>
      </c>
      <c r="T26" s="13">
        <f t="shared" si="11"/>
        <v>1.1329485254833436E-2</v>
      </c>
      <c r="U26">
        <f t="shared" si="12"/>
        <v>12.426852833703148</v>
      </c>
      <c r="V26" s="12">
        <f t="shared" si="13"/>
        <v>-0.81885283370314887</v>
      </c>
      <c r="W26" s="13">
        <f t="shared" si="14"/>
        <v>0.6705199632636768</v>
      </c>
      <c r="X26" s="29">
        <f t="shared" si="15"/>
        <v>10.2547</v>
      </c>
      <c r="Y26" s="12">
        <f t="shared" si="16"/>
        <v>1.3532999999999991</v>
      </c>
      <c r="Z26" s="13">
        <f t="shared" si="17"/>
        <v>1.8314208899999975</v>
      </c>
      <c r="AA26" s="26">
        <v>11.5467</v>
      </c>
      <c r="AB26" s="12">
        <f t="shared" si="18"/>
        <v>6.1299999999999244E-2</v>
      </c>
      <c r="AC26" s="12">
        <f t="shared" si="19"/>
        <v>3.7576899999999074E-3</v>
      </c>
      <c r="AD26" s="6"/>
      <c r="AE26" s="6"/>
      <c r="AF26" s="6"/>
      <c r="AG26" s="6"/>
      <c r="AH26" s="6"/>
      <c r="AI26" s="6"/>
    </row>
    <row r="27" spans="1:35" x14ac:dyDescent="0.2">
      <c r="A27" s="17">
        <v>37288</v>
      </c>
      <c r="B27" s="3">
        <v>66.099936102236398</v>
      </c>
      <c r="C27" s="3">
        <v>81.538874277420206</v>
      </c>
      <c r="D27" s="7">
        <f t="shared" si="5"/>
        <v>1.2073119215611008E-2</v>
      </c>
      <c r="E27" s="7">
        <f t="shared" si="6"/>
        <v>3.9525691699608175E-3</v>
      </c>
      <c r="F27" s="7">
        <f t="shared" si="7"/>
        <v>8.1205500456501909E-3</v>
      </c>
      <c r="G27" s="8">
        <v>9.8436881559220293</v>
      </c>
      <c r="H27" s="8">
        <v>1.74</v>
      </c>
      <c r="I27" s="9">
        <f t="shared" si="1"/>
        <v>9.8436881559220299E-2</v>
      </c>
      <c r="J27" s="9">
        <f t="shared" si="1"/>
        <v>1.7399999999999999E-2</v>
      </c>
      <c r="K27" s="9">
        <f t="shared" si="2"/>
        <v>8.10368815592203E-2</v>
      </c>
      <c r="L27" s="4">
        <v>1148.43</v>
      </c>
      <c r="M27">
        <f t="shared" si="3"/>
        <v>11.484300000000001</v>
      </c>
      <c r="N27">
        <v>12.6625</v>
      </c>
      <c r="O27">
        <f t="shared" si="8"/>
        <v>-8.0702519309121534E-3</v>
      </c>
      <c r="P27">
        <f t="shared" si="4"/>
        <v>-1.1781999999999986</v>
      </c>
      <c r="Q27" s="6">
        <f t="shared" si="0"/>
        <v>9.3098108467402163</v>
      </c>
      <c r="R27" s="6">
        <f t="shared" si="9"/>
        <v>11.702263344929907</v>
      </c>
      <c r="S27" s="10">
        <f t="shared" si="10"/>
        <v>-0.2179633449299061</v>
      </c>
      <c r="T27" s="13">
        <f t="shared" si="11"/>
        <v>4.7508019733033223E-2</v>
      </c>
      <c r="U27">
        <f t="shared" si="12"/>
        <v>12.54867612113943</v>
      </c>
      <c r="V27" s="12">
        <f t="shared" si="13"/>
        <v>-1.0643761211394285</v>
      </c>
      <c r="W27" s="13">
        <f t="shared" si="14"/>
        <v>1.1328965272518152</v>
      </c>
      <c r="X27" s="29">
        <f t="shared" si="15"/>
        <v>10.4298</v>
      </c>
      <c r="Y27" s="12">
        <f t="shared" si="16"/>
        <v>1.0545000000000009</v>
      </c>
      <c r="Z27" s="13">
        <f t="shared" si="17"/>
        <v>1.1119702500000019</v>
      </c>
      <c r="AA27" s="26">
        <v>11.608000000000001</v>
      </c>
      <c r="AB27" s="12">
        <f t="shared" si="18"/>
        <v>-0.12369999999999948</v>
      </c>
      <c r="AC27" s="12">
        <f t="shared" si="19"/>
        <v>1.5301689999999871E-2</v>
      </c>
      <c r="AD27" s="6"/>
      <c r="AE27" s="6"/>
      <c r="AF27" s="6"/>
      <c r="AG27" s="6"/>
      <c r="AH27" s="6"/>
      <c r="AI27" s="6"/>
    </row>
    <row r="28" spans="1:35" x14ac:dyDescent="0.2">
      <c r="A28" s="17">
        <v>37316</v>
      </c>
      <c r="B28" s="3">
        <v>66.7629960951367</v>
      </c>
      <c r="C28" s="3">
        <v>81.997473120375304</v>
      </c>
      <c r="D28" s="7">
        <f t="shared" si="5"/>
        <v>1.0031174491224168E-2</v>
      </c>
      <c r="E28" s="7">
        <f t="shared" si="6"/>
        <v>5.6242969628793795E-3</v>
      </c>
      <c r="F28" s="7">
        <f t="shared" si="7"/>
        <v>4.4068775283447881E-3</v>
      </c>
      <c r="G28" s="8">
        <v>10.334827586206901</v>
      </c>
      <c r="H28" s="8">
        <v>1.73</v>
      </c>
      <c r="I28" s="9">
        <f t="shared" si="1"/>
        <v>0.103348275862069</v>
      </c>
      <c r="J28" s="9">
        <f t="shared" si="1"/>
        <v>1.7299999999999999E-2</v>
      </c>
      <c r="K28" s="9">
        <f t="shared" si="2"/>
        <v>8.6048275862069007E-2</v>
      </c>
      <c r="L28" s="4">
        <v>1149.3800000000001</v>
      </c>
      <c r="M28">
        <f t="shared" si="3"/>
        <v>11.4938</v>
      </c>
      <c r="N28">
        <v>12.373749999999999</v>
      </c>
      <c r="O28">
        <f t="shared" si="8"/>
        <v>-1.0018121107927103E-2</v>
      </c>
      <c r="P28">
        <f t="shared" si="4"/>
        <v>-0.87994999999999912</v>
      </c>
      <c r="Q28" s="6">
        <f t="shared" si="0"/>
        <v>9.3583435600725</v>
      </c>
      <c r="R28" s="6">
        <f t="shared" si="9"/>
        <v>11.534909903598772</v>
      </c>
      <c r="S28" s="10">
        <f t="shared" si="10"/>
        <v>-4.1109903598771425E-2</v>
      </c>
      <c r="T28" s="13">
        <f t="shared" si="11"/>
        <v>1.6900241739002796E-3</v>
      </c>
      <c r="U28">
        <f t="shared" si="12"/>
        <v>12.472504214482761</v>
      </c>
      <c r="V28" s="12">
        <f t="shared" si="13"/>
        <v>-0.9787042144827609</v>
      </c>
      <c r="W28" s="13">
        <f t="shared" si="14"/>
        <v>0.95786193944631803</v>
      </c>
      <c r="X28" s="29">
        <f t="shared" si="15"/>
        <v>10.604350000000002</v>
      </c>
      <c r="Y28" s="12">
        <f t="shared" si="16"/>
        <v>0.8894499999999983</v>
      </c>
      <c r="Z28" s="13">
        <f t="shared" si="17"/>
        <v>0.79112130249999701</v>
      </c>
      <c r="AA28" s="26">
        <v>11.484299999999999</v>
      </c>
      <c r="AB28" s="12">
        <f t="shared" si="18"/>
        <v>9.5000000000009521E-3</v>
      </c>
      <c r="AC28" s="12">
        <f t="shared" si="19"/>
        <v>9.0250000000018091E-5</v>
      </c>
      <c r="AD28" s="6"/>
      <c r="AE28" s="6"/>
      <c r="AF28" s="6"/>
      <c r="AG28" s="6"/>
      <c r="AH28" s="6"/>
      <c r="AI28" s="6"/>
    </row>
    <row r="29" spans="1:35" x14ac:dyDescent="0.2">
      <c r="A29" s="17">
        <v>37347</v>
      </c>
      <c r="B29" s="3">
        <v>67.900944266950702</v>
      </c>
      <c r="C29" s="3">
        <v>82.456071963330402</v>
      </c>
      <c r="D29" s="7">
        <f t="shared" si="5"/>
        <v>1.7044594137034179E-2</v>
      </c>
      <c r="E29" s="7">
        <f t="shared" si="6"/>
        <v>5.5928411633107038E-3</v>
      </c>
      <c r="F29" s="7">
        <f t="shared" si="7"/>
        <v>1.1451752973723476E-2</v>
      </c>
      <c r="G29" s="8">
        <v>10.9095652173913</v>
      </c>
      <c r="H29" s="8">
        <v>1.75</v>
      </c>
      <c r="I29" s="9">
        <f t="shared" si="1"/>
        <v>0.109095652173913</v>
      </c>
      <c r="J29" s="9">
        <f t="shared" si="1"/>
        <v>1.7500000000000002E-2</v>
      </c>
      <c r="K29" s="9">
        <f t="shared" si="2"/>
        <v>9.1595652173912995E-2</v>
      </c>
      <c r="L29" s="4">
        <v>1107.96</v>
      </c>
      <c r="M29">
        <f t="shared" si="3"/>
        <v>11.079600000000001</v>
      </c>
      <c r="N29">
        <v>12.445</v>
      </c>
      <c r="O29">
        <f t="shared" si="8"/>
        <v>2.4935636842022824E-3</v>
      </c>
      <c r="P29">
        <f t="shared" si="4"/>
        <v>-1.3653999999999993</v>
      </c>
      <c r="Q29" s="6">
        <f t="shared" si="0"/>
        <v>9.123831443664626</v>
      </c>
      <c r="R29" s="6">
        <f t="shared" si="9"/>
        <v>11.625424158329382</v>
      </c>
      <c r="S29" s="10">
        <f t="shared" si="10"/>
        <v>-0.54582415832938125</v>
      </c>
      <c r="T29" s="13">
        <f t="shared" si="11"/>
        <v>0.29792401181597744</v>
      </c>
      <c r="U29">
        <f t="shared" si="12"/>
        <v>12.546582106956521</v>
      </c>
      <c r="V29" s="12">
        <f t="shared" si="13"/>
        <v>-1.4669821069565199</v>
      </c>
      <c r="W29" s="13">
        <f t="shared" si="14"/>
        <v>2.1520365021305903</v>
      </c>
      <c r="X29" s="29">
        <f t="shared" si="15"/>
        <v>10.128400000000001</v>
      </c>
      <c r="Y29" s="12">
        <f t="shared" si="16"/>
        <v>0.95120000000000005</v>
      </c>
      <c r="Z29" s="13">
        <f t="shared" si="17"/>
        <v>0.90478144000000005</v>
      </c>
      <c r="AA29" s="26">
        <v>11.4938</v>
      </c>
      <c r="AB29" s="12">
        <f t="shared" si="18"/>
        <v>-0.41419999999999924</v>
      </c>
      <c r="AC29" s="12">
        <f t="shared" si="19"/>
        <v>0.17156163999999938</v>
      </c>
      <c r="AD29" s="6"/>
      <c r="AE29" s="6"/>
      <c r="AF29" s="6"/>
      <c r="AG29" s="6"/>
      <c r="AH29" s="6"/>
      <c r="AI29" s="6"/>
    </row>
    <row r="30" spans="1:35" x14ac:dyDescent="0.2">
      <c r="A30" s="17">
        <v>37377</v>
      </c>
      <c r="B30" s="3">
        <v>68.232488462903802</v>
      </c>
      <c r="C30" s="3">
        <v>82.456071963330402</v>
      </c>
      <c r="D30" s="7">
        <f t="shared" si="5"/>
        <v>4.8827626704224187E-3</v>
      </c>
      <c r="E30" s="7">
        <f t="shared" si="6"/>
        <v>0</v>
      </c>
      <c r="F30" s="7">
        <f t="shared" si="7"/>
        <v>4.8827626704224187E-3</v>
      </c>
      <c r="G30" s="8">
        <v>11.2021589205397</v>
      </c>
      <c r="H30" s="8">
        <v>1.75</v>
      </c>
      <c r="I30" s="9">
        <f t="shared" si="1"/>
        <v>0.11202158920539701</v>
      </c>
      <c r="J30" s="9">
        <f t="shared" si="1"/>
        <v>1.7500000000000002E-2</v>
      </c>
      <c r="K30" s="9">
        <f t="shared" si="2"/>
        <v>9.4521589205397008E-2</v>
      </c>
      <c r="L30" s="4">
        <v>1014.72</v>
      </c>
      <c r="M30">
        <f t="shared" si="3"/>
        <v>10.1472</v>
      </c>
      <c r="N30">
        <v>11.645</v>
      </c>
      <c r="O30">
        <f t="shared" si="8"/>
        <v>-2.8855408073912514E-2</v>
      </c>
      <c r="P30">
        <f t="shared" si="4"/>
        <v>-1.4977999999999998</v>
      </c>
      <c r="Q30" s="6">
        <f t="shared" si="0"/>
        <v>8.3968189418322687</v>
      </c>
      <c r="R30" s="6">
        <f t="shared" si="9"/>
        <v>11.133699057283213</v>
      </c>
      <c r="S30" s="10">
        <f t="shared" si="10"/>
        <v>-0.98649905728321308</v>
      </c>
      <c r="T30" s="13">
        <f t="shared" si="11"/>
        <v>0.97318039002066814</v>
      </c>
      <c r="U30">
        <f t="shared" si="12"/>
        <v>12.126861399760118</v>
      </c>
      <c r="V30" s="12">
        <f t="shared" si="13"/>
        <v>-1.9796613997601185</v>
      </c>
      <c r="W30" s="13">
        <f t="shared" si="14"/>
        <v>3.9190592577001917</v>
      </c>
      <c r="X30" s="29">
        <f t="shared" si="15"/>
        <v>9.5818000000000012</v>
      </c>
      <c r="Y30" s="12">
        <f t="shared" si="16"/>
        <v>0.56539999999999857</v>
      </c>
      <c r="Z30" s="13">
        <f t="shared" si="17"/>
        <v>0.31967715999999841</v>
      </c>
      <c r="AA30" s="26">
        <v>11.079599999999999</v>
      </c>
      <c r="AB30" s="12">
        <f t="shared" si="18"/>
        <v>-0.93239999999999945</v>
      </c>
      <c r="AC30" s="12">
        <f t="shared" si="19"/>
        <v>0.86936975999999899</v>
      </c>
      <c r="AD30" s="6"/>
      <c r="AE30" s="6"/>
      <c r="AF30" s="6"/>
      <c r="AG30" s="6"/>
      <c r="AH30" s="6"/>
      <c r="AI30" s="6"/>
    </row>
    <row r="31" spans="1:35" x14ac:dyDescent="0.2">
      <c r="A31" s="17">
        <v>37408</v>
      </c>
      <c r="B31" s="3">
        <v>68.814895278665304</v>
      </c>
      <c r="C31" s="3">
        <v>82.501931847625897</v>
      </c>
      <c r="D31" s="7">
        <f t="shared" si="5"/>
        <v>8.5356232621962898E-3</v>
      </c>
      <c r="E31" s="7">
        <f t="shared" si="6"/>
        <v>5.5617352613995786E-4</v>
      </c>
      <c r="F31" s="7">
        <f t="shared" si="7"/>
        <v>7.9794497360563318E-3</v>
      </c>
      <c r="G31" s="8">
        <v>11.609700149925001</v>
      </c>
      <c r="H31" s="8">
        <v>1.75</v>
      </c>
      <c r="I31" s="9">
        <f t="shared" si="1"/>
        <v>0.11609700149925001</v>
      </c>
      <c r="J31" s="9">
        <f t="shared" si="1"/>
        <v>1.7500000000000002E-2</v>
      </c>
      <c r="K31" s="9">
        <f t="shared" si="2"/>
        <v>9.8597001499250006E-2</v>
      </c>
      <c r="L31" s="4">
        <v>1013.92</v>
      </c>
      <c r="M31">
        <f t="shared" si="3"/>
        <v>10.139199999999999</v>
      </c>
      <c r="N31">
        <v>10.77375</v>
      </c>
      <c r="O31">
        <f t="shared" si="8"/>
        <v>-3.3772599151033145E-2</v>
      </c>
      <c r="P31">
        <f t="shared" si="4"/>
        <v>-0.63455000000000084</v>
      </c>
      <c r="Q31" s="6">
        <f t="shared" si="0"/>
        <v>8.457110889210302</v>
      </c>
      <c r="R31" s="6">
        <f t="shared" si="9"/>
        <v>10.228169072361711</v>
      </c>
      <c r="S31" s="10">
        <f t="shared" si="10"/>
        <v>-8.896907236171181E-2</v>
      </c>
      <c r="T31" s="13">
        <f t="shared" si="11"/>
        <v>7.9154958369035116E-3</v>
      </c>
      <c r="U31">
        <f t="shared" si="12"/>
        <v>11.14768349361319</v>
      </c>
      <c r="V31" s="12">
        <f t="shared" si="13"/>
        <v>-1.0084834936131912</v>
      </c>
      <c r="W31" s="13">
        <f t="shared" si="14"/>
        <v>1.0170389568902676</v>
      </c>
      <c r="X31" s="29">
        <f t="shared" si="15"/>
        <v>9.5126499999999989</v>
      </c>
      <c r="Y31" s="12">
        <f t="shared" si="16"/>
        <v>0.62654999999999994</v>
      </c>
      <c r="Z31" s="13">
        <f t="shared" si="17"/>
        <v>0.39256490249999992</v>
      </c>
      <c r="AA31" s="26">
        <v>10.1472</v>
      </c>
      <c r="AB31" s="12">
        <f t="shared" si="18"/>
        <v>-8.0000000000008953E-3</v>
      </c>
      <c r="AC31" s="12">
        <f t="shared" si="19"/>
        <v>6.4000000000014322E-5</v>
      </c>
      <c r="AD31" s="6"/>
      <c r="AE31" s="6"/>
      <c r="AF31" s="6"/>
      <c r="AG31" s="6"/>
      <c r="AH31" s="6"/>
      <c r="AI31" s="6"/>
    </row>
    <row r="32" spans="1:35" x14ac:dyDescent="0.2">
      <c r="A32" s="17">
        <v>37438</v>
      </c>
      <c r="B32" s="3">
        <v>69.908058217962406</v>
      </c>
      <c r="C32" s="3">
        <v>82.593651616217002</v>
      </c>
      <c r="D32" s="7">
        <f t="shared" si="5"/>
        <v>1.5885556969466398E-2</v>
      </c>
      <c r="E32" s="7">
        <f t="shared" si="6"/>
        <v>1.1117287381888648E-3</v>
      </c>
      <c r="F32" s="7">
        <f t="shared" si="7"/>
        <v>1.4773828231277533E-2</v>
      </c>
      <c r="G32" s="8">
        <v>11.933643178410801</v>
      </c>
      <c r="H32" s="8">
        <v>1.73</v>
      </c>
      <c r="I32" s="9">
        <f t="shared" si="1"/>
        <v>0.11933643178410801</v>
      </c>
      <c r="J32" s="9">
        <f t="shared" si="1"/>
        <v>1.7299999999999999E-2</v>
      </c>
      <c r="K32" s="9">
        <f t="shared" si="2"/>
        <v>0.10203643178410801</v>
      </c>
      <c r="L32" s="4">
        <v>1011.37</v>
      </c>
      <c r="M32">
        <f t="shared" si="3"/>
        <v>10.1137</v>
      </c>
      <c r="N32">
        <v>11.043799999999999</v>
      </c>
      <c r="O32">
        <f t="shared" si="8"/>
        <v>1.0751639372253985E-2</v>
      </c>
      <c r="P32">
        <f t="shared" si="4"/>
        <v>-0.93009999999999948</v>
      </c>
      <c r="Q32" s="6">
        <f t="shared" si="0"/>
        <v>8.5603325989788708</v>
      </c>
      <c r="R32" s="6">
        <f t="shared" si="9"/>
        <v>10.288994799202568</v>
      </c>
      <c r="S32" s="10">
        <f t="shared" si="10"/>
        <v>-0.17529479920256819</v>
      </c>
      <c r="T32" s="13">
        <f t="shared" si="11"/>
        <v>3.0728266627468699E-2</v>
      </c>
      <c r="U32">
        <f t="shared" si="12"/>
        <v>11.173767789145426</v>
      </c>
      <c r="V32" s="12">
        <f t="shared" si="13"/>
        <v>-1.0600677891454264</v>
      </c>
      <c r="W32" s="13">
        <f t="shared" si="14"/>
        <v>1.1237437175836722</v>
      </c>
      <c r="X32" s="29">
        <f t="shared" si="15"/>
        <v>9.2090999999999994</v>
      </c>
      <c r="Y32" s="12">
        <f t="shared" si="16"/>
        <v>0.90460000000000029</v>
      </c>
      <c r="Z32" s="13">
        <f t="shared" si="17"/>
        <v>0.81830116000000053</v>
      </c>
      <c r="AA32" s="26">
        <v>10.139200000000001</v>
      </c>
      <c r="AB32" s="12">
        <f t="shared" si="18"/>
        <v>-2.5500000000000966E-2</v>
      </c>
      <c r="AC32" s="12">
        <f t="shared" si="19"/>
        <v>6.5025000000004933E-4</v>
      </c>
      <c r="AD32" s="6"/>
      <c r="AE32" s="6"/>
      <c r="AF32" s="6"/>
      <c r="AG32" s="6"/>
      <c r="AH32" s="6"/>
      <c r="AI32" s="6"/>
    </row>
    <row r="33" spans="1:35" x14ac:dyDescent="0.2">
      <c r="A33" s="17">
        <v>37469</v>
      </c>
      <c r="B33" s="3">
        <v>70.284387646432407</v>
      </c>
      <c r="C33" s="3">
        <v>82.868810921990004</v>
      </c>
      <c r="D33" s="7">
        <f t="shared" si="5"/>
        <v>5.3832052850998173E-3</v>
      </c>
      <c r="E33" s="7">
        <f t="shared" si="6"/>
        <v>3.3314825097159806E-3</v>
      </c>
      <c r="F33" s="7">
        <f t="shared" si="7"/>
        <v>2.0517227753838367E-3</v>
      </c>
      <c r="G33" s="8">
        <v>12.048590704647699</v>
      </c>
      <c r="H33" s="8">
        <v>1.74</v>
      </c>
      <c r="I33" s="9">
        <f t="shared" si="1"/>
        <v>0.12048590704647699</v>
      </c>
      <c r="J33" s="9">
        <f t="shared" si="1"/>
        <v>1.7399999999999999E-2</v>
      </c>
      <c r="K33" s="9">
        <f t="shared" si="2"/>
        <v>0.10308590704647699</v>
      </c>
      <c r="L33" s="4">
        <v>1058.94</v>
      </c>
      <c r="M33">
        <f t="shared" si="3"/>
        <v>10.589400000000001</v>
      </c>
      <c r="N33">
        <v>11.3925</v>
      </c>
      <c r="O33">
        <f t="shared" si="8"/>
        <v>1.3500504162565985E-2</v>
      </c>
      <c r="P33">
        <f t="shared" si="4"/>
        <v>-0.80309999999999881</v>
      </c>
      <c r="Q33" s="6">
        <f t="shared" si="0"/>
        <v>8.981298105553396</v>
      </c>
      <c r="R33" s="6">
        <f t="shared" si="9"/>
        <v>10.1344505086334</v>
      </c>
      <c r="S33" s="10">
        <f t="shared" si="10"/>
        <v>0.45494949136660168</v>
      </c>
      <c r="T33" s="13">
        <f t="shared" si="11"/>
        <v>0.20697903969472958</v>
      </c>
      <c r="U33">
        <f t="shared" si="12"/>
        <v>11.156279938095953</v>
      </c>
      <c r="V33" s="12">
        <f t="shared" si="13"/>
        <v>-0.56687993809595127</v>
      </c>
      <c r="W33" s="13">
        <f t="shared" si="14"/>
        <v>0.32135286421566955</v>
      </c>
      <c r="X33" s="29">
        <f t="shared" si="15"/>
        <v>9.3106000000000009</v>
      </c>
      <c r="Y33" s="12">
        <f t="shared" si="16"/>
        <v>1.2788000000000004</v>
      </c>
      <c r="Z33" s="13">
        <f t="shared" si="17"/>
        <v>1.6353294400000009</v>
      </c>
      <c r="AA33" s="26">
        <v>10.1137</v>
      </c>
      <c r="AB33" s="12">
        <f t="shared" si="18"/>
        <v>0.47570000000000157</v>
      </c>
      <c r="AC33" s="12">
        <f t="shared" si="19"/>
        <v>0.22629049000000148</v>
      </c>
      <c r="AD33" s="6"/>
      <c r="AE33" s="6"/>
      <c r="AF33" s="6"/>
      <c r="AG33" s="6"/>
      <c r="AH33" s="6"/>
      <c r="AI33" s="6"/>
    </row>
    <row r="34" spans="1:35" x14ac:dyDescent="0.2">
      <c r="A34" s="17">
        <v>37500</v>
      </c>
      <c r="B34" s="3">
        <v>70.902648207312794</v>
      </c>
      <c r="C34" s="3">
        <v>83.006390574876605</v>
      </c>
      <c r="D34" s="7">
        <f t="shared" si="5"/>
        <v>8.7965561283761054E-3</v>
      </c>
      <c r="E34" s="7">
        <f t="shared" si="6"/>
        <v>1.6602102933045999E-3</v>
      </c>
      <c r="F34" s="7">
        <f t="shared" si="7"/>
        <v>7.1363458350715055E-3</v>
      </c>
      <c r="G34" s="8">
        <v>12.529280359820101</v>
      </c>
      <c r="H34" s="8">
        <v>1.75</v>
      </c>
      <c r="I34" s="9">
        <f t="shared" si="1"/>
        <v>0.125292803598201</v>
      </c>
      <c r="J34" s="9">
        <f t="shared" si="1"/>
        <v>1.7500000000000002E-2</v>
      </c>
      <c r="K34" s="9">
        <f t="shared" si="2"/>
        <v>0.107792803598201</v>
      </c>
      <c r="L34" s="4">
        <v>1060.44</v>
      </c>
      <c r="M34">
        <f t="shared" si="3"/>
        <v>10.6044</v>
      </c>
      <c r="N34">
        <v>11.97</v>
      </c>
      <c r="O34">
        <f t="shared" si="8"/>
        <v>2.1475113151924408E-2</v>
      </c>
      <c r="P34">
        <f t="shared" si="4"/>
        <v>-1.3656000000000006</v>
      </c>
      <c r="Q34" s="6">
        <f t="shared" si="0"/>
        <v>9.0580982674025332</v>
      </c>
      <c r="R34" s="6">
        <f t="shared" si="9"/>
        <v>10.664969620585907</v>
      </c>
      <c r="S34" s="10">
        <f t="shared" si="10"/>
        <v>-6.0569620585907202E-2</v>
      </c>
      <c r="T34" s="13">
        <f t="shared" si="11"/>
        <v>3.6686789379207535E-3</v>
      </c>
      <c r="U34">
        <f t="shared" si="12"/>
        <v>11.73086111442279</v>
      </c>
      <c r="V34" s="12">
        <f t="shared" si="13"/>
        <v>-1.1264611144227903</v>
      </c>
      <c r="W34" s="13">
        <f t="shared" si="14"/>
        <v>1.2689146423066346</v>
      </c>
      <c r="X34" s="29">
        <f t="shared" si="15"/>
        <v>9.2238000000000007</v>
      </c>
      <c r="Y34" s="12">
        <f t="shared" si="16"/>
        <v>1.3805999999999994</v>
      </c>
      <c r="Z34" s="13">
        <f t="shared" si="17"/>
        <v>1.9060563599999982</v>
      </c>
      <c r="AA34" s="26">
        <v>10.589399999999999</v>
      </c>
      <c r="AB34" s="12">
        <f t="shared" si="18"/>
        <v>1.5000000000000568E-2</v>
      </c>
      <c r="AC34" s="12">
        <f t="shared" si="19"/>
        <v>2.2500000000001704E-4</v>
      </c>
      <c r="AD34" s="6"/>
      <c r="AE34" s="6"/>
      <c r="AF34" s="6"/>
      <c r="AG34" s="6"/>
      <c r="AH34" s="6"/>
      <c r="AI34" s="6"/>
    </row>
    <row r="35" spans="1:35" x14ac:dyDescent="0.2">
      <c r="A35" s="17">
        <v>37530</v>
      </c>
      <c r="B35" s="3">
        <v>71.959957401490996</v>
      </c>
      <c r="C35" s="3">
        <v>83.143970227763106</v>
      </c>
      <c r="D35" s="7">
        <f t="shared" si="5"/>
        <v>1.4912125582202911E-2</v>
      </c>
      <c r="E35" s="7">
        <f t="shared" si="6"/>
        <v>1.657458563535492E-3</v>
      </c>
      <c r="F35" s="7">
        <f t="shared" si="7"/>
        <v>1.325466701866742E-2</v>
      </c>
      <c r="G35" s="8">
        <v>13.145817091454299</v>
      </c>
      <c r="H35" s="8">
        <v>1.75</v>
      </c>
      <c r="I35" s="9">
        <f t="shared" si="1"/>
        <v>0.13145817091454298</v>
      </c>
      <c r="J35" s="9">
        <f t="shared" si="1"/>
        <v>1.7500000000000002E-2</v>
      </c>
      <c r="K35" s="9">
        <f t="shared" si="2"/>
        <v>0.11395817091454298</v>
      </c>
      <c r="L35" s="4">
        <v>1032.8</v>
      </c>
      <c r="M35">
        <f t="shared" si="3"/>
        <v>10.327999999999999</v>
      </c>
      <c r="N35">
        <v>11.770849999999999</v>
      </c>
      <c r="O35">
        <f t="shared" si="8"/>
        <v>-7.2863250327550588E-3</v>
      </c>
      <c r="P35">
        <f t="shared" si="4"/>
        <v>-1.44285</v>
      </c>
      <c r="Q35" s="6">
        <f t="shared" si="0"/>
        <v>8.9387412942475972</v>
      </c>
      <c r="R35" s="6">
        <f t="shared" si="9"/>
        <v>10.744957790932757</v>
      </c>
      <c r="S35" s="10">
        <f t="shared" si="10"/>
        <v>-0.41695779093275753</v>
      </c>
      <c r="T35" s="13">
        <f t="shared" si="11"/>
        <v>0.17385379941952514</v>
      </c>
      <c r="U35">
        <f t="shared" si="12"/>
        <v>11.812858027646179</v>
      </c>
      <c r="V35" s="12">
        <f t="shared" si="13"/>
        <v>-1.4848580276461796</v>
      </c>
      <c r="W35" s="13">
        <f t="shared" si="14"/>
        <v>2.2048033622653027</v>
      </c>
      <c r="X35" s="29">
        <f t="shared" si="15"/>
        <v>9.1615500000000001</v>
      </c>
      <c r="Y35" s="12">
        <f t="shared" si="16"/>
        <v>1.1664499999999993</v>
      </c>
      <c r="Z35" s="13">
        <f t="shared" si="17"/>
        <v>1.3606056024999984</v>
      </c>
      <c r="AA35" s="26">
        <v>10.6044</v>
      </c>
      <c r="AB35" s="12">
        <f t="shared" si="18"/>
        <v>-0.27640000000000065</v>
      </c>
      <c r="AC35" s="12">
        <f t="shared" si="19"/>
        <v>7.6396960000000361E-2</v>
      </c>
      <c r="AD35" s="6"/>
      <c r="AE35" s="6"/>
      <c r="AF35" s="6"/>
      <c r="AG35" s="6"/>
      <c r="AH35" s="6"/>
      <c r="AI35" s="6"/>
    </row>
    <row r="36" spans="1:35" x14ac:dyDescent="0.2">
      <c r="A36" s="17">
        <v>37561</v>
      </c>
      <c r="B36" s="3">
        <v>72.820134895278699</v>
      </c>
      <c r="C36" s="3">
        <v>83.143970227763106</v>
      </c>
      <c r="D36" s="7">
        <f t="shared" si="5"/>
        <v>1.1953557573532968E-2</v>
      </c>
      <c r="E36" s="7">
        <f t="shared" si="6"/>
        <v>0</v>
      </c>
      <c r="F36" s="7">
        <f t="shared" si="7"/>
        <v>1.1953557573532968E-2</v>
      </c>
      <c r="G36" s="8">
        <v>13.135367316341799</v>
      </c>
      <c r="H36" s="8">
        <v>1.34</v>
      </c>
      <c r="I36" s="9">
        <f t="shared" si="1"/>
        <v>0.13135367316341801</v>
      </c>
      <c r="J36" s="9">
        <f t="shared" si="1"/>
        <v>1.34E-2</v>
      </c>
      <c r="K36" s="9">
        <f t="shared" si="2"/>
        <v>0.11795367316341801</v>
      </c>
      <c r="L36" s="4">
        <v>965.09</v>
      </c>
      <c r="M36">
        <f t="shared" si="3"/>
        <v>9.6509</v>
      </c>
      <c r="N36">
        <v>11.152749999999999</v>
      </c>
      <c r="O36">
        <f t="shared" si="8"/>
        <v>-2.342585820749532E-2</v>
      </c>
      <c r="P36">
        <f t="shared" si="4"/>
        <v>-1.5018499999999992</v>
      </c>
      <c r="Q36" s="6">
        <f t="shared" si="0"/>
        <v>8.4525653265734437</v>
      </c>
      <c r="R36" s="6">
        <f t="shared" si="9"/>
        <v>10.451456342619448</v>
      </c>
      <c r="S36" s="10">
        <f t="shared" si="10"/>
        <v>-0.80055634261944775</v>
      </c>
      <c r="T36" s="13">
        <f t="shared" si="11"/>
        <v>0.64089045770822661</v>
      </c>
      <c r="U36">
        <f t="shared" si="12"/>
        <v>11.546225536431782</v>
      </c>
      <c r="V36" s="12">
        <f t="shared" si="13"/>
        <v>-1.8953255364317823</v>
      </c>
      <c r="W36" s="13">
        <f t="shared" si="14"/>
        <v>3.5922588890504232</v>
      </c>
      <c r="X36" s="29">
        <f t="shared" si="15"/>
        <v>8.8261500000000002</v>
      </c>
      <c r="Y36" s="12">
        <f t="shared" si="16"/>
        <v>0.82474999999999987</v>
      </c>
      <c r="Z36" s="13">
        <f t="shared" si="17"/>
        <v>0.68021256249999984</v>
      </c>
      <c r="AA36" s="26">
        <v>10.327999999999999</v>
      </c>
      <c r="AB36" s="12">
        <f t="shared" si="18"/>
        <v>-0.67709999999999937</v>
      </c>
      <c r="AC36" s="12">
        <f t="shared" si="19"/>
        <v>0.45846440999999916</v>
      </c>
      <c r="AD36" s="6"/>
      <c r="AE36" s="6"/>
      <c r="AF36" s="6"/>
      <c r="AG36" s="6"/>
      <c r="AH36" s="6"/>
      <c r="AI36" s="6"/>
    </row>
    <row r="37" spans="1:35" x14ac:dyDescent="0.2">
      <c r="A37" s="17">
        <v>37591</v>
      </c>
      <c r="B37" s="3">
        <v>72.909747958821399</v>
      </c>
      <c r="C37" s="3">
        <v>82.960530690581095</v>
      </c>
      <c r="D37" s="7">
        <f t="shared" si="5"/>
        <v>1.2306083155650678E-3</v>
      </c>
      <c r="E37" s="7">
        <f t="shared" si="6"/>
        <v>-2.2062879205731914E-3</v>
      </c>
      <c r="F37" s="7">
        <f t="shared" si="7"/>
        <v>3.4368962361382592E-3</v>
      </c>
      <c r="G37" s="8">
        <v>13.2503148425787</v>
      </c>
      <c r="H37" s="8">
        <v>1.24</v>
      </c>
      <c r="I37" s="9">
        <f t="shared" si="1"/>
        <v>0.132503148425787</v>
      </c>
      <c r="J37" s="9">
        <f t="shared" si="1"/>
        <v>1.24E-2</v>
      </c>
      <c r="K37" s="9">
        <f t="shared" si="2"/>
        <v>0.12010314842578701</v>
      </c>
      <c r="L37" s="4">
        <v>895.97</v>
      </c>
      <c r="M37">
        <f t="shared" si="3"/>
        <v>8.9596999999999998</v>
      </c>
      <c r="N37">
        <v>10.276</v>
      </c>
      <c r="O37">
        <f t="shared" si="8"/>
        <v>-3.5557871571851862E-2</v>
      </c>
      <c r="P37">
        <f t="shared" si="4"/>
        <v>-1.3163</v>
      </c>
      <c r="Q37" s="6">
        <f t="shared" si="0"/>
        <v>7.8742199856831272</v>
      </c>
      <c r="R37" s="6">
        <f t="shared" si="9"/>
        <v>9.6840691418853453</v>
      </c>
      <c r="S37" s="10">
        <f t="shared" si="10"/>
        <v>-0.72436914188534551</v>
      </c>
      <c r="T37" s="13">
        <f t="shared" si="11"/>
        <v>0.52471065371571179</v>
      </c>
      <c r="U37">
        <f t="shared" si="12"/>
        <v>10.810003475142429</v>
      </c>
      <c r="V37" s="12">
        <f t="shared" si="13"/>
        <v>-1.8503034751424288</v>
      </c>
      <c r="W37" s="13">
        <f t="shared" si="14"/>
        <v>3.4236229501241486</v>
      </c>
      <c r="X37" s="29">
        <f t="shared" si="15"/>
        <v>8.3346</v>
      </c>
      <c r="Y37" s="12">
        <f t="shared" si="16"/>
        <v>0.62509999999999977</v>
      </c>
      <c r="Z37" s="13">
        <f t="shared" si="17"/>
        <v>0.3907500099999997</v>
      </c>
      <c r="AA37" s="26">
        <v>9.6509</v>
      </c>
      <c r="AB37" s="12">
        <f t="shared" si="18"/>
        <v>-0.69120000000000026</v>
      </c>
      <c r="AC37" s="12">
        <f t="shared" si="19"/>
        <v>0.47775744000000037</v>
      </c>
      <c r="AD37" s="6"/>
      <c r="AE37" s="6"/>
      <c r="AF37" s="6"/>
      <c r="AG37" s="6"/>
      <c r="AH37" s="6"/>
      <c r="AI37" s="6"/>
    </row>
    <row r="38" spans="1:35" x14ac:dyDescent="0.2">
      <c r="A38" s="17">
        <v>37622</v>
      </c>
      <c r="B38" s="3">
        <v>73.5011146609869</v>
      </c>
      <c r="C38" s="3">
        <v>83.327409764945102</v>
      </c>
      <c r="D38" s="7">
        <f t="shared" si="5"/>
        <v>8.1109415232034372E-3</v>
      </c>
      <c r="E38" s="7">
        <f t="shared" si="6"/>
        <v>4.4223327805406731E-3</v>
      </c>
      <c r="F38" s="7">
        <f t="shared" si="7"/>
        <v>3.6886087426627641E-3</v>
      </c>
      <c r="G38" s="8">
        <v>13.302563718140901</v>
      </c>
      <c r="H38" s="8">
        <v>1.24</v>
      </c>
      <c r="I38" s="9">
        <f t="shared" si="1"/>
        <v>0.133025637181409</v>
      </c>
      <c r="J38" s="9">
        <f t="shared" si="1"/>
        <v>1.24E-2</v>
      </c>
      <c r="K38" s="9">
        <f t="shared" si="2"/>
        <v>0.12062563718140901</v>
      </c>
      <c r="L38" s="4">
        <v>868.16</v>
      </c>
      <c r="M38">
        <f t="shared" si="3"/>
        <v>8.6815999999999995</v>
      </c>
      <c r="N38">
        <v>9.5579999999999998</v>
      </c>
      <c r="O38">
        <f t="shared" si="8"/>
        <v>-3.1457069409533411E-2</v>
      </c>
      <c r="P38">
        <f t="shared" si="4"/>
        <v>-0.87640000000000029</v>
      </c>
      <c r="Q38" s="6">
        <f t="shared" si="0"/>
        <v>7.657831664764748</v>
      </c>
      <c r="R38" s="6">
        <f t="shared" si="9"/>
        <v>8.9927488277516368</v>
      </c>
      <c r="S38" s="10">
        <f t="shared" si="10"/>
        <v>-0.31114882775163721</v>
      </c>
      <c r="T38" s="13">
        <f t="shared" si="11"/>
        <v>9.6813593011218002E-2</v>
      </c>
      <c r="U38">
        <f t="shared" si="12"/>
        <v>10.04046952145427</v>
      </c>
      <c r="V38" s="12">
        <f t="shared" si="13"/>
        <v>-1.3588695214542703</v>
      </c>
      <c r="W38" s="13">
        <f t="shared" si="14"/>
        <v>1.8465263763373576</v>
      </c>
      <c r="X38" s="29">
        <f t="shared" si="15"/>
        <v>8.0832999999999995</v>
      </c>
      <c r="Y38" s="12">
        <f t="shared" si="16"/>
        <v>0.59830000000000005</v>
      </c>
      <c r="Z38" s="13">
        <f t="shared" si="17"/>
        <v>0.35796289000000009</v>
      </c>
      <c r="AA38" s="26">
        <v>8.9596999999999998</v>
      </c>
      <c r="AB38" s="12">
        <f t="shared" si="18"/>
        <v>-0.27810000000000024</v>
      </c>
      <c r="AC38" s="12">
        <f t="shared" si="19"/>
        <v>7.7339610000000128E-2</v>
      </c>
      <c r="AD38" s="6"/>
      <c r="AE38" s="6"/>
      <c r="AF38" s="6"/>
      <c r="AG38" s="6"/>
      <c r="AH38" s="6"/>
      <c r="AI38" s="6"/>
    </row>
    <row r="39" spans="1:35" x14ac:dyDescent="0.2">
      <c r="A39" s="17">
        <v>37653</v>
      </c>
      <c r="B39" s="3">
        <v>73.4204756833511</v>
      </c>
      <c r="C39" s="3">
        <v>83.969448145082296</v>
      </c>
      <c r="D39" s="7">
        <f t="shared" si="5"/>
        <v>-1.0971123092178364E-3</v>
      </c>
      <c r="E39" s="7">
        <f t="shared" si="6"/>
        <v>7.7050082553663194E-3</v>
      </c>
      <c r="F39" s="7">
        <f t="shared" si="7"/>
        <v>-8.8021205645841556E-3</v>
      </c>
      <c r="G39" s="8">
        <v>13.208515742128901</v>
      </c>
      <c r="H39" s="8">
        <v>1.26</v>
      </c>
      <c r="I39" s="9">
        <f t="shared" si="1"/>
        <v>0.13208515742128901</v>
      </c>
      <c r="J39" s="9">
        <f t="shared" si="1"/>
        <v>1.26E-2</v>
      </c>
      <c r="K39" s="9">
        <f t="shared" si="2"/>
        <v>0.11948515742128901</v>
      </c>
      <c r="L39" s="4">
        <v>830.31</v>
      </c>
      <c r="M39">
        <f t="shared" si="3"/>
        <v>8.3030999999999988</v>
      </c>
      <c r="N39">
        <v>9.4924999999999997</v>
      </c>
      <c r="O39">
        <f t="shared" si="8"/>
        <v>-2.9864203729402794E-3</v>
      </c>
      <c r="P39">
        <f t="shared" si="4"/>
        <v>-1.1894000000000009</v>
      </c>
      <c r="Q39" s="6">
        <f t="shared" si="0"/>
        <v>7.259992355709378</v>
      </c>
      <c r="R39" s="6">
        <f t="shared" si="9"/>
        <v>8.6051835101065048</v>
      </c>
      <c r="S39" s="10">
        <f t="shared" si="10"/>
        <v>-0.30208351010650603</v>
      </c>
      <c r="T39" s="13">
        <f t="shared" si="11"/>
        <v>9.1254447078267534E-2</v>
      </c>
      <c r="U39">
        <f t="shared" si="12"/>
        <v>9.7189223426686624</v>
      </c>
      <c r="V39" s="12">
        <f t="shared" si="13"/>
        <v>-1.4158223426686636</v>
      </c>
      <c r="W39" s="13">
        <f t="shared" si="14"/>
        <v>2.0045529059997826</v>
      </c>
      <c r="X39" s="29">
        <f t="shared" si="15"/>
        <v>7.4921999999999986</v>
      </c>
      <c r="Y39" s="12">
        <f t="shared" si="16"/>
        <v>0.81090000000000018</v>
      </c>
      <c r="Z39" s="13">
        <f t="shared" si="17"/>
        <v>0.65755881000000027</v>
      </c>
      <c r="AA39" s="26">
        <v>8.6815999999999995</v>
      </c>
      <c r="AB39" s="12">
        <f t="shared" si="18"/>
        <v>-0.37850000000000072</v>
      </c>
      <c r="AC39" s="12">
        <f t="shared" si="19"/>
        <v>0.14326225000000053</v>
      </c>
      <c r="AD39" s="6"/>
      <c r="AE39" s="6"/>
      <c r="AF39" s="6"/>
      <c r="AG39" s="6"/>
      <c r="AH39" s="6"/>
      <c r="AI39" s="6"/>
    </row>
    <row r="40" spans="1:35" x14ac:dyDescent="0.2">
      <c r="A40" s="17">
        <v>37681</v>
      </c>
      <c r="B40" s="3">
        <v>73.850578629748</v>
      </c>
      <c r="C40" s="3">
        <v>84.473906872332904</v>
      </c>
      <c r="D40" s="7">
        <f t="shared" si="5"/>
        <v>5.8580789949094639E-3</v>
      </c>
      <c r="E40" s="7">
        <f t="shared" si="6"/>
        <v>6.0076460950297629E-3</v>
      </c>
      <c r="F40" s="7">
        <f t="shared" si="7"/>
        <v>-1.4956710012029896E-4</v>
      </c>
      <c r="G40" s="8">
        <v>13.1771664167916</v>
      </c>
      <c r="H40" s="8">
        <v>1.25</v>
      </c>
      <c r="I40" s="9">
        <f t="shared" si="1"/>
        <v>0.131771664167916</v>
      </c>
      <c r="J40" s="9">
        <f t="shared" si="1"/>
        <v>1.2500000000000001E-2</v>
      </c>
      <c r="K40" s="9">
        <f t="shared" si="2"/>
        <v>0.119271664167916</v>
      </c>
      <c r="L40" s="4">
        <v>804.39</v>
      </c>
      <c r="M40">
        <f t="shared" si="3"/>
        <v>8.0439000000000007</v>
      </c>
      <c r="N40">
        <v>8.9074500000000008</v>
      </c>
      <c r="O40">
        <f t="shared" si="8"/>
        <v>-2.7627212597935769E-2</v>
      </c>
      <c r="P40">
        <f t="shared" si="4"/>
        <v>-0.86355000000000004</v>
      </c>
      <c r="Q40" s="6">
        <f t="shared" si="0"/>
        <v>7.032309637787022</v>
      </c>
      <c r="R40" s="6">
        <f t="shared" si="9"/>
        <v>8.3018581294109897</v>
      </c>
      <c r="S40" s="10">
        <f t="shared" si="10"/>
        <v>-0.25795812941098895</v>
      </c>
      <c r="T40" s="13">
        <f t="shared" si="11"/>
        <v>6.6542396529216521E-2</v>
      </c>
      <c r="U40">
        <f t="shared" si="12"/>
        <v>9.2934245547526206</v>
      </c>
      <c r="V40" s="12">
        <f t="shared" si="13"/>
        <v>-1.2495245547526199</v>
      </c>
      <c r="W40" s="13">
        <f t="shared" si="14"/>
        <v>1.5613116129297331</v>
      </c>
      <c r="X40" s="29">
        <f t="shared" si="15"/>
        <v>7.4395499999999988</v>
      </c>
      <c r="Y40" s="12">
        <f t="shared" si="16"/>
        <v>0.60435000000000194</v>
      </c>
      <c r="Z40" s="13">
        <f t="shared" si="17"/>
        <v>0.36523892250000234</v>
      </c>
      <c r="AA40" s="26">
        <v>8.3031000000000006</v>
      </c>
      <c r="AB40" s="12">
        <f t="shared" si="18"/>
        <v>-0.25919999999999987</v>
      </c>
      <c r="AC40" s="12">
        <f t="shared" si="19"/>
        <v>6.7184639999999934E-2</v>
      </c>
      <c r="AD40" s="6"/>
      <c r="AE40" s="6"/>
      <c r="AF40" s="6"/>
      <c r="AG40" s="6"/>
      <c r="AH40" s="6"/>
      <c r="AI40" s="6"/>
    </row>
    <row r="41" spans="1:35" x14ac:dyDescent="0.2">
      <c r="A41" s="17">
        <v>37712</v>
      </c>
      <c r="B41" s="3">
        <v>74.020816471423501</v>
      </c>
      <c r="C41" s="3">
        <v>84.290467335150893</v>
      </c>
      <c r="D41" s="7">
        <f t="shared" si="5"/>
        <v>2.305165982909807E-3</v>
      </c>
      <c r="E41" s="7">
        <f t="shared" si="6"/>
        <v>-2.1715526601515734E-3</v>
      </c>
      <c r="F41" s="7">
        <f t="shared" si="7"/>
        <v>4.4767186430613804E-3</v>
      </c>
      <c r="G41" s="8">
        <v>13.229415292353799</v>
      </c>
      <c r="H41" s="8">
        <v>1.26</v>
      </c>
      <c r="I41" s="9">
        <f t="shared" si="1"/>
        <v>0.13229415292353799</v>
      </c>
      <c r="J41" s="9">
        <f t="shared" si="1"/>
        <v>1.26E-2</v>
      </c>
      <c r="K41" s="9">
        <f t="shared" si="2"/>
        <v>0.11969415292353799</v>
      </c>
      <c r="L41" s="4">
        <v>770.68</v>
      </c>
      <c r="M41">
        <f t="shared" si="3"/>
        <v>7.7067999999999994</v>
      </c>
      <c r="N41">
        <v>8.7564499999999992</v>
      </c>
      <c r="O41">
        <f t="shared" si="8"/>
        <v>-7.425321051780176E-3</v>
      </c>
      <c r="P41">
        <f t="shared" si="4"/>
        <v>-1.0496499999999997</v>
      </c>
      <c r="Q41" s="6">
        <f t="shared" si="0"/>
        <v>6.7678308878478752</v>
      </c>
      <c r="R41" s="6">
        <f t="shared" si="9"/>
        <v>8.0799102770929228</v>
      </c>
      <c r="S41" s="10">
        <f t="shared" si="10"/>
        <v>-0.37311027709292333</v>
      </c>
      <c r="T41" s="13">
        <f t="shared" si="11"/>
        <v>0.13921127887235801</v>
      </c>
      <c r="U41">
        <f t="shared" si="12"/>
        <v>9.0067077967016491</v>
      </c>
      <c r="V41" s="12">
        <f t="shared" si="13"/>
        <v>-1.2999077967016497</v>
      </c>
      <c r="W41" s="13">
        <f t="shared" si="14"/>
        <v>1.6897602799257374</v>
      </c>
      <c r="X41" s="29">
        <f t="shared" si="15"/>
        <v>6.994250000000001</v>
      </c>
      <c r="Y41" s="12">
        <f t="shared" si="16"/>
        <v>0.71254999999999846</v>
      </c>
      <c r="Z41" s="13">
        <f t="shared" si="17"/>
        <v>0.50772750249999776</v>
      </c>
      <c r="AA41" s="26">
        <v>8.0439000000000007</v>
      </c>
      <c r="AB41" s="12">
        <f t="shared" si="18"/>
        <v>-0.33710000000000129</v>
      </c>
      <c r="AC41" s="12">
        <f t="shared" si="19"/>
        <v>0.11363641000000087</v>
      </c>
      <c r="AD41" s="6"/>
      <c r="AE41" s="6"/>
      <c r="AF41" s="6"/>
      <c r="AG41" s="6"/>
      <c r="AH41" s="6"/>
      <c r="AI41" s="6"/>
    </row>
    <row r="42" spans="1:35" x14ac:dyDescent="0.2">
      <c r="A42" s="17">
        <v>37742</v>
      </c>
      <c r="B42" s="3">
        <v>74.020816471423501</v>
      </c>
      <c r="C42" s="3">
        <v>84.152887682264407</v>
      </c>
      <c r="D42" s="7">
        <f t="shared" si="5"/>
        <v>0</v>
      </c>
      <c r="E42" s="7">
        <f t="shared" si="6"/>
        <v>-1.6322089227415301E-3</v>
      </c>
      <c r="F42" s="7">
        <f t="shared" si="7"/>
        <v>1.6322089227415301E-3</v>
      </c>
      <c r="G42" s="8">
        <v>13.3443628185907</v>
      </c>
      <c r="H42" s="8">
        <v>1.26</v>
      </c>
      <c r="I42" s="9">
        <f t="shared" si="1"/>
        <v>0.13344362818590699</v>
      </c>
      <c r="J42" s="9">
        <f t="shared" si="1"/>
        <v>1.26E-2</v>
      </c>
      <c r="K42" s="9">
        <f t="shared" si="2"/>
        <v>0.12084362818590699</v>
      </c>
      <c r="L42" s="4">
        <v>766.52</v>
      </c>
      <c r="M42">
        <f t="shared" si="3"/>
        <v>7.6651999999999996</v>
      </c>
      <c r="N42">
        <v>8.0927500000000006</v>
      </c>
      <c r="O42">
        <f t="shared" si="8"/>
        <v>-3.4231947721312439E-2</v>
      </c>
      <c r="P42">
        <f t="shared" si="4"/>
        <v>-0.42755000000000098</v>
      </c>
      <c r="Q42" s="6">
        <f t="shared" si="0"/>
        <v>6.7423041329137199</v>
      </c>
      <c r="R42" s="6">
        <f t="shared" si="9"/>
        <v>7.7193791077257847</v>
      </c>
      <c r="S42" s="10">
        <f t="shared" si="10"/>
        <v>-5.4179107725785158E-2</v>
      </c>
      <c r="T42" s="13">
        <f t="shared" si="11"/>
        <v>2.9353757139622331E-3</v>
      </c>
      <c r="U42">
        <f t="shared" si="12"/>
        <v>8.6381176737031478</v>
      </c>
      <c r="V42" s="12">
        <f t="shared" si="13"/>
        <v>-0.97291767370314819</v>
      </c>
      <c r="W42" s="13">
        <f t="shared" si="14"/>
        <v>0.94656879980394548</v>
      </c>
      <c r="X42" s="29">
        <f t="shared" si="15"/>
        <v>7.2792499999999984</v>
      </c>
      <c r="Y42" s="12">
        <f t="shared" si="16"/>
        <v>0.38595000000000113</v>
      </c>
      <c r="Z42" s="13">
        <f t="shared" si="17"/>
        <v>0.14895740250000086</v>
      </c>
      <c r="AA42" s="26">
        <v>7.7068000000000003</v>
      </c>
      <c r="AB42" s="12">
        <f t="shared" si="18"/>
        <v>-4.1600000000000747E-2</v>
      </c>
      <c r="AC42" s="12">
        <f t="shared" si="19"/>
        <v>1.7305600000000621E-3</v>
      </c>
      <c r="AD42" s="6"/>
      <c r="AE42" s="6"/>
      <c r="AF42" s="6"/>
      <c r="AG42" s="6"/>
      <c r="AH42" s="6"/>
      <c r="AI42" s="6"/>
    </row>
    <row r="43" spans="1:35" x14ac:dyDescent="0.2">
      <c r="A43" s="17">
        <v>37773</v>
      </c>
      <c r="B43" s="3">
        <v>73.8864181753639</v>
      </c>
      <c r="C43" s="3">
        <v>84.244607450855398</v>
      </c>
      <c r="D43" s="7">
        <f t="shared" si="5"/>
        <v>-1.8156824318668074E-3</v>
      </c>
      <c r="E43" s="7">
        <f t="shared" si="6"/>
        <v>1.0899182561304017E-3</v>
      </c>
      <c r="F43" s="7">
        <f t="shared" si="7"/>
        <v>-2.9056006879972091E-3</v>
      </c>
      <c r="G43" s="8">
        <v>12.424782608695599</v>
      </c>
      <c r="H43" s="8">
        <v>1.22</v>
      </c>
      <c r="I43" s="9">
        <f t="shared" si="1"/>
        <v>0.12424782608695599</v>
      </c>
      <c r="J43" s="9">
        <f t="shared" si="1"/>
        <v>1.2199999999999999E-2</v>
      </c>
      <c r="K43" s="9">
        <f t="shared" si="2"/>
        <v>0.11204782608695599</v>
      </c>
      <c r="L43" s="4">
        <v>790.27</v>
      </c>
      <c r="M43">
        <f t="shared" si="3"/>
        <v>7.9026999999999994</v>
      </c>
      <c r="N43">
        <v>8.8699999999999992</v>
      </c>
      <c r="O43">
        <f t="shared" si="8"/>
        <v>3.9827495390919898E-2</v>
      </c>
      <c r="P43">
        <f t="shared" si="4"/>
        <v>-0.96729999999999983</v>
      </c>
      <c r="Q43" s="6">
        <f t="shared" si="0"/>
        <v>6.9310335056765631</v>
      </c>
      <c r="R43" s="6">
        <f t="shared" si="9"/>
        <v>7.6429279896063633</v>
      </c>
      <c r="S43" s="10">
        <f t="shared" si="10"/>
        <v>0.25977201039363607</v>
      </c>
      <c r="T43" s="13">
        <f t="shared" si="11"/>
        <v>6.7481497383951358E-2</v>
      </c>
      <c r="U43">
        <f t="shared" si="12"/>
        <v>8.5240689965217342</v>
      </c>
      <c r="V43" s="12">
        <f t="shared" si="13"/>
        <v>-0.62136899652173483</v>
      </c>
      <c r="W43" s="13">
        <f t="shared" si="14"/>
        <v>0.38609942983842771</v>
      </c>
      <c r="X43" s="29">
        <f t="shared" si="15"/>
        <v>6.6978999999999997</v>
      </c>
      <c r="Y43" s="12">
        <f t="shared" si="16"/>
        <v>1.2047999999999996</v>
      </c>
      <c r="Z43" s="13">
        <f t="shared" si="17"/>
        <v>1.4515430399999991</v>
      </c>
      <c r="AA43" s="26">
        <v>7.6651999999999996</v>
      </c>
      <c r="AB43" s="12">
        <f t="shared" si="18"/>
        <v>0.23749999999999982</v>
      </c>
      <c r="AC43" s="12">
        <f t="shared" si="19"/>
        <v>5.6406249999999915E-2</v>
      </c>
      <c r="AD43" s="6"/>
      <c r="AE43" s="6"/>
      <c r="AF43" s="6"/>
      <c r="AG43" s="6"/>
      <c r="AH43" s="6"/>
      <c r="AI43" s="6"/>
    </row>
    <row r="44" spans="1:35" x14ac:dyDescent="0.2">
      <c r="A44" s="17">
        <v>37803</v>
      </c>
      <c r="B44" s="3">
        <v>73.510074547390801</v>
      </c>
      <c r="C44" s="3">
        <v>84.336327219446403</v>
      </c>
      <c r="D44" s="7">
        <f t="shared" si="5"/>
        <v>-5.093542727702351E-3</v>
      </c>
      <c r="E44" s="7">
        <f t="shared" si="6"/>
        <v>1.0887316276535644E-3</v>
      </c>
      <c r="F44" s="7">
        <f t="shared" si="7"/>
        <v>-6.1822743553559155E-3</v>
      </c>
      <c r="G44" s="8">
        <v>11.8813943028486</v>
      </c>
      <c r="H44" s="8">
        <v>1.01</v>
      </c>
      <c r="I44" s="9">
        <f t="shared" si="1"/>
        <v>0.118813943028486</v>
      </c>
      <c r="J44" s="9">
        <f t="shared" si="1"/>
        <v>1.01E-2</v>
      </c>
      <c r="K44" s="9">
        <f t="shared" si="2"/>
        <v>0.108713943028486</v>
      </c>
      <c r="L44" s="4">
        <v>754.81</v>
      </c>
      <c r="M44">
        <f t="shared" si="3"/>
        <v>7.5480999999999998</v>
      </c>
      <c r="N44">
        <v>8.1280999999999999</v>
      </c>
      <c r="O44">
        <f t="shared" si="8"/>
        <v>-3.7934581734767048E-2</v>
      </c>
      <c r="P44">
        <f t="shared" si="4"/>
        <v>-0.58000000000000007</v>
      </c>
      <c r="Q44" s="6">
        <f t="shared" si="0"/>
        <v>6.5791505509528481</v>
      </c>
      <c r="R44" s="6">
        <f t="shared" si="9"/>
        <v>7.8538433404519283</v>
      </c>
      <c r="S44" s="10">
        <f t="shared" si="10"/>
        <v>-0.30574334045192852</v>
      </c>
      <c r="T44" s="13">
        <f t="shared" si="11"/>
        <v>9.3478990230703871E-2</v>
      </c>
      <c r="U44">
        <f t="shared" si="12"/>
        <v>8.7618336775712162</v>
      </c>
      <c r="V44" s="12">
        <f t="shared" si="13"/>
        <v>-1.2137336775712164</v>
      </c>
      <c r="W44" s="13">
        <f t="shared" si="14"/>
        <v>1.4731494400705496</v>
      </c>
      <c r="X44" s="29">
        <f t="shared" si="15"/>
        <v>7.3226999999999993</v>
      </c>
      <c r="Y44" s="12">
        <f t="shared" si="16"/>
        <v>0.22540000000000049</v>
      </c>
      <c r="Z44" s="13">
        <f t="shared" si="17"/>
        <v>5.0805160000000217E-2</v>
      </c>
      <c r="AA44" s="26">
        <v>7.9027000000000003</v>
      </c>
      <c r="AB44" s="12">
        <f t="shared" si="18"/>
        <v>-0.35460000000000047</v>
      </c>
      <c r="AC44" s="12">
        <f t="shared" si="19"/>
        <v>0.12574116000000032</v>
      </c>
      <c r="AD44" s="6"/>
      <c r="AE44" s="6"/>
      <c r="AF44" s="6"/>
      <c r="AG44" s="6"/>
      <c r="AH44" s="6"/>
      <c r="AI44" s="6"/>
    </row>
    <row r="45" spans="1:35" x14ac:dyDescent="0.2">
      <c r="A45" s="17">
        <v>37834</v>
      </c>
      <c r="B45" s="3">
        <v>73.6713667021654</v>
      </c>
      <c r="C45" s="3">
        <v>84.657346409515</v>
      </c>
      <c r="D45" s="7">
        <f t="shared" si="5"/>
        <v>2.1941503360960036E-3</v>
      </c>
      <c r="E45" s="7">
        <f t="shared" si="6"/>
        <v>3.806416530723381E-3</v>
      </c>
      <c r="F45" s="7">
        <f t="shared" si="7"/>
        <v>-1.6122661946273774E-3</v>
      </c>
      <c r="G45" s="8">
        <v>11.243958020989499</v>
      </c>
      <c r="H45" s="8">
        <v>1.03</v>
      </c>
      <c r="I45" s="9">
        <f t="shared" si="1"/>
        <v>0.11243958020989499</v>
      </c>
      <c r="J45" s="9">
        <f t="shared" si="1"/>
        <v>1.03E-2</v>
      </c>
      <c r="K45" s="9">
        <f t="shared" si="2"/>
        <v>0.10213958020989498</v>
      </c>
      <c r="L45" s="4">
        <v>739.22</v>
      </c>
      <c r="M45">
        <f t="shared" si="3"/>
        <v>7.3921999999999999</v>
      </c>
      <c r="N45">
        <v>8.0305999999999997</v>
      </c>
      <c r="O45">
        <f t="shared" si="8"/>
        <v>-5.24104363340816E-3</v>
      </c>
      <c r="P45">
        <f t="shared" si="4"/>
        <v>-0.63839999999999986</v>
      </c>
      <c r="Q45" s="6">
        <f t="shared" si="0"/>
        <v>6.4329145671702497</v>
      </c>
      <c r="R45" s="6">
        <f t="shared" si="9"/>
        <v>7.5359304535363325</v>
      </c>
      <c r="S45" s="10">
        <f t="shared" si="10"/>
        <v>-0.14373045353633263</v>
      </c>
      <c r="T45" s="13">
        <f t="shared" si="11"/>
        <v>2.0658443273759871E-2</v>
      </c>
      <c r="U45">
        <f t="shared" si="12"/>
        <v>8.319059765382308</v>
      </c>
      <c r="V45" s="12">
        <f t="shared" si="13"/>
        <v>-0.92685976538230808</v>
      </c>
      <c r="W45" s="13">
        <f t="shared" si="14"/>
        <v>0.85906902468454716</v>
      </c>
      <c r="X45" s="29">
        <f t="shared" si="15"/>
        <v>6.9097</v>
      </c>
      <c r="Y45" s="12">
        <f t="shared" si="16"/>
        <v>0.48249999999999993</v>
      </c>
      <c r="Z45" s="13">
        <f t="shared" si="17"/>
        <v>0.23280624999999994</v>
      </c>
      <c r="AA45" s="26">
        <v>7.5480999999999998</v>
      </c>
      <c r="AB45" s="12">
        <f t="shared" si="18"/>
        <v>-0.15589999999999993</v>
      </c>
      <c r="AC45" s="12">
        <f t="shared" si="19"/>
        <v>2.4304809999999979E-2</v>
      </c>
      <c r="AD45" s="6"/>
      <c r="AE45" s="6"/>
      <c r="AF45" s="6"/>
      <c r="AG45" s="6"/>
      <c r="AH45" s="6"/>
      <c r="AI45" s="6"/>
    </row>
    <row r="46" spans="1:35" x14ac:dyDescent="0.2">
      <c r="A46" s="17">
        <v>37865</v>
      </c>
      <c r="B46" s="3">
        <v>73.169598864039799</v>
      </c>
      <c r="C46" s="3">
        <v>84.932505715288102</v>
      </c>
      <c r="D46" s="7">
        <f t="shared" si="5"/>
        <v>-6.8108935748962228E-3</v>
      </c>
      <c r="E46" s="7">
        <f t="shared" si="6"/>
        <v>3.2502708559050122E-3</v>
      </c>
      <c r="F46" s="7">
        <f t="shared" si="7"/>
        <v>-1.0061164430801236E-2</v>
      </c>
      <c r="G46" s="8">
        <v>10.146731634182901</v>
      </c>
      <c r="H46" s="8">
        <v>1.01</v>
      </c>
      <c r="I46" s="9">
        <f t="shared" si="1"/>
        <v>0.10146731634182901</v>
      </c>
      <c r="J46" s="9">
        <f t="shared" si="1"/>
        <v>1.01E-2</v>
      </c>
      <c r="K46" s="9">
        <f t="shared" si="2"/>
        <v>9.1367316341829014E-2</v>
      </c>
      <c r="L46" s="4">
        <v>732.46</v>
      </c>
      <c r="M46">
        <f t="shared" si="3"/>
        <v>7.3246000000000002</v>
      </c>
      <c r="N46">
        <v>7.96875</v>
      </c>
      <c r="O46">
        <f t="shared" si="8"/>
        <v>-3.3577923495019535E-3</v>
      </c>
      <c r="P46">
        <f t="shared" si="4"/>
        <v>-0.64414999999999978</v>
      </c>
      <c r="Q46" s="6">
        <f t="shared" si="0"/>
        <v>6.3101640452728986</v>
      </c>
      <c r="R46" s="6">
        <f t="shared" si="9"/>
        <v>7.3178258602946311</v>
      </c>
      <c r="S46" s="10">
        <f t="shared" si="10"/>
        <v>6.7741397053691088E-3</v>
      </c>
      <c r="T46" s="13">
        <f t="shared" si="11"/>
        <v>4.5888968747858277E-5</v>
      </c>
      <c r="U46">
        <f t="shared" si="12"/>
        <v>8.0676054758620683</v>
      </c>
      <c r="V46" s="12">
        <f t="shared" si="13"/>
        <v>-0.74300547586206811</v>
      </c>
      <c r="W46" s="13">
        <f t="shared" si="14"/>
        <v>0.55205713716101823</v>
      </c>
      <c r="X46" s="29">
        <f t="shared" si="15"/>
        <v>6.7480500000000001</v>
      </c>
      <c r="Y46" s="12">
        <f t="shared" si="16"/>
        <v>0.57655000000000012</v>
      </c>
      <c r="Z46" s="13">
        <f t="shared" si="17"/>
        <v>0.33240990250000013</v>
      </c>
      <c r="AA46" s="26">
        <v>7.3921999999999999</v>
      </c>
      <c r="AB46" s="12">
        <f t="shared" si="18"/>
        <v>-6.759999999999966E-2</v>
      </c>
      <c r="AC46" s="12">
        <f t="shared" si="19"/>
        <v>4.569759999999954E-3</v>
      </c>
      <c r="AD46" s="6"/>
      <c r="AE46" s="6"/>
      <c r="AF46" s="6"/>
      <c r="AG46" s="6"/>
      <c r="AH46" s="6"/>
      <c r="AI46" s="6"/>
    </row>
    <row r="47" spans="1:35" x14ac:dyDescent="0.2">
      <c r="A47" s="17">
        <v>37895</v>
      </c>
      <c r="B47" s="3">
        <v>72.605097621583198</v>
      </c>
      <c r="C47" s="3">
        <v>84.840785946697096</v>
      </c>
      <c r="D47" s="7">
        <f t="shared" si="5"/>
        <v>-7.7149697582124151E-3</v>
      </c>
      <c r="E47" s="7">
        <f t="shared" si="6"/>
        <v>-1.0799136069112294E-3</v>
      </c>
      <c r="F47" s="7">
        <f t="shared" si="7"/>
        <v>-6.6350561513011854E-3</v>
      </c>
      <c r="G47" s="8">
        <v>9.1122038980509696</v>
      </c>
      <c r="H47" s="8">
        <v>1.01</v>
      </c>
      <c r="I47" s="9">
        <f t="shared" si="1"/>
        <v>9.112203898050969E-2</v>
      </c>
      <c r="J47" s="9">
        <f t="shared" si="1"/>
        <v>1.01E-2</v>
      </c>
      <c r="K47" s="9">
        <f t="shared" si="2"/>
        <v>8.1022038980509692E-2</v>
      </c>
      <c r="L47" s="4">
        <v>696.37</v>
      </c>
      <c r="M47">
        <f t="shared" si="3"/>
        <v>6.9637000000000002</v>
      </c>
      <c r="N47">
        <v>7.4325000000000001</v>
      </c>
      <c r="O47">
        <f t="shared" si="8"/>
        <v>-3.0255284237073798E-2</v>
      </c>
      <c r="P47">
        <f t="shared" si="4"/>
        <v>-0.46879999999999988</v>
      </c>
      <c r="Q47" s="6">
        <f t="shared" si="0"/>
        <v>5.9593992755450458</v>
      </c>
      <c r="R47" s="6">
        <f t="shared" si="9"/>
        <v>7.2760008677141794</v>
      </c>
      <c r="S47" s="10">
        <f t="shared" si="10"/>
        <v>-0.3123008677141792</v>
      </c>
      <c r="T47" s="13">
        <f t="shared" si="11"/>
        <v>9.7531831975029251E-2</v>
      </c>
      <c r="U47">
        <f t="shared" si="12"/>
        <v>7.918054026716641</v>
      </c>
      <c r="V47" s="12">
        <f t="shared" si="13"/>
        <v>-0.95435402671664082</v>
      </c>
      <c r="W47" s="13">
        <f t="shared" si="14"/>
        <v>0.91079160831026684</v>
      </c>
      <c r="X47" s="29">
        <f t="shared" si="15"/>
        <v>6.8558000000000003</v>
      </c>
      <c r="Y47" s="12">
        <f t="shared" si="16"/>
        <v>0.10789999999999988</v>
      </c>
      <c r="Z47" s="13">
        <f t="shared" si="17"/>
        <v>1.1642409999999975E-2</v>
      </c>
      <c r="AA47" s="26">
        <v>7.3246000000000002</v>
      </c>
      <c r="AB47" s="12">
        <f t="shared" si="18"/>
        <v>-0.3609</v>
      </c>
      <c r="AC47" s="12">
        <f t="shared" si="19"/>
        <v>0.13024880999999999</v>
      </c>
      <c r="AD47" s="6"/>
      <c r="AE47" s="6"/>
      <c r="AF47" s="6"/>
      <c r="AG47" s="6"/>
      <c r="AH47" s="6"/>
      <c r="AI47" s="6"/>
    </row>
    <row r="48" spans="1:35" x14ac:dyDescent="0.2">
      <c r="A48" s="17">
        <v>37926</v>
      </c>
      <c r="B48" s="3">
        <v>71.780745473908397</v>
      </c>
      <c r="C48" s="3">
        <v>84.611486525219505</v>
      </c>
      <c r="D48" s="7">
        <f t="shared" si="5"/>
        <v>-1.1353915560740844E-2</v>
      </c>
      <c r="E48" s="7">
        <f t="shared" si="6"/>
        <v>-2.7027027027030789E-3</v>
      </c>
      <c r="F48" s="7">
        <f t="shared" si="7"/>
        <v>-8.6512128580377642E-3</v>
      </c>
      <c r="G48" s="8">
        <v>8.1194752623688107</v>
      </c>
      <c r="H48" s="8">
        <v>1</v>
      </c>
      <c r="I48" s="9">
        <f t="shared" si="1"/>
        <v>8.119475262368811E-2</v>
      </c>
      <c r="J48" s="9">
        <f t="shared" si="1"/>
        <v>0.01</v>
      </c>
      <c r="K48" s="9">
        <f t="shared" si="2"/>
        <v>7.1194752623688115E-2</v>
      </c>
      <c r="L48" s="4">
        <v>672.87</v>
      </c>
      <c r="M48">
        <f t="shared" si="3"/>
        <v>6.7286999999999999</v>
      </c>
      <c r="N48">
        <v>7.31</v>
      </c>
      <c r="O48">
        <f t="shared" si="8"/>
        <v>-7.2175409191149731E-3</v>
      </c>
      <c r="P48">
        <f t="shared" si="4"/>
        <v>-0.58129999999999971</v>
      </c>
      <c r="Q48" s="6">
        <f t="shared" si="0"/>
        <v>5.7083396345521704</v>
      </c>
      <c r="R48" s="6">
        <f t="shared" si="9"/>
        <v>6.9034555490204834</v>
      </c>
      <c r="S48" s="10">
        <f t="shared" si="10"/>
        <v>-0.17475554902048351</v>
      </c>
      <c r="T48" s="13">
        <f t="shared" si="11"/>
        <v>3.0539501913450617E-2</v>
      </c>
      <c r="U48">
        <f t="shared" si="12"/>
        <v>7.4594788988455765</v>
      </c>
      <c r="V48" s="12">
        <f t="shared" si="13"/>
        <v>-0.73077889884557656</v>
      </c>
      <c r="W48" s="13">
        <f t="shared" si="14"/>
        <v>0.53403779899795345</v>
      </c>
      <c r="X48" s="29">
        <f t="shared" si="15"/>
        <v>6.3824000000000005</v>
      </c>
      <c r="Y48" s="12">
        <f t="shared" si="16"/>
        <v>0.34629999999999939</v>
      </c>
      <c r="Z48" s="13">
        <f t="shared" si="17"/>
        <v>0.11992368999999957</v>
      </c>
      <c r="AA48" s="26">
        <v>6.9637000000000002</v>
      </c>
      <c r="AB48" s="12">
        <f t="shared" si="18"/>
        <v>-0.23500000000000032</v>
      </c>
      <c r="AC48" s="12">
        <f t="shared" si="19"/>
        <v>5.5225000000000149E-2</v>
      </c>
      <c r="AD48" s="6"/>
      <c r="AE48" s="6"/>
      <c r="AF48" s="6"/>
      <c r="AG48" s="6"/>
      <c r="AH48" s="6"/>
      <c r="AI48" s="6"/>
    </row>
    <row r="49" spans="1:35" x14ac:dyDescent="0.2">
      <c r="A49" s="17">
        <v>37956</v>
      </c>
      <c r="B49" s="3">
        <v>71.718026269080596</v>
      </c>
      <c r="C49" s="3">
        <v>84.519766756628499</v>
      </c>
      <c r="D49" s="7">
        <f t="shared" si="5"/>
        <v>-8.7376084510850185E-4</v>
      </c>
      <c r="E49" s="7">
        <f t="shared" si="6"/>
        <v>-1.0840108401081829E-3</v>
      </c>
      <c r="F49" s="7">
        <f t="shared" si="7"/>
        <v>2.1024999499968109E-4</v>
      </c>
      <c r="G49" s="8">
        <v>7.81643178410794</v>
      </c>
      <c r="H49" s="8">
        <v>0.98</v>
      </c>
      <c r="I49" s="9">
        <f t="shared" si="1"/>
        <v>7.8164317841079398E-2</v>
      </c>
      <c r="J49" s="9">
        <f t="shared" si="1"/>
        <v>9.7999999999999997E-3</v>
      </c>
      <c r="K49" s="9">
        <f t="shared" si="2"/>
        <v>6.8364317841079394E-2</v>
      </c>
      <c r="L49" s="4">
        <v>651.59</v>
      </c>
      <c r="M49">
        <f t="shared" si="3"/>
        <v>6.5159000000000002</v>
      </c>
      <c r="N49">
        <v>6.76</v>
      </c>
      <c r="O49">
        <f t="shared" si="8"/>
        <v>-3.3970681016224469E-2</v>
      </c>
      <c r="P49">
        <f t="shared" si="4"/>
        <v>-0.24409999999999954</v>
      </c>
      <c r="Q49" s="6">
        <f t="shared" si="0"/>
        <v>5.5289727515729741</v>
      </c>
      <c r="R49" s="6">
        <f t="shared" si="9"/>
        <v>6.730114709141354</v>
      </c>
      <c r="S49" s="10">
        <f t="shared" si="10"/>
        <v>-0.21421470914135377</v>
      </c>
      <c r="T49" s="13">
        <f t="shared" si="11"/>
        <v>4.588794161251479E-2</v>
      </c>
      <c r="U49">
        <f t="shared" si="12"/>
        <v>7.1887029854572706</v>
      </c>
      <c r="V49" s="12">
        <f t="shared" si="13"/>
        <v>-0.67280298545727035</v>
      </c>
      <c r="W49" s="13">
        <f t="shared" si="14"/>
        <v>0.45266385724021596</v>
      </c>
      <c r="X49" s="29">
        <f t="shared" si="15"/>
        <v>6.4846000000000004</v>
      </c>
      <c r="Y49" s="12">
        <f t="shared" si="16"/>
        <v>3.1299999999999883E-2</v>
      </c>
      <c r="Z49" s="13">
        <f t="shared" si="17"/>
        <v>9.796899999999927E-4</v>
      </c>
      <c r="AA49" s="26">
        <v>6.7286999999999999</v>
      </c>
      <c r="AB49" s="12">
        <f t="shared" si="18"/>
        <v>-0.21279999999999966</v>
      </c>
      <c r="AC49" s="12">
        <f t="shared" si="19"/>
        <v>4.5283839999999853E-2</v>
      </c>
      <c r="AD49" s="6"/>
      <c r="AE49" s="6"/>
      <c r="AF49" s="6"/>
      <c r="AG49" s="6"/>
      <c r="AH49" s="6"/>
      <c r="AI49" s="6"/>
    </row>
    <row r="50" spans="1:35" x14ac:dyDescent="0.2">
      <c r="A50" s="17">
        <v>37987</v>
      </c>
      <c r="B50" s="3">
        <v>72.031636492722797</v>
      </c>
      <c r="C50" s="3">
        <v>84.932505715288102</v>
      </c>
      <c r="D50" s="7">
        <f t="shared" si="5"/>
        <v>4.3728228446438099E-3</v>
      </c>
      <c r="E50" s="7">
        <f t="shared" si="6"/>
        <v>4.8833423765598976E-3</v>
      </c>
      <c r="F50" s="7">
        <f t="shared" si="7"/>
        <v>-5.1051953191608764E-4</v>
      </c>
      <c r="G50" s="8">
        <v>7.6387856071964002</v>
      </c>
      <c r="H50" s="8">
        <v>1</v>
      </c>
      <c r="I50" s="9">
        <f t="shared" si="1"/>
        <v>7.6387856071964008E-2</v>
      </c>
      <c r="J50" s="9">
        <f t="shared" si="1"/>
        <v>0.01</v>
      </c>
      <c r="K50" s="9">
        <f t="shared" si="2"/>
        <v>6.6387856071964013E-2</v>
      </c>
      <c r="L50" s="4">
        <v>691.79</v>
      </c>
      <c r="M50">
        <f t="shared" si="3"/>
        <v>6.9178999999999995</v>
      </c>
      <c r="N50">
        <v>7.14</v>
      </c>
      <c r="O50">
        <f t="shared" si="8"/>
        <v>2.3751515834538384E-2</v>
      </c>
      <c r="P50">
        <f t="shared" si="4"/>
        <v>-0.22210000000000019</v>
      </c>
      <c r="Q50" s="6">
        <f t="shared" si="0"/>
        <v>5.867101810977303</v>
      </c>
      <c r="R50" s="6">
        <f t="shared" si="9"/>
        <v>6.5125735057819885</v>
      </c>
      <c r="S50" s="10">
        <f t="shared" si="10"/>
        <v>0.40532649421801104</v>
      </c>
      <c r="T50" s="13">
        <f t="shared" si="11"/>
        <v>0.16428956691506333</v>
      </c>
      <c r="U50">
        <f t="shared" si="12"/>
        <v>6.94847663137931</v>
      </c>
      <c r="V50" s="12">
        <f t="shared" si="13"/>
        <v>-3.0576631379310548E-2</v>
      </c>
      <c r="W50" s="13">
        <f t="shared" si="14"/>
        <v>9.3493038650623852E-4</v>
      </c>
      <c r="X50" s="29">
        <f t="shared" si="15"/>
        <v>6.2938000000000001</v>
      </c>
      <c r="Y50" s="12">
        <f t="shared" si="16"/>
        <v>0.62409999999999943</v>
      </c>
      <c r="Z50" s="13">
        <f t="shared" si="17"/>
        <v>0.38950080999999931</v>
      </c>
      <c r="AA50" s="26">
        <v>6.5159000000000002</v>
      </c>
      <c r="AB50" s="12">
        <f t="shared" si="18"/>
        <v>0.40199999999999925</v>
      </c>
      <c r="AC50" s="12">
        <f t="shared" si="19"/>
        <v>0.16160399999999939</v>
      </c>
      <c r="AD50" s="6"/>
      <c r="AE50" s="6"/>
      <c r="AF50" s="6"/>
      <c r="AG50" s="6"/>
      <c r="AH50" s="6"/>
      <c r="AI50" s="6"/>
    </row>
    <row r="51" spans="1:35" x14ac:dyDescent="0.2">
      <c r="A51" s="17">
        <v>38018</v>
      </c>
      <c r="B51" s="3">
        <v>72.255647852325197</v>
      </c>
      <c r="C51" s="3">
        <v>85.3911045582432</v>
      </c>
      <c r="D51" s="7">
        <f t="shared" si="5"/>
        <v>3.1099024055219354E-3</v>
      </c>
      <c r="E51" s="7">
        <f t="shared" si="6"/>
        <v>5.3995680345569844E-3</v>
      </c>
      <c r="F51" s="7">
        <f t="shared" si="7"/>
        <v>-2.2896656290350491E-3</v>
      </c>
      <c r="G51" s="8">
        <v>7.6283358320839501</v>
      </c>
      <c r="H51" s="8">
        <v>1.01</v>
      </c>
      <c r="I51" s="9">
        <f t="shared" si="1"/>
        <v>7.6283358320839503E-2</v>
      </c>
      <c r="J51" s="9">
        <f t="shared" si="1"/>
        <v>1.01E-2</v>
      </c>
      <c r="K51" s="9">
        <f t="shared" si="2"/>
        <v>6.6183358320839505E-2</v>
      </c>
      <c r="L51" s="4">
        <v>676.86</v>
      </c>
      <c r="M51">
        <f t="shared" si="3"/>
        <v>6.7686000000000002</v>
      </c>
      <c r="N51">
        <v>7.4202500000000002</v>
      </c>
      <c r="O51">
        <f t="shared" si="8"/>
        <v>1.6720325819759241E-2</v>
      </c>
      <c r="P51">
        <f t="shared" si="4"/>
        <v>-0.65165000000000006</v>
      </c>
      <c r="Q51" s="6">
        <f t="shared" si="0"/>
        <v>5.7274066260574701</v>
      </c>
      <c r="R51" s="6">
        <f t="shared" si="9"/>
        <v>6.902060322144898</v>
      </c>
      <c r="S51" s="10">
        <f t="shared" si="10"/>
        <v>-0.13346032214489778</v>
      </c>
      <c r="T51" s="13">
        <f t="shared" si="11"/>
        <v>1.7811657587019893E-2</v>
      </c>
      <c r="U51">
        <f t="shared" si="12"/>
        <v>7.3757498545277356</v>
      </c>
      <c r="V51" s="12">
        <f t="shared" si="13"/>
        <v>-0.6071498545277354</v>
      </c>
      <c r="W51" s="13">
        <f t="shared" si="14"/>
        <v>0.36863094585305028</v>
      </c>
      <c r="X51" s="29">
        <f t="shared" si="15"/>
        <v>6.2662499999999994</v>
      </c>
      <c r="Y51" s="12">
        <f t="shared" si="16"/>
        <v>0.50235000000000074</v>
      </c>
      <c r="Z51" s="13">
        <f t="shared" si="17"/>
        <v>0.25235552250000076</v>
      </c>
      <c r="AA51" s="26">
        <v>6.9179000000000004</v>
      </c>
      <c r="AB51" s="12">
        <f t="shared" si="18"/>
        <v>-0.14930000000000021</v>
      </c>
      <c r="AC51" s="12">
        <f t="shared" si="19"/>
        <v>2.2290490000000062E-2</v>
      </c>
      <c r="AD51" s="6"/>
      <c r="AE51" s="6"/>
      <c r="AF51" s="6"/>
      <c r="AG51" s="6"/>
      <c r="AH51" s="6"/>
      <c r="AI51" s="6"/>
    </row>
    <row r="52" spans="1:35" x14ac:dyDescent="0.2">
      <c r="A52" s="17">
        <v>38047</v>
      </c>
      <c r="B52" s="3">
        <v>72.596137735179298</v>
      </c>
      <c r="C52" s="3">
        <v>85.941423169789303</v>
      </c>
      <c r="D52" s="7">
        <f t="shared" si="5"/>
        <v>4.7122943738597137E-3</v>
      </c>
      <c r="E52" s="7">
        <f t="shared" si="6"/>
        <v>6.4446831364119951E-3</v>
      </c>
      <c r="F52" s="7">
        <f t="shared" si="7"/>
        <v>-1.7323887625522814E-3</v>
      </c>
      <c r="G52" s="8">
        <v>7.6283358320839501</v>
      </c>
      <c r="H52" s="8">
        <v>1</v>
      </c>
      <c r="I52" s="9">
        <f t="shared" si="1"/>
        <v>7.6283358320839503E-2</v>
      </c>
      <c r="J52" s="9">
        <f t="shared" si="1"/>
        <v>0.01</v>
      </c>
      <c r="K52" s="9">
        <f t="shared" si="2"/>
        <v>6.6283358320839508E-2</v>
      </c>
      <c r="L52" s="4">
        <v>663.28</v>
      </c>
      <c r="M52">
        <f t="shared" si="3"/>
        <v>6.6327999999999996</v>
      </c>
      <c r="N52">
        <v>7.1245000000000003</v>
      </c>
      <c r="O52">
        <f t="shared" si="8"/>
        <v>-1.7664146790544955E-2</v>
      </c>
      <c r="P52">
        <f t="shared" si="4"/>
        <v>-0.49170000000000069</v>
      </c>
      <c r="Q52" s="6">
        <f t="shared" si="0"/>
        <v>5.6028355664834137</v>
      </c>
      <c r="R52" s="6">
        <f t="shared" si="9"/>
        <v>6.7568741534217889</v>
      </c>
      <c r="S52" s="10">
        <f t="shared" si="10"/>
        <v>-0.12407415342178929</v>
      </c>
      <c r="T52" s="13">
        <f t="shared" si="11"/>
        <v>1.5394395547333708E-2</v>
      </c>
      <c r="U52">
        <f t="shared" si="12"/>
        <v>7.2172455391304347</v>
      </c>
      <c r="V52" s="12">
        <f t="shared" si="13"/>
        <v>-0.58444553913043507</v>
      </c>
      <c r="W52" s="13">
        <f t="shared" si="14"/>
        <v>0.3415765882094649</v>
      </c>
      <c r="X52" s="29">
        <f t="shared" si="15"/>
        <v>6.2768999999999995</v>
      </c>
      <c r="Y52" s="12">
        <f t="shared" si="16"/>
        <v>0.35590000000000011</v>
      </c>
      <c r="Z52" s="13">
        <f t="shared" si="17"/>
        <v>0.12666481000000007</v>
      </c>
      <c r="AA52" s="26">
        <v>6.7686000000000002</v>
      </c>
      <c r="AB52" s="12">
        <f t="shared" si="18"/>
        <v>-0.13580000000000059</v>
      </c>
      <c r="AC52" s="12">
        <f t="shared" si="19"/>
        <v>1.8441640000000158E-2</v>
      </c>
      <c r="AD52" s="6"/>
      <c r="AE52" s="6"/>
      <c r="AF52" s="6"/>
      <c r="AG52" s="6"/>
      <c r="AH52" s="6"/>
      <c r="AI52" s="6"/>
    </row>
    <row r="53" spans="1:35" x14ac:dyDescent="0.2">
      <c r="A53" s="17">
        <v>38078</v>
      </c>
      <c r="B53" s="3">
        <v>72.676776712815098</v>
      </c>
      <c r="C53" s="3">
        <v>86.216582475562404</v>
      </c>
      <c r="D53" s="7">
        <f t="shared" si="5"/>
        <v>1.1107888126219631E-3</v>
      </c>
      <c r="E53" s="7">
        <f t="shared" si="6"/>
        <v>3.2017075773749493E-3</v>
      </c>
      <c r="F53" s="7">
        <f t="shared" si="7"/>
        <v>-2.0909187647529864E-3</v>
      </c>
      <c r="G53" s="8">
        <v>7.5342878560719599</v>
      </c>
      <c r="H53" s="8">
        <v>1</v>
      </c>
      <c r="I53" s="9">
        <f t="shared" si="1"/>
        <v>7.5342878560719598E-2</v>
      </c>
      <c r="J53" s="9">
        <f t="shared" si="1"/>
        <v>0.01</v>
      </c>
      <c r="K53" s="9">
        <f t="shared" si="2"/>
        <v>6.5342878560719603E-2</v>
      </c>
      <c r="L53" s="4">
        <v>655.37</v>
      </c>
      <c r="M53">
        <f t="shared" si="3"/>
        <v>6.5537000000000001</v>
      </c>
      <c r="N53">
        <v>6.8112500000000002</v>
      </c>
      <c r="O53">
        <f t="shared" si="8"/>
        <v>-1.9527569893223351E-2</v>
      </c>
      <c r="P53">
        <f t="shared" si="4"/>
        <v>-0.25755000000000017</v>
      </c>
      <c r="Q53" s="6">
        <f t="shared" si="0"/>
        <v>5.5244800694551</v>
      </c>
      <c r="R53" s="6">
        <f t="shared" si="9"/>
        <v>6.6189313540171462</v>
      </c>
      <c r="S53" s="10">
        <f t="shared" si="10"/>
        <v>-6.5231354017146082E-2</v>
      </c>
      <c r="T53" s="13">
        <f t="shared" si="11"/>
        <v>4.25512954691024E-3</v>
      </c>
      <c r="U53">
        <f t="shared" si="12"/>
        <v>7.0662062449175398</v>
      </c>
      <c r="V53" s="12">
        <f t="shared" si="13"/>
        <v>-0.51250624491753971</v>
      </c>
      <c r="W53" s="13">
        <f t="shared" si="14"/>
        <v>0.26266265107947717</v>
      </c>
      <c r="X53" s="29">
        <f t="shared" si="15"/>
        <v>6.3752499999999994</v>
      </c>
      <c r="Y53" s="12">
        <f t="shared" si="16"/>
        <v>0.17845000000000066</v>
      </c>
      <c r="Z53" s="13">
        <f t="shared" si="17"/>
        <v>3.1844402500000236E-2</v>
      </c>
      <c r="AA53" s="26">
        <v>6.6327999999999996</v>
      </c>
      <c r="AB53" s="12">
        <f t="shared" si="18"/>
        <v>-7.9099999999999504E-2</v>
      </c>
      <c r="AC53" s="12">
        <f t="shared" si="19"/>
        <v>6.2568099999999217E-3</v>
      </c>
      <c r="AD53" s="6"/>
      <c r="AE53" s="6"/>
      <c r="AF53" s="6"/>
      <c r="AG53" s="6"/>
      <c r="AH53" s="6"/>
      <c r="AI53" s="6"/>
    </row>
    <row r="54" spans="1:35" x14ac:dyDescent="0.2">
      <c r="A54" s="17">
        <v>38108</v>
      </c>
      <c r="B54" s="3">
        <v>72.685736599218998</v>
      </c>
      <c r="C54" s="3">
        <v>86.721041202812998</v>
      </c>
      <c r="D54" s="7">
        <f t="shared" si="5"/>
        <v>1.2328403665046614E-4</v>
      </c>
      <c r="E54" s="7">
        <f t="shared" si="6"/>
        <v>5.8510638297867993E-3</v>
      </c>
      <c r="F54" s="7">
        <f t="shared" si="7"/>
        <v>-5.7277797931363332E-3</v>
      </c>
      <c r="G54" s="8">
        <v>7.5865367316341796</v>
      </c>
      <c r="H54" s="8">
        <v>1</v>
      </c>
      <c r="I54" s="9">
        <f t="shared" si="1"/>
        <v>7.5865367316341803E-2</v>
      </c>
      <c r="J54" s="9">
        <f t="shared" si="1"/>
        <v>0.01</v>
      </c>
      <c r="K54" s="9">
        <f t="shared" si="2"/>
        <v>6.5865367316341808E-2</v>
      </c>
      <c r="L54" s="4">
        <v>678.21</v>
      </c>
      <c r="M54">
        <f t="shared" si="3"/>
        <v>6.7821000000000007</v>
      </c>
      <c r="N54">
        <v>7.5090000000000003</v>
      </c>
      <c r="O54">
        <f t="shared" si="8"/>
        <v>4.2355283415720479E-2</v>
      </c>
      <c r="P54">
        <f t="shared" si="4"/>
        <v>-0.72689999999999966</v>
      </c>
      <c r="Q54" s="6">
        <f t="shared" si="0"/>
        <v>5.6844558985019757</v>
      </c>
      <c r="R54" s="6">
        <f t="shared" si="9"/>
        <v>6.5161618495697224</v>
      </c>
      <c r="S54" s="10">
        <f t="shared" si="10"/>
        <v>0.26593815043027824</v>
      </c>
      <c r="T54" s="13">
        <f t="shared" si="11"/>
        <v>7.0723099854277299E-2</v>
      </c>
      <c r="U54">
        <f t="shared" si="12"/>
        <v>6.9853618577811094</v>
      </c>
      <c r="V54" s="12">
        <f t="shared" si="13"/>
        <v>-0.20326185778110872</v>
      </c>
      <c r="W54" s="13">
        <f t="shared" si="14"/>
        <v>4.1315382828627671E-2</v>
      </c>
      <c r="X54" s="29">
        <f t="shared" si="15"/>
        <v>5.8268000000000004</v>
      </c>
      <c r="Y54" s="12">
        <f t="shared" si="16"/>
        <v>0.95530000000000026</v>
      </c>
      <c r="Z54" s="13">
        <f t="shared" si="17"/>
        <v>0.91259809000000047</v>
      </c>
      <c r="AA54" s="26">
        <v>6.5537000000000001</v>
      </c>
      <c r="AB54" s="12">
        <f t="shared" si="18"/>
        <v>0.2284000000000006</v>
      </c>
      <c r="AC54" s="12">
        <f t="shared" si="19"/>
        <v>5.2166560000000278E-2</v>
      </c>
      <c r="AD54" s="6"/>
      <c r="AE54" s="6"/>
      <c r="AF54" s="6"/>
      <c r="AG54" s="6"/>
      <c r="AH54" s="6"/>
      <c r="AI54" s="6"/>
    </row>
    <row r="55" spans="1:35" x14ac:dyDescent="0.2">
      <c r="A55" s="17">
        <v>38139</v>
      </c>
      <c r="B55" s="3">
        <v>72.748455804046898</v>
      </c>
      <c r="C55" s="3">
        <v>86.996200508586099</v>
      </c>
      <c r="D55" s="7">
        <f t="shared" si="5"/>
        <v>8.6288187700052637E-4</v>
      </c>
      <c r="E55" s="7">
        <f t="shared" si="6"/>
        <v>3.172924378635989E-3</v>
      </c>
      <c r="F55" s="7">
        <f t="shared" si="7"/>
        <v>-2.3100425016354628E-3</v>
      </c>
      <c r="G55" s="8">
        <v>7.7119340329835104</v>
      </c>
      <c r="H55" s="8">
        <v>1.03</v>
      </c>
      <c r="I55" s="9">
        <f t="shared" si="1"/>
        <v>7.7119340329835098E-2</v>
      </c>
      <c r="J55" s="9">
        <f t="shared" si="1"/>
        <v>1.03E-2</v>
      </c>
      <c r="K55" s="9">
        <f t="shared" si="2"/>
        <v>6.6819340329835095E-2</v>
      </c>
      <c r="L55" s="4">
        <v>643.51</v>
      </c>
      <c r="M55">
        <f t="shared" si="3"/>
        <v>6.4351000000000003</v>
      </c>
      <c r="N55">
        <v>6.8644999999999996</v>
      </c>
      <c r="O55">
        <f t="shared" si="8"/>
        <v>-3.8973194969110558E-2</v>
      </c>
      <c r="P55">
        <f t="shared" si="4"/>
        <v>-0.42939999999999934</v>
      </c>
      <c r="Q55" s="6">
        <f t="shared" si="0"/>
        <v>5.3811957902508478</v>
      </c>
      <c r="R55" s="6">
        <f t="shared" si="9"/>
        <v>6.7664330607496588</v>
      </c>
      <c r="S55" s="10">
        <f t="shared" si="10"/>
        <v>-0.33133306074965851</v>
      </c>
      <c r="T55" s="13">
        <f t="shared" si="11"/>
        <v>0.1097815971457369</v>
      </c>
      <c r="U55">
        <f t="shared" si="12"/>
        <v>7.2352754480509756</v>
      </c>
      <c r="V55" s="12">
        <f t="shared" si="13"/>
        <v>-0.80017544805097529</v>
      </c>
      <c r="W55" s="13">
        <f t="shared" si="14"/>
        <v>0.64028074766357901</v>
      </c>
      <c r="X55" s="29">
        <f t="shared" si="15"/>
        <v>6.3527000000000013</v>
      </c>
      <c r="Y55" s="12">
        <f t="shared" si="16"/>
        <v>8.2399999999998919E-2</v>
      </c>
      <c r="Z55" s="13">
        <f t="shared" si="17"/>
        <v>6.7897599999998219E-3</v>
      </c>
      <c r="AA55" s="26">
        <v>6.7820999999999998</v>
      </c>
      <c r="AB55" s="12">
        <f t="shared" si="18"/>
        <v>-0.34699999999999953</v>
      </c>
      <c r="AC55" s="12">
        <f t="shared" si="19"/>
        <v>0.12040899999999967</v>
      </c>
      <c r="AD55" s="6"/>
      <c r="AE55" s="6"/>
      <c r="AF55" s="6"/>
      <c r="AG55" s="6"/>
      <c r="AH55" s="6"/>
      <c r="AI55" s="6"/>
    </row>
    <row r="56" spans="1:35" x14ac:dyDescent="0.2">
      <c r="A56" s="17">
        <v>38169</v>
      </c>
      <c r="B56" s="3">
        <v>72.891828186013498</v>
      </c>
      <c r="C56" s="3">
        <v>86.858620855699598</v>
      </c>
      <c r="D56" s="7">
        <f t="shared" si="5"/>
        <v>1.9707962235347453E-3</v>
      </c>
      <c r="E56" s="7">
        <f t="shared" si="6"/>
        <v>-1.5814443858720305E-3</v>
      </c>
      <c r="F56" s="7">
        <f t="shared" si="7"/>
        <v>3.5522406094067758E-3</v>
      </c>
      <c r="G56" s="8">
        <v>7.8059820089954997</v>
      </c>
      <c r="H56" s="8">
        <v>1.26</v>
      </c>
      <c r="I56" s="9">
        <f t="shared" si="1"/>
        <v>7.805982008995499E-2</v>
      </c>
      <c r="J56" s="9">
        <f t="shared" si="1"/>
        <v>1.26E-2</v>
      </c>
      <c r="K56" s="9">
        <f t="shared" si="2"/>
        <v>6.545982008995499E-2</v>
      </c>
      <c r="L56" s="4">
        <v>612.87</v>
      </c>
      <c r="M56">
        <f t="shared" si="3"/>
        <v>6.1287000000000003</v>
      </c>
      <c r="N56">
        <v>6.6234999999999999</v>
      </c>
      <c r="O56">
        <f t="shared" si="8"/>
        <v>-1.5521368709493277E-2</v>
      </c>
      <c r="P56">
        <f t="shared" si="4"/>
        <v>-0.49479999999999968</v>
      </c>
      <c r="Q56" s="6">
        <f t="shared" si="0"/>
        <v>5.1432102306320084</v>
      </c>
      <c r="R56" s="6">
        <f t="shared" si="9"/>
        <v>6.4579590235455946</v>
      </c>
      <c r="S56" s="10">
        <f t="shared" si="10"/>
        <v>-0.32925902354559433</v>
      </c>
      <c r="T56" s="13">
        <f t="shared" si="11"/>
        <v>0.10841150458619825</v>
      </c>
      <c r="U56">
        <f t="shared" si="12"/>
        <v>6.8563404882608694</v>
      </c>
      <c r="V56" s="12">
        <f t="shared" si="13"/>
        <v>-0.72764048826086913</v>
      </c>
      <c r="W56" s="13">
        <f t="shared" si="14"/>
        <v>0.52946068015651604</v>
      </c>
      <c r="X56" s="29">
        <f t="shared" si="15"/>
        <v>5.9403000000000006</v>
      </c>
      <c r="Y56" s="12">
        <f t="shared" si="16"/>
        <v>0.18839999999999968</v>
      </c>
      <c r="Z56" s="13">
        <f t="shared" si="17"/>
        <v>3.5494559999999876E-2</v>
      </c>
      <c r="AA56" s="26">
        <v>6.4351000000000003</v>
      </c>
      <c r="AB56" s="12">
        <f t="shared" si="18"/>
        <v>-0.30640000000000001</v>
      </c>
      <c r="AC56" s="12">
        <f t="shared" si="19"/>
        <v>9.3880959999999999E-2</v>
      </c>
      <c r="AD56" s="6"/>
      <c r="AE56" s="6"/>
      <c r="AF56" s="6"/>
      <c r="AG56" s="6"/>
      <c r="AH56" s="6"/>
      <c r="AI56" s="6"/>
    </row>
    <row r="57" spans="1:35" x14ac:dyDescent="0.2">
      <c r="A57" s="17">
        <v>38200</v>
      </c>
      <c r="B57" s="3">
        <v>72.748455804046898</v>
      </c>
      <c r="C57" s="3">
        <v>86.904480739995094</v>
      </c>
      <c r="D57" s="7">
        <f t="shared" si="5"/>
        <v>-1.9669198253709089E-3</v>
      </c>
      <c r="E57" s="7">
        <f t="shared" si="6"/>
        <v>5.2798310454046655E-4</v>
      </c>
      <c r="F57" s="7">
        <f t="shared" si="7"/>
        <v>-2.4949029299113756E-3</v>
      </c>
      <c r="G57" s="8">
        <v>7.3043928035982004</v>
      </c>
      <c r="H57" s="8">
        <v>1.43</v>
      </c>
      <c r="I57" s="9">
        <f t="shared" si="1"/>
        <v>7.3043928035982003E-2</v>
      </c>
      <c r="J57" s="9">
        <f t="shared" si="1"/>
        <v>1.43E-2</v>
      </c>
      <c r="K57" s="9">
        <f t="shared" si="2"/>
        <v>5.8743928035982003E-2</v>
      </c>
      <c r="L57" s="4">
        <v>645.75</v>
      </c>
      <c r="M57">
        <f t="shared" si="3"/>
        <v>6.4574999999999996</v>
      </c>
      <c r="N57">
        <v>6.7054999999999998</v>
      </c>
      <c r="O57">
        <f t="shared" si="8"/>
        <v>5.3436261982742206E-3</v>
      </c>
      <c r="P57">
        <f t="shared" si="4"/>
        <v>-0.24800000000000022</v>
      </c>
      <c r="Q57" s="6">
        <f t="shared" si="0"/>
        <v>5.4056263768507193</v>
      </c>
      <c r="R57" s="6">
        <f t="shared" si="9"/>
        <v>6.1134094884134527</v>
      </c>
      <c r="S57" s="10">
        <f t="shared" si="10"/>
        <v>0.34409051158654691</v>
      </c>
      <c r="T57" s="13">
        <f t="shared" si="11"/>
        <v>0.11839828016389158</v>
      </c>
      <c r="U57">
        <f t="shared" si="12"/>
        <v>6.4887239117541231</v>
      </c>
      <c r="V57" s="12">
        <f t="shared" si="13"/>
        <v>-3.1223911754123534E-2</v>
      </c>
      <c r="W57" s="13">
        <f t="shared" si="14"/>
        <v>9.7493266522929382E-4</v>
      </c>
      <c r="X57" s="29">
        <f t="shared" si="15"/>
        <v>5.8807</v>
      </c>
      <c r="Y57" s="12">
        <f t="shared" si="16"/>
        <v>0.57679999999999954</v>
      </c>
      <c r="Z57" s="13">
        <f t="shared" si="17"/>
        <v>0.33269823999999948</v>
      </c>
      <c r="AA57" s="26">
        <v>6.1287000000000003</v>
      </c>
      <c r="AB57" s="12">
        <f t="shared" si="18"/>
        <v>0.32879999999999932</v>
      </c>
      <c r="AC57" s="12">
        <f t="shared" si="19"/>
        <v>0.10810943999999954</v>
      </c>
      <c r="AD57" s="6"/>
      <c r="AE57" s="6"/>
      <c r="AF57" s="6"/>
      <c r="AG57" s="6"/>
      <c r="AH57" s="6"/>
      <c r="AI57" s="6"/>
    </row>
    <row r="58" spans="1:35" x14ac:dyDescent="0.2">
      <c r="A58" s="17">
        <v>38231</v>
      </c>
      <c r="B58" s="3">
        <v>72.766375576854799</v>
      </c>
      <c r="C58" s="3">
        <v>87.087920277177105</v>
      </c>
      <c r="D58" s="7">
        <f t="shared" si="5"/>
        <v>2.463251296518036E-4</v>
      </c>
      <c r="E58" s="7">
        <f t="shared" si="6"/>
        <v>2.1108179419520819E-3</v>
      </c>
      <c r="F58" s="7">
        <f t="shared" si="7"/>
        <v>-1.8644928123002784E-3</v>
      </c>
      <c r="G58" s="8">
        <v>7.1685457271364301</v>
      </c>
      <c r="H58" s="8">
        <v>1.61</v>
      </c>
      <c r="I58" s="9">
        <f t="shared" si="1"/>
        <v>7.16854572713643E-2</v>
      </c>
      <c r="J58" s="9">
        <f t="shared" si="1"/>
        <v>1.61E-2</v>
      </c>
      <c r="K58" s="9">
        <f t="shared" si="2"/>
        <v>5.5585457271364297E-2</v>
      </c>
      <c r="L58" s="4">
        <v>654.69000000000005</v>
      </c>
      <c r="M58">
        <f t="shared" si="3"/>
        <v>6.5469000000000008</v>
      </c>
      <c r="N58">
        <v>6.9907500000000002</v>
      </c>
      <c r="O58">
        <f t="shared" si="8"/>
        <v>1.8092604518780808E-2</v>
      </c>
      <c r="P58">
        <f t="shared" si="4"/>
        <v>-0.44384999999999941</v>
      </c>
      <c r="Q58" s="6">
        <f t="shared" si="0"/>
        <v>5.4702670904056259</v>
      </c>
      <c r="R58" s="6">
        <f t="shared" si="9"/>
        <v>6.4454600376645708</v>
      </c>
      <c r="S58" s="10">
        <f t="shared" si="10"/>
        <v>0.10143996233543007</v>
      </c>
      <c r="T58" s="13">
        <f t="shared" si="11"/>
        <v>1.0290065958613471E-2</v>
      </c>
      <c r="U58">
        <f t="shared" si="12"/>
        <v>6.8164430903298348</v>
      </c>
      <c r="V58" s="12">
        <f t="shared" si="13"/>
        <v>-0.26954309032983392</v>
      </c>
      <c r="W58" s="13">
        <f t="shared" si="14"/>
        <v>7.2653477544557005E-2</v>
      </c>
      <c r="X58" s="29">
        <f t="shared" si="15"/>
        <v>6.0136500000000002</v>
      </c>
      <c r="Y58" s="12">
        <f t="shared" si="16"/>
        <v>0.53325000000000067</v>
      </c>
      <c r="Z58" s="13">
        <f t="shared" si="17"/>
        <v>0.28435556250000071</v>
      </c>
      <c r="AA58" s="26">
        <v>6.4574999999999996</v>
      </c>
      <c r="AB58" s="12">
        <f t="shared" si="18"/>
        <v>8.9400000000001256E-2</v>
      </c>
      <c r="AC58" s="12">
        <f t="shared" si="19"/>
        <v>7.9923600000002242E-3</v>
      </c>
      <c r="AD58" s="6"/>
      <c r="AE58" s="6"/>
      <c r="AF58" s="6"/>
      <c r="AG58" s="6"/>
      <c r="AH58" s="6"/>
      <c r="AI58" s="6"/>
    </row>
    <row r="59" spans="1:35" x14ac:dyDescent="0.2">
      <c r="A59" s="17">
        <v>38261</v>
      </c>
      <c r="B59" s="3">
        <v>72.972467163649299</v>
      </c>
      <c r="C59" s="3">
        <v>87.546519120132203</v>
      </c>
      <c r="D59" s="7">
        <f t="shared" si="5"/>
        <v>2.8322365262899336E-3</v>
      </c>
      <c r="E59" s="7">
        <f t="shared" si="6"/>
        <v>5.2659294365453085E-3</v>
      </c>
      <c r="F59" s="7">
        <f t="shared" si="7"/>
        <v>-2.4336929102553749E-3</v>
      </c>
      <c r="G59" s="8">
        <v>7.2521439280359798</v>
      </c>
      <c r="H59" s="8">
        <v>1.76</v>
      </c>
      <c r="I59" s="9">
        <f t="shared" si="1"/>
        <v>7.2521439280359798E-2</v>
      </c>
      <c r="J59" s="9">
        <f t="shared" si="1"/>
        <v>1.7600000000000001E-2</v>
      </c>
      <c r="K59" s="9">
        <f t="shared" si="2"/>
        <v>5.4921439280359793E-2</v>
      </c>
      <c r="L59" s="4">
        <v>638.76</v>
      </c>
      <c r="M59">
        <f t="shared" si="3"/>
        <v>6.3875999999999999</v>
      </c>
      <c r="N59">
        <v>6.8209999999999997</v>
      </c>
      <c r="O59">
        <f t="shared" si="8"/>
        <v>-1.0675721835188834E-2</v>
      </c>
      <c r="P59">
        <f t="shared" si="4"/>
        <v>-0.43339999999999979</v>
      </c>
      <c r="Q59" s="6">
        <f t="shared" si="0"/>
        <v>5.324242881831923</v>
      </c>
      <c r="R59" s="6">
        <f t="shared" si="9"/>
        <v>6.5309668558858496</v>
      </c>
      <c r="S59" s="10">
        <f t="shared" si="10"/>
        <v>-0.14336685588584963</v>
      </c>
      <c r="T59" s="13">
        <f t="shared" si="11"/>
        <v>2.0554055366593976E-2</v>
      </c>
      <c r="U59">
        <f t="shared" si="12"/>
        <v>6.906465170824589</v>
      </c>
      <c r="V59" s="12">
        <f t="shared" si="13"/>
        <v>-0.51886517082458905</v>
      </c>
      <c r="W59" s="13">
        <f t="shared" si="14"/>
        <v>0.26922106549482999</v>
      </c>
      <c r="X59" s="29">
        <f t="shared" si="15"/>
        <v>6.113500000000001</v>
      </c>
      <c r="Y59" s="12">
        <f t="shared" si="16"/>
        <v>0.2740999999999989</v>
      </c>
      <c r="Z59" s="13">
        <f t="shared" si="17"/>
        <v>7.5130809999999396E-2</v>
      </c>
      <c r="AA59" s="26">
        <v>6.5468999999999999</v>
      </c>
      <c r="AB59" s="12">
        <f t="shared" si="18"/>
        <v>-0.1593</v>
      </c>
      <c r="AC59" s="12">
        <f t="shared" si="19"/>
        <v>2.5376489999999998E-2</v>
      </c>
      <c r="AD59" s="6"/>
      <c r="AE59" s="6"/>
      <c r="AF59" s="6"/>
      <c r="AG59" s="6"/>
      <c r="AH59" s="6"/>
      <c r="AI59" s="6"/>
    </row>
    <row r="60" spans="1:35" x14ac:dyDescent="0.2">
      <c r="A60" s="17">
        <v>38292</v>
      </c>
      <c r="B60" s="3">
        <v>73.4025559105431</v>
      </c>
      <c r="C60" s="3">
        <v>87.592379004427798</v>
      </c>
      <c r="D60" s="7">
        <f t="shared" si="5"/>
        <v>5.8938496067191632E-3</v>
      </c>
      <c r="E60" s="7">
        <f t="shared" si="6"/>
        <v>5.2383446830896467E-4</v>
      </c>
      <c r="F60" s="7">
        <f t="shared" si="7"/>
        <v>5.3700151384101988E-3</v>
      </c>
      <c r="G60" s="8">
        <v>7.1685457271364301</v>
      </c>
      <c r="H60" s="8">
        <v>1.93</v>
      </c>
      <c r="I60" s="9">
        <f t="shared" si="1"/>
        <v>7.16854572713643E-2</v>
      </c>
      <c r="J60" s="9">
        <f t="shared" si="1"/>
        <v>1.9299999999999998E-2</v>
      </c>
      <c r="K60" s="9">
        <f t="shared" si="2"/>
        <v>5.2385457271364302E-2</v>
      </c>
      <c r="L60" s="4">
        <v>605.58000000000004</v>
      </c>
      <c r="M60">
        <f t="shared" si="3"/>
        <v>6.0558000000000005</v>
      </c>
      <c r="N60">
        <v>6.4249999999999998</v>
      </c>
      <c r="O60">
        <f t="shared" si="8"/>
        <v>-2.5974917527815999E-2</v>
      </c>
      <c r="P60">
        <f t="shared" si="4"/>
        <v>-0.36919999999999931</v>
      </c>
      <c r="Q60" s="6">
        <f t="shared" si="0"/>
        <v>5.0747702384084912</v>
      </c>
      <c r="R60" s="6">
        <f t="shared" si="9"/>
        <v>6.4219015086981086</v>
      </c>
      <c r="S60" s="10">
        <f t="shared" si="10"/>
        <v>-0.36610150869810809</v>
      </c>
      <c r="T60" s="13">
        <f t="shared" si="11"/>
        <v>0.13403031467103091</v>
      </c>
      <c r="U60">
        <f t="shared" si="12"/>
        <v>6.7222173468665662</v>
      </c>
      <c r="V60" s="12">
        <f t="shared" si="13"/>
        <v>-0.66641734686656573</v>
      </c>
      <c r="W60" s="13">
        <f t="shared" si="14"/>
        <v>0.44411208020467258</v>
      </c>
      <c r="X60" s="29">
        <f t="shared" si="15"/>
        <v>6.0184000000000006</v>
      </c>
      <c r="Y60" s="12">
        <f t="shared" si="16"/>
        <v>3.7399999999999878E-2</v>
      </c>
      <c r="Z60" s="13">
        <f t="shared" si="17"/>
        <v>1.3987599999999909E-3</v>
      </c>
      <c r="AA60" s="26">
        <v>6.3875999999999999</v>
      </c>
      <c r="AB60" s="12">
        <f t="shared" si="18"/>
        <v>-0.33179999999999943</v>
      </c>
      <c r="AC60" s="12">
        <f t="shared" si="19"/>
        <v>0.11009123999999962</v>
      </c>
      <c r="AD60" s="6"/>
      <c r="AE60" s="6"/>
      <c r="AF60" s="6"/>
      <c r="AG60" s="6"/>
      <c r="AH60" s="6"/>
      <c r="AI60" s="6"/>
    </row>
    <row r="61" spans="1:35" x14ac:dyDescent="0.2">
      <c r="A61" s="17">
        <v>38322</v>
      </c>
      <c r="B61" s="3">
        <v>73.295037273695399</v>
      </c>
      <c r="C61" s="3">
        <v>87.271359814359201</v>
      </c>
      <c r="D61" s="7">
        <f t="shared" si="5"/>
        <v>-1.4647805585780325E-3</v>
      </c>
      <c r="E61" s="7">
        <f t="shared" si="6"/>
        <v>-3.6649214659687404E-3</v>
      </c>
      <c r="F61" s="7">
        <f t="shared" si="7"/>
        <v>2.2001409073907079E-3</v>
      </c>
      <c r="G61" s="8">
        <v>7.2207946026986498</v>
      </c>
      <c r="H61" s="8">
        <v>2.16</v>
      </c>
      <c r="I61" s="9">
        <f t="shared" si="1"/>
        <v>7.2207946026986491E-2</v>
      </c>
      <c r="J61" s="9">
        <f t="shared" si="1"/>
        <v>2.1600000000000001E-2</v>
      </c>
      <c r="K61" s="9">
        <f t="shared" si="2"/>
        <v>5.060794602698649E-2</v>
      </c>
      <c r="L61" s="4">
        <v>573.23</v>
      </c>
      <c r="M61">
        <f t="shared" si="3"/>
        <v>5.7323000000000004</v>
      </c>
      <c r="N61">
        <v>6.0345000000000004</v>
      </c>
      <c r="O61">
        <f t="shared" si="8"/>
        <v>-2.7231840376389482E-2</v>
      </c>
      <c r="P61">
        <f t="shared" si="4"/>
        <v>-0.30220000000000002</v>
      </c>
      <c r="Q61" s="6">
        <f t="shared" si="0"/>
        <v>4.8142843546580663</v>
      </c>
      <c r="R61" s="6">
        <f t="shared" si="9"/>
        <v>6.069123613306977</v>
      </c>
      <c r="S61" s="10">
        <f t="shared" si="10"/>
        <v>-0.33682361330697663</v>
      </c>
      <c r="T61" s="13">
        <f t="shared" si="11"/>
        <v>0.11345014648116773</v>
      </c>
      <c r="U61">
        <f t="shared" si="12"/>
        <v>6.3622715995502261</v>
      </c>
      <c r="V61" s="12">
        <f t="shared" si="13"/>
        <v>-0.62997159955022575</v>
      </c>
      <c r="W61" s="13">
        <f t="shared" si="14"/>
        <v>0.39686421623987</v>
      </c>
      <c r="X61" s="29">
        <f t="shared" si="15"/>
        <v>5.7536000000000005</v>
      </c>
      <c r="Y61" s="12">
        <f t="shared" si="16"/>
        <v>-2.1300000000000097E-2</v>
      </c>
      <c r="Z61" s="13">
        <f t="shared" si="17"/>
        <v>4.5369000000000409E-4</v>
      </c>
      <c r="AA61" s="26">
        <v>6.0557999999999996</v>
      </c>
      <c r="AB61" s="12">
        <f t="shared" si="18"/>
        <v>-0.32349999999999923</v>
      </c>
      <c r="AC61" s="12">
        <f t="shared" si="19"/>
        <v>0.1046522499999995</v>
      </c>
      <c r="AD61" s="6"/>
      <c r="AE61" s="6"/>
      <c r="AF61" s="6"/>
      <c r="AG61" s="6"/>
      <c r="AH61" s="6"/>
      <c r="AI61" s="6"/>
    </row>
    <row r="62" spans="1:35" x14ac:dyDescent="0.2">
      <c r="A62" s="17">
        <v>38353</v>
      </c>
      <c r="B62" s="3">
        <v>73.5190486332978</v>
      </c>
      <c r="C62" s="3">
        <v>87.454799351541197</v>
      </c>
      <c r="D62" s="7">
        <f t="shared" si="5"/>
        <v>3.056296414256616E-3</v>
      </c>
      <c r="E62" s="7">
        <f t="shared" si="6"/>
        <v>2.1019442984755044E-3</v>
      </c>
      <c r="F62" s="7">
        <f t="shared" si="7"/>
        <v>9.5435211578111159E-4</v>
      </c>
      <c r="G62" s="8">
        <v>7.0744977511244302</v>
      </c>
      <c r="H62" s="8">
        <v>2.2799999999999998</v>
      </c>
      <c r="I62" s="9">
        <f t="shared" si="1"/>
        <v>7.0744977511244297E-2</v>
      </c>
      <c r="J62" s="9">
        <f t="shared" si="1"/>
        <v>2.2799999999999997E-2</v>
      </c>
      <c r="K62" s="9">
        <f t="shared" si="2"/>
        <v>4.7944977511244297E-2</v>
      </c>
      <c r="L62" s="4">
        <v>596.98</v>
      </c>
      <c r="M62">
        <f t="shared" si="3"/>
        <v>5.9698000000000002</v>
      </c>
      <c r="N62">
        <v>5.8949999999999996</v>
      </c>
      <c r="O62">
        <f t="shared" si="8"/>
        <v>-1.0157482195834677E-2</v>
      </c>
      <c r="P62">
        <f t="shared" si="4"/>
        <v>7.4800000000000644E-2</v>
      </c>
      <c r="Q62" s="6">
        <f t="shared" si="0"/>
        <v>5.0185240808436742</v>
      </c>
      <c r="R62" s="6">
        <f t="shared" si="9"/>
        <v>5.7377706326332927</v>
      </c>
      <c r="S62" s="10">
        <f t="shared" si="10"/>
        <v>0.23202936736670754</v>
      </c>
      <c r="T62" s="13">
        <f t="shared" si="11"/>
        <v>5.3837627320594529E-2</v>
      </c>
      <c r="U62">
        <f t="shared" si="12"/>
        <v>6.0071349945877062</v>
      </c>
      <c r="V62" s="12">
        <f t="shared" si="13"/>
        <v>-3.733499458770595E-2</v>
      </c>
      <c r="W62" s="13">
        <f t="shared" si="14"/>
        <v>1.3939018208640325E-3</v>
      </c>
      <c r="X62" s="29">
        <f t="shared" si="15"/>
        <v>5.807100000000001</v>
      </c>
      <c r="Y62" s="12">
        <f t="shared" si="16"/>
        <v>0.16269999999999918</v>
      </c>
      <c r="Z62" s="13">
        <f t="shared" si="17"/>
        <v>2.6471289999999734E-2</v>
      </c>
      <c r="AA62" s="26">
        <v>5.7323000000000004</v>
      </c>
      <c r="AB62" s="12">
        <f t="shared" si="18"/>
        <v>0.23749999999999982</v>
      </c>
      <c r="AC62" s="12">
        <f t="shared" si="19"/>
        <v>5.6406249999999915E-2</v>
      </c>
      <c r="AD62" s="6"/>
      <c r="AE62" s="6"/>
      <c r="AF62" s="6"/>
      <c r="AG62" s="6"/>
      <c r="AH62" s="6"/>
      <c r="AI62" s="6"/>
    </row>
    <row r="63" spans="1:35" x14ac:dyDescent="0.2">
      <c r="A63" s="17">
        <v>38384</v>
      </c>
      <c r="B63" s="3">
        <v>73.5548881789137</v>
      </c>
      <c r="C63" s="3">
        <v>87.959258078791905</v>
      </c>
      <c r="D63" s="7">
        <f t="shared" si="5"/>
        <v>4.8748652603847713E-4</v>
      </c>
      <c r="E63" s="7">
        <f t="shared" si="6"/>
        <v>5.7682223387528399E-3</v>
      </c>
      <c r="F63" s="7">
        <f t="shared" si="7"/>
        <v>-5.2807358127143628E-3</v>
      </c>
      <c r="G63" s="8">
        <v>7.3879910044977501</v>
      </c>
      <c r="H63" s="8">
        <v>2.5</v>
      </c>
      <c r="I63" s="9">
        <f t="shared" si="1"/>
        <v>7.3879910044977501E-2</v>
      </c>
      <c r="J63" s="9">
        <f t="shared" si="1"/>
        <v>2.5000000000000001E-2</v>
      </c>
      <c r="K63" s="9">
        <f t="shared" si="2"/>
        <v>4.88799100449775E-2</v>
      </c>
      <c r="L63" s="4">
        <v>601.61</v>
      </c>
      <c r="M63">
        <f t="shared" si="3"/>
        <v>6.0160999999999998</v>
      </c>
      <c r="N63">
        <v>6.2822500000000003</v>
      </c>
      <c r="O63">
        <f t="shared" si="8"/>
        <v>2.763140557631949E-2</v>
      </c>
      <c r="P63">
        <f t="shared" si="4"/>
        <v>-0.26615000000000055</v>
      </c>
      <c r="Q63" s="6">
        <f t="shared" si="0"/>
        <v>5.0308923976685787</v>
      </c>
      <c r="R63" s="6">
        <f t="shared" si="9"/>
        <v>5.9382750633452579</v>
      </c>
      <c r="S63" s="10">
        <f t="shared" si="10"/>
        <v>7.7824936654741883E-2</v>
      </c>
      <c r="T63" s="13">
        <f t="shared" si="11"/>
        <v>6.0567207653145867E-3</v>
      </c>
      <c r="U63">
        <f t="shared" si="12"/>
        <v>6.2616032869865066</v>
      </c>
      <c r="V63" s="12">
        <f t="shared" si="13"/>
        <v>-0.24550328698650681</v>
      </c>
      <c r="W63" s="13">
        <f t="shared" si="14"/>
        <v>6.0271863921179121E-2</v>
      </c>
      <c r="X63" s="29">
        <f t="shared" si="15"/>
        <v>5.7036499999999997</v>
      </c>
      <c r="Y63" s="12">
        <f t="shared" si="16"/>
        <v>0.31245000000000012</v>
      </c>
      <c r="Z63" s="13">
        <f t="shared" si="17"/>
        <v>9.7625002500000072E-2</v>
      </c>
      <c r="AA63" s="26">
        <v>5.9698000000000002</v>
      </c>
      <c r="AB63" s="12">
        <f t="shared" si="18"/>
        <v>4.6299999999999564E-2</v>
      </c>
      <c r="AC63" s="12">
        <f t="shared" si="19"/>
        <v>2.1436899999999594E-3</v>
      </c>
      <c r="AD63" s="6"/>
      <c r="AE63" s="6"/>
      <c r="AF63" s="6"/>
      <c r="AG63" s="6"/>
      <c r="AH63" s="6"/>
      <c r="AI63" s="6"/>
    </row>
    <row r="64" spans="1:35" x14ac:dyDescent="0.2">
      <c r="A64" s="17">
        <v>38412</v>
      </c>
      <c r="B64" s="3">
        <v>74.002896698615501</v>
      </c>
      <c r="C64" s="3">
        <v>88.647156343224495</v>
      </c>
      <c r="D64" s="7">
        <f t="shared" si="5"/>
        <v>6.0908055303146242E-3</v>
      </c>
      <c r="E64" s="7">
        <f t="shared" si="6"/>
        <v>7.8206465067768814E-3</v>
      </c>
      <c r="F64" s="7">
        <f t="shared" si="7"/>
        <v>-1.7298409764622573E-3</v>
      </c>
      <c r="G64" s="8">
        <v>7.1267466266866597</v>
      </c>
      <c r="H64" s="8">
        <v>2.63</v>
      </c>
      <c r="I64" s="9">
        <f t="shared" si="1"/>
        <v>7.12674662668666E-2</v>
      </c>
      <c r="J64" s="9">
        <f t="shared" si="1"/>
        <v>2.63E-2</v>
      </c>
      <c r="K64" s="9">
        <f t="shared" si="2"/>
        <v>4.4967466266866596E-2</v>
      </c>
      <c r="L64" s="4">
        <v>601.03</v>
      </c>
      <c r="M64">
        <f t="shared" si="3"/>
        <v>6.0103</v>
      </c>
      <c r="N64">
        <v>6.0640499999999999</v>
      </c>
      <c r="O64">
        <f t="shared" si="8"/>
        <v>-1.5352441474035139E-2</v>
      </c>
      <c r="P64">
        <f t="shared" si="4"/>
        <v>-5.3749999999999964E-2</v>
      </c>
      <c r="Q64" s="6">
        <f t="shared" si="0"/>
        <v>5.017415429611626</v>
      </c>
      <c r="R64" s="6">
        <f t="shared" si="9"/>
        <v>6.0056931037015051</v>
      </c>
      <c r="S64" s="10">
        <f t="shared" si="10"/>
        <v>4.6068962984948669E-3</v>
      </c>
      <c r="T64" s="13">
        <f t="shared" si="11"/>
        <v>2.1223493505085708E-5</v>
      </c>
      <c r="U64">
        <f t="shared" si="12"/>
        <v>6.2866287738080961</v>
      </c>
      <c r="V64" s="12">
        <f t="shared" si="13"/>
        <v>-0.27632877380809617</v>
      </c>
      <c r="W64" s="13">
        <f t="shared" si="14"/>
        <v>7.6357591234285982E-2</v>
      </c>
      <c r="X64" s="29">
        <f t="shared" si="15"/>
        <v>5.9623499999999998</v>
      </c>
      <c r="Y64" s="12">
        <f t="shared" si="16"/>
        <v>4.7950000000000159E-2</v>
      </c>
      <c r="Z64" s="13">
        <f t="shared" si="17"/>
        <v>2.2992025000000151E-3</v>
      </c>
      <c r="AA64" s="26">
        <v>6.0160999999999998</v>
      </c>
      <c r="AB64" s="12">
        <f t="shared" si="18"/>
        <v>-5.7999999999998053E-3</v>
      </c>
      <c r="AC64" s="12">
        <f t="shared" si="19"/>
        <v>3.363999999999774E-5</v>
      </c>
      <c r="AD64" s="6"/>
      <c r="AE64" s="6"/>
      <c r="AF64" s="6"/>
      <c r="AG64" s="6"/>
      <c r="AH64" s="6"/>
      <c r="AI64" s="6"/>
    </row>
    <row r="65" spans="1:35" x14ac:dyDescent="0.2">
      <c r="A65" s="17">
        <v>38443</v>
      </c>
      <c r="B65" s="3">
        <v>74.226908058218001</v>
      </c>
      <c r="C65" s="3">
        <v>89.243334839066193</v>
      </c>
      <c r="D65" s="7">
        <f t="shared" si="5"/>
        <v>3.0270620421090988E-3</v>
      </c>
      <c r="E65" s="7">
        <f t="shared" si="6"/>
        <v>6.7252974650806804E-3</v>
      </c>
      <c r="F65" s="7">
        <f t="shared" si="7"/>
        <v>-3.6982354229715816E-3</v>
      </c>
      <c r="G65" s="8">
        <v>6.9491004497751101</v>
      </c>
      <c r="H65" s="8">
        <v>2.79</v>
      </c>
      <c r="I65" s="9">
        <f t="shared" si="1"/>
        <v>6.9491004497751099E-2</v>
      </c>
      <c r="J65" s="9">
        <f t="shared" si="1"/>
        <v>2.7900000000000001E-2</v>
      </c>
      <c r="K65" s="9">
        <f t="shared" si="2"/>
        <v>4.1591004497751098E-2</v>
      </c>
      <c r="L65" s="4">
        <v>614.6</v>
      </c>
      <c r="M65">
        <f t="shared" si="3"/>
        <v>6.1459999999999999</v>
      </c>
      <c r="N65">
        <v>6.42</v>
      </c>
      <c r="O65">
        <f t="shared" si="8"/>
        <v>2.4772254535460947E-2</v>
      </c>
      <c r="P65">
        <f t="shared" si="4"/>
        <v>-0.27400000000000002</v>
      </c>
      <c r="Q65" s="6">
        <f t="shared" si="0"/>
        <v>5.1118504003517726</v>
      </c>
      <c r="R65" s="6">
        <f t="shared" si="9"/>
        <v>5.9880724956373141</v>
      </c>
      <c r="S65" s="10">
        <f t="shared" si="10"/>
        <v>0.15792750436268577</v>
      </c>
      <c r="T65" s="13">
        <f t="shared" si="11"/>
        <v>2.4941096634226133E-2</v>
      </c>
      <c r="U65">
        <f t="shared" si="12"/>
        <v>6.2602744143328328</v>
      </c>
      <c r="V65" s="12">
        <f t="shared" si="13"/>
        <v>-0.11427441433283292</v>
      </c>
      <c r="W65" s="13">
        <f t="shared" si="14"/>
        <v>1.305864177111197E-2</v>
      </c>
      <c r="X65" s="29">
        <f t="shared" si="15"/>
        <v>5.7363</v>
      </c>
      <c r="Y65" s="12">
        <f t="shared" si="16"/>
        <v>0.40969999999999995</v>
      </c>
      <c r="Z65" s="13">
        <f t="shared" si="17"/>
        <v>0.16785408999999996</v>
      </c>
      <c r="AA65" s="26">
        <v>6.0103</v>
      </c>
      <c r="AB65" s="12">
        <f t="shared" si="18"/>
        <v>0.13569999999999993</v>
      </c>
      <c r="AC65" s="12">
        <f t="shared" si="19"/>
        <v>1.8414489999999981E-2</v>
      </c>
      <c r="AD65" s="6"/>
      <c r="AE65" s="6"/>
      <c r="AF65" s="6"/>
      <c r="AG65" s="6"/>
      <c r="AH65" s="6"/>
      <c r="AI65" s="6"/>
    </row>
    <row r="66" spans="1:35" x14ac:dyDescent="0.2">
      <c r="A66" s="17">
        <v>38473</v>
      </c>
      <c r="B66" s="3">
        <v>74.047696130635401</v>
      </c>
      <c r="C66" s="3">
        <v>89.151615070475202</v>
      </c>
      <c r="D66" s="7">
        <f t="shared" si="5"/>
        <v>-2.4143795325818943E-3</v>
      </c>
      <c r="E66" s="7">
        <f t="shared" si="6"/>
        <v>-1.0277492291877121E-3</v>
      </c>
      <c r="F66" s="7">
        <f t="shared" si="7"/>
        <v>-1.3866303033941822E-3</v>
      </c>
      <c r="G66" s="8">
        <v>6.7192053973013497</v>
      </c>
      <c r="H66" s="8">
        <v>3</v>
      </c>
      <c r="I66" s="9">
        <f t="shared" si="1"/>
        <v>6.7192053973013491E-2</v>
      </c>
      <c r="J66" s="9">
        <f t="shared" si="1"/>
        <v>0.03</v>
      </c>
      <c r="K66" s="9">
        <f t="shared" si="2"/>
        <v>3.7192053973013492E-2</v>
      </c>
      <c r="L66" s="4">
        <v>633.14</v>
      </c>
      <c r="M66">
        <f t="shared" si="3"/>
        <v>6.3313999999999995</v>
      </c>
      <c r="N66">
        <v>6.3209999999999997</v>
      </c>
      <c r="O66">
        <f t="shared" si="8"/>
        <v>-6.7492377410905968E-3</v>
      </c>
      <c r="P66">
        <f t="shared" si="4"/>
        <v>1.0399999999999743E-2</v>
      </c>
      <c r="Q66" s="6">
        <f t="shared" ref="Q66:Q129" si="20">M66*(B66/C66)</f>
        <v>5.2587447003724366</v>
      </c>
      <c r="R66" s="6">
        <f t="shared" si="9"/>
        <v>6.1374777701553391</v>
      </c>
      <c r="S66" s="10">
        <f t="shared" si="10"/>
        <v>0.19392222984466034</v>
      </c>
      <c r="T66" s="13">
        <f t="shared" si="11"/>
        <v>3.7605831227925275E-2</v>
      </c>
      <c r="U66">
        <f t="shared" si="12"/>
        <v>6.3745823637181411</v>
      </c>
      <c r="V66" s="12">
        <f t="shared" si="13"/>
        <v>-4.3182363718141659E-2</v>
      </c>
      <c r="W66" s="13">
        <f t="shared" si="14"/>
        <v>1.864716536285877E-3</v>
      </c>
      <c r="X66" s="29">
        <f t="shared" si="15"/>
        <v>6.1563999999999997</v>
      </c>
      <c r="Y66" s="12">
        <f t="shared" si="16"/>
        <v>0.17499999999999982</v>
      </c>
      <c r="Z66" s="13">
        <f t="shared" si="17"/>
        <v>3.0624999999999937E-2</v>
      </c>
      <c r="AA66" s="26">
        <v>6.1459999999999999</v>
      </c>
      <c r="AB66" s="12">
        <f t="shared" si="18"/>
        <v>0.18539999999999957</v>
      </c>
      <c r="AC66" s="12">
        <f t="shared" si="19"/>
        <v>3.437315999999984E-2</v>
      </c>
      <c r="AD66" s="6"/>
      <c r="AE66" s="6"/>
      <c r="AF66" s="6"/>
      <c r="AG66" s="6"/>
      <c r="AH66" s="6"/>
      <c r="AI66" s="6"/>
    </row>
    <row r="67" spans="1:35" x14ac:dyDescent="0.2">
      <c r="A67" s="17">
        <v>38504</v>
      </c>
      <c r="B67" s="3">
        <v>73.895378061767801</v>
      </c>
      <c r="C67" s="3">
        <v>89.197474954770698</v>
      </c>
      <c r="D67" s="7">
        <f t="shared" si="5"/>
        <v>-2.0570264414287815E-3</v>
      </c>
      <c r="E67" s="7">
        <f t="shared" si="6"/>
        <v>5.1440329218088666E-4</v>
      </c>
      <c r="F67" s="7">
        <f t="shared" si="7"/>
        <v>-2.5714297336096683E-3</v>
      </c>
      <c r="G67" s="8">
        <v>6.82370314842579</v>
      </c>
      <c r="H67" s="8">
        <v>3.04</v>
      </c>
      <c r="I67" s="9">
        <f t="shared" ref="I67:J130" si="21">G67/100</f>
        <v>6.8237031484257901E-2</v>
      </c>
      <c r="J67" s="9">
        <f t="shared" si="21"/>
        <v>3.04E-2</v>
      </c>
      <c r="K67" s="9">
        <f t="shared" ref="K67:K130" si="22">I67-J67</f>
        <v>3.7837031484257905E-2</v>
      </c>
      <c r="L67" s="4">
        <v>675</v>
      </c>
      <c r="M67">
        <f t="shared" ref="M67:M130" si="23">L67/100</f>
        <v>6.75</v>
      </c>
      <c r="N67">
        <v>7.093</v>
      </c>
      <c r="O67">
        <f t="shared" si="8"/>
        <v>5.0044169520768289E-2</v>
      </c>
      <c r="P67">
        <f t="shared" ref="P67:P130" si="24">M67-N67</f>
        <v>-0.34299999999999997</v>
      </c>
      <c r="Q67" s="6">
        <f t="shared" si="20"/>
        <v>5.5920170629253318</v>
      </c>
      <c r="R67" s="6">
        <f t="shared" si="9"/>
        <v>6.3151192497846234</v>
      </c>
      <c r="S67" s="10">
        <f t="shared" si="10"/>
        <v>0.43488075021537664</v>
      </c>
      <c r="T67" s="13">
        <f t="shared" si="11"/>
        <v>0.1891212669078888</v>
      </c>
      <c r="U67">
        <f t="shared" si="12"/>
        <v>6.5709613811394307</v>
      </c>
      <c r="V67" s="12">
        <f t="shared" si="13"/>
        <v>0.17903861886056927</v>
      </c>
      <c r="W67" s="13">
        <f t="shared" si="14"/>
        <v>3.2054827043500191E-2</v>
      </c>
      <c r="X67" s="29">
        <f t="shared" si="15"/>
        <v>5.9883999999999995</v>
      </c>
      <c r="Y67" s="12">
        <f t="shared" si="16"/>
        <v>0.7616000000000005</v>
      </c>
      <c r="Z67" s="13">
        <f t="shared" si="17"/>
        <v>0.58003456000000075</v>
      </c>
      <c r="AA67" s="26">
        <v>6.3314000000000004</v>
      </c>
      <c r="AB67" s="12">
        <f t="shared" si="18"/>
        <v>0.41859999999999964</v>
      </c>
      <c r="AC67" s="12">
        <f t="shared" si="19"/>
        <v>0.17522595999999971</v>
      </c>
      <c r="AD67" s="6"/>
      <c r="AE67" s="6"/>
      <c r="AF67" s="6"/>
      <c r="AG67" s="6"/>
      <c r="AH67" s="6"/>
      <c r="AI67" s="6"/>
    </row>
    <row r="68" spans="1:35" x14ac:dyDescent="0.2">
      <c r="A68" s="17">
        <v>38534</v>
      </c>
      <c r="B68" s="3">
        <v>74.441945331913402</v>
      </c>
      <c r="C68" s="3">
        <v>89.6102139134303</v>
      </c>
      <c r="D68" s="7">
        <f t="shared" ref="D68:D131" si="25">(B68-B67)/B67</f>
        <v>7.3965014386790989E-3</v>
      </c>
      <c r="E68" s="7">
        <f t="shared" ref="E68:E131" si="26">(C68-C67)/C67</f>
        <v>4.6272493573264227E-3</v>
      </c>
      <c r="F68" s="7">
        <f t="shared" ref="F68:F131" si="27">D68-E68</f>
        <v>2.7692520813526762E-3</v>
      </c>
      <c r="G68" s="8">
        <v>6.8655022488755604</v>
      </c>
      <c r="H68" s="8">
        <v>3.26</v>
      </c>
      <c r="I68" s="9">
        <f t="shared" si="21"/>
        <v>6.8655022488755602E-2</v>
      </c>
      <c r="J68" s="9">
        <f t="shared" si="21"/>
        <v>3.2599999999999997E-2</v>
      </c>
      <c r="K68" s="9">
        <f t="shared" si="22"/>
        <v>3.6055022488755605E-2</v>
      </c>
      <c r="L68" s="4">
        <v>670.35</v>
      </c>
      <c r="M68">
        <f t="shared" si="23"/>
        <v>6.7035</v>
      </c>
      <c r="N68">
        <v>6.9880000000000004</v>
      </c>
      <c r="O68">
        <f t="shared" ref="O68:O131" si="28">LOG(N68)-LOG(N67)</f>
        <v>-6.4770635376375507E-3</v>
      </c>
      <c r="P68">
        <f t="shared" si="24"/>
        <v>-0.28450000000000042</v>
      </c>
      <c r="Q68" s="6">
        <f t="shared" si="20"/>
        <v>5.5688024694882561</v>
      </c>
      <c r="R68" s="6">
        <f t="shared" ref="R68:R131" si="29">M67*(1+(F68))</f>
        <v>6.7686924515491311</v>
      </c>
      <c r="S68" s="10">
        <f t="shared" ref="S68:S131" si="30">M68-R68</f>
        <v>-6.5192451549131114E-2</v>
      </c>
      <c r="T68" s="13">
        <f t="shared" ref="T68:T131" si="31">S68^2</f>
        <v>4.2500557389858074E-3</v>
      </c>
      <c r="U68">
        <f t="shared" ref="U68:U131" si="32">M67*(1+K68)</f>
        <v>6.9933714017991013</v>
      </c>
      <c r="V68" s="12">
        <f t="shared" ref="V68:V131" si="33">M68-U68</f>
        <v>-0.28987140179910131</v>
      </c>
      <c r="W68" s="13">
        <f t="shared" ref="W68:W131" si="34">V68^2</f>
        <v>8.402542958097603E-2</v>
      </c>
      <c r="X68" s="29">
        <f t="shared" ref="X68:X131" si="35">M67+P68</f>
        <v>6.4654999999999996</v>
      </c>
      <c r="Y68" s="12">
        <f t="shared" ref="Y68:Y131" si="36">M68-X68</f>
        <v>0.23800000000000043</v>
      </c>
      <c r="Z68" s="13">
        <f t="shared" ref="Z68:Z131" si="37">Y68^2</f>
        <v>5.6644000000000208E-2</v>
      </c>
      <c r="AA68" s="26">
        <v>6.75</v>
      </c>
      <c r="AB68" s="12">
        <f t="shared" ref="AB68:AB131" si="38">M68-AA68</f>
        <v>-4.6499999999999986E-2</v>
      </c>
      <c r="AC68" s="12">
        <f t="shared" ref="AC68:AC131" si="39">AB68^2</f>
        <v>2.1622499999999988E-3</v>
      </c>
      <c r="AD68" s="6"/>
      <c r="AE68" s="6"/>
      <c r="AF68" s="6"/>
      <c r="AG68" s="6"/>
      <c r="AH68" s="6"/>
      <c r="AI68" s="6"/>
    </row>
    <row r="69" spans="1:35" x14ac:dyDescent="0.2">
      <c r="A69" s="17">
        <v>38565</v>
      </c>
      <c r="B69" s="3">
        <v>74.567397941072102</v>
      </c>
      <c r="C69" s="3">
        <v>90.068812756385398</v>
      </c>
      <c r="D69" s="7">
        <f t="shared" si="25"/>
        <v>1.6852408759516636E-3</v>
      </c>
      <c r="E69" s="7">
        <f t="shared" si="26"/>
        <v>5.117707267144082E-3</v>
      </c>
      <c r="F69" s="7">
        <f t="shared" si="27"/>
        <v>-3.4324663911924182E-3</v>
      </c>
      <c r="G69" s="8">
        <v>6.88640179910045</v>
      </c>
      <c r="H69" s="8">
        <v>3.5</v>
      </c>
      <c r="I69" s="9">
        <f t="shared" si="21"/>
        <v>6.88640179910045E-2</v>
      </c>
      <c r="J69" s="9">
        <f t="shared" si="21"/>
        <v>3.5000000000000003E-2</v>
      </c>
      <c r="K69" s="9">
        <f t="shared" si="22"/>
        <v>3.3864017991004497E-2</v>
      </c>
      <c r="L69" s="4">
        <v>646.5</v>
      </c>
      <c r="M69">
        <f t="shared" si="23"/>
        <v>6.4649999999999999</v>
      </c>
      <c r="N69">
        <v>6.7077499999999999</v>
      </c>
      <c r="O69">
        <f t="shared" si="28"/>
        <v>-1.7776028370246832E-2</v>
      </c>
      <c r="P69">
        <f t="shared" si="24"/>
        <v>-0.24275000000000002</v>
      </c>
      <c r="Q69" s="6">
        <f t="shared" si="20"/>
        <v>5.3523324326805266</v>
      </c>
      <c r="R69" s="6">
        <f t="shared" si="29"/>
        <v>6.6804904615466416</v>
      </c>
      <c r="S69" s="10">
        <f t="shared" si="30"/>
        <v>-0.21549046154664175</v>
      </c>
      <c r="T69" s="13">
        <f t="shared" si="31"/>
        <v>4.6436139017584685E-2</v>
      </c>
      <c r="U69">
        <f t="shared" si="32"/>
        <v>6.9305074446026991</v>
      </c>
      <c r="V69" s="12">
        <f t="shared" si="33"/>
        <v>-0.46550744460269922</v>
      </c>
      <c r="W69" s="13">
        <f t="shared" si="34"/>
        <v>0.21669718098053509</v>
      </c>
      <c r="X69" s="29">
        <f t="shared" si="35"/>
        <v>6.46075</v>
      </c>
      <c r="Y69" s="12">
        <f t="shared" si="36"/>
        <v>4.249999999999865E-3</v>
      </c>
      <c r="Z69" s="13">
        <f t="shared" si="37"/>
        <v>1.8062499999998853E-5</v>
      </c>
      <c r="AA69" s="26">
        <v>6.7035</v>
      </c>
      <c r="AB69" s="12">
        <f t="shared" si="38"/>
        <v>-0.23850000000000016</v>
      </c>
      <c r="AC69" s="12">
        <f t="shared" si="39"/>
        <v>5.6882250000000072E-2</v>
      </c>
      <c r="AD69" s="6"/>
      <c r="AE69" s="6"/>
      <c r="AF69" s="6"/>
      <c r="AG69" s="6"/>
      <c r="AH69" s="6"/>
      <c r="AI69" s="6"/>
    </row>
    <row r="70" spans="1:35" x14ac:dyDescent="0.2">
      <c r="A70" s="17">
        <v>38596</v>
      </c>
      <c r="B70" s="3">
        <v>74.630117145899902</v>
      </c>
      <c r="C70" s="3">
        <v>91.169449979477704</v>
      </c>
      <c r="D70" s="7">
        <f t="shared" si="25"/>
        <v>8.4110759607523345E-4</v>
      </c>
      <c r="E70" s="7">
        <f t="shared" si="26"/>
        <v>1.2219959266802669E-2</v>
      </c>
      <c r="F70" s="7">
        <f t="shared" si="27"/>
        <v>-1.1378851670727436E-2</v>
      </c>
      <c r="G70" s="8">
        <v>6.7401049475262402</v>
      </c>
      <c r="H70" s="8">
        <v>3.62</v>
      </c>
      <c r="I70" s="9">
        <f t="shared" si="21"/>
        <v>6.7401049475262403E-2</v>
      </c>
      <c r="J70" s="9">
        <f t="shared" si="21"/>
        <v>3.6200000000000003E-2</v>
      </c>
      <c r="K70" s="9">
        <f t="shared" si="22"/>
        <v>3.12010494752624E-2</v>
      </c>
      <c r="L70" s="4">
        <v>635.78</v>
      </c>
      <c r="M70">
        <f t="shared" si="23"/>
        <v>6.3578000000000001</v>
      </c>
      <c r="N70">
        <v>6.5255000000000001</v>
      </c>
      <c r="O70">
        <f t="shared" si="28"/>
        <v>-1.1963073934686763E-2</v>
      </c>
      <c r="P70">
        <f t="shared" si="24"/>
        <v>-0.16769999999999996</v>
      </c>
      <c r="Q70" s="6">
        <f t="shared" si="20"/>
        <v>5.204411772770472</v>
      </c>
      <c r="R70" s="6">
        <f t="shared" si="29"/>
        <v>6.3914357239487476</v>
      </c>
      <c r="S70" s="10">
        <f t="shared" si="30"/>
        <v>-3.3635723948747476E-2</v>
      </c>
      <c r="T70" s="13">
        <f t="shared" si="31"/>
        <v>1.1313619255563445E-3</v>
      </c>
      <c r="U70">
        <f t="shared" si="32"/>
        <v>6.6667147848575707</v>
      </c>
      <c r="V70" s="12">
        <f t="shared" si="33"/>
        <v>-0.30891478485757062</v>
      </c>
      <c r="W70" s="13">
        <f t="shared" si="34"/>
        <v>9.5428344303599144E-2</v>
      </c>
      <c r="X70" s="29">
        <f t="shared" si="35"/>
        <v>6.2972999999999999</v>
      </c>
      <c r="Y70" s="12">
        <f t="shared" si="36"/>
        <v>6.050000000000022E-2</v>
      </c>
      <c r="Z70" s="13">
        <f t="shared" si="37"/>
        <v>3.6602500000000268E-3</v>
      </c>
      <c r="AA70" s="26">
        <v>6.4649999999999999</v>
      </c>
      <c r="AB70" s="12">
        <f t="shared" si="38"/>
        <v>-0.10719999999999974</v>
      </c>
      <c r="AC70" s="12">
        <f t="shared" si="39"/>
        <v>1.1491839999999944E-2</v>
      </c>
      <c r="AD70" s="6"/>
      <c r="AE70" s="6"/>
      <c r="AF70" s="6"/>
      <c r="AG70" s="6"/>
      <c r="AH70" s="6"/>
      <c r="AI70" s="6"/>
    </row>
    <row r="71" spans="1:35" x14ac:dyDescent="0.2">
      <c r="A71" s="17">
        <v>38626</v>
      </c>
      <c r="B71" s="3">
        <v>74.719716009939702</v>
      </c>
      <c r="C71" s="3">
        <v>91.352889516659701</v>
      </c>
      <c r="D71" s="7">
        <f t="shared" si="25"/>
        <v>1.2005724694848974E-3</v>
      </c>
      <c r="E71" s="7">
        <f t="shared" si="26"/>
        <v>2.0120724346070853E-3</v>
      </c>
      <c r="F71" s="7">
        <f t="shared" si="27"/>
        <v>-8.1149996512218793E-4</v>
      </c>
      <c r="G71" s="8">
        <v>6.8132533733133398</v>
      </c>
      <c r="H71" s="8">
        <v>3.78</v>
      </c>
      <c r="I71" s="9">
        <f t="shared" si="21"/>
        <v>6.8132533733133396E-2</v>
      </c>
      <c r="J71" s="9">
        <f t="shared" si="21"/>
        <v>3.78E-2</v>
      </c>
      <c r="K71" s="9">
        <f t="shared" si="22"/>
        <v>3.0332533733133396E-2</v>
      </c>
      <c r="L71" s="4">
        <v>657.66</v>
      </c>
      <c r="M71">
        <f t="shared" si="23"/>
        <v>6.5766</v>
      </c>
      <c r="N71">
        <v>6.6165000000000003</v>
      </c>
      <c r="O71">
        <f t="shared" si="28"/>
        <v>6.0145228281288654E-3</v>
      </c>
      <c r="P71">
        <f t="shared" si="24"/>
        <v>-3.9900000000000269E-2</v>
      </c>
      <c r="Q71" s="6">
        <f t="shared" si="20"/>
        <v>5.3791586331963179</v>
      </c>
      <c r="R71" s="6">
        <f t="shared" si="29"/>
        <v>6.3526406455217463</v>
      </c>
      <c r="S71" s="10">
        <f t="shared" si="30"/>
        <v>0.22395935447825366</v>
      </c>
      <c r="T71" s="13">
        <f t="shared" si="31"/>
        <v>5.0157792458316079E-2</v>
      </c>
      <c r="U71">
        <f t="shared" si="32"/>
        <v>6.5506481829685166</v>
      </c>
      <c r="V71" s="12">
        <f t="shared" si="33"/>
        <v>2.5951817031483415E-2</v>
      </c>
      <c r="W71" s="13">
        <f t="shared" si="34"/>
        <v>6.7349680723559271E-4</v>
      </c>
      <c r="X71" s="29">
        <f t="shared" si="35"/>
        <v>6.3178999999999998</v>
      </c>
      <c r="Y71" s="12">
        <f t="shared" si="36"/>
        <v>0.25870000000000015</v>
      </c>
      <c r="Z71" s="13">
        <f t="shared" si="37"/>
        <v>6.6925690000000079E-2</v>
      </c>
      <c r="AA71" s="26">
        <v>6.3578000000000001</v>
      </c>
      <c r="AB71" s="12">
        <f t="shared" si="38"/>
        <v>0.21879999999999988</v>
      </c>
      <c r="AC71" s="12">
        <f t="shared" si="39"/>
        <v>4.7873439999999948E-2</v>
      </c>
      <c r="AD71" s="6"/>
      <c r="AE71" s="6"/>
      <c r="AF71" s="6"/>
      <c r="AG71" s="6"/>
      <c r="AH71" s="6"/>
      <c r="AI71" s="6"/>
    </row>
    <row r="72" spans="1:35" x14ac:dyDescent="0.2">
      <c r="A72" s="17">
        <v>38657</v>
      </c>
      <c r="B72" s="3">
        <v>74.701796237131703</v>
      </c>
      <c r="C72" s="3">
        <v>90.619131367931502</v>
      </c>
      <c r="D72" s="7">
        <f t="shared" si="25"/>
        <v>-2.3982656472645091E-4</v>
      </c>
      <c r="E72" s="7">
        <f t="shared" si="26"/>
        <v>-8.0321285140563248E-3</v>
      </c>
      <c r="F72" s="7">
        <f t="shared" si="27"/>
        <v>7.792301949329874E-3</v>
      </c>
      <c r="G72" s="8">
        <v>6.82370314842579</v>
      </c>
      <c r="H72" s="8">
        <v>4</v>
      </c>
      <c r="I72" s="9">
        <f t="shared" si="21"/>
        <v>6.8237031484257901E-2</v>
      </c>
      <c r="J72" s="9">
        <f t="shared" si="21"/>
        <v>0.04</v>
      </c>
      <c r="K72" s="9">
        <f t="shared" si="22"/>
        <v>2.82370314842579E-2</v>
      </c>
      <c r="L72" s="4">
        <v>665.65</v>
      </c>
      <c r="M72">
        <f t="shared" si="23"/>
        <v>6.6564999999999994</v>
      </c>
      <c r="N72">
        <v>6.8795500000000001</v>
      </c>
      <c r="O72">
        <f t="shared" si="28"/>
        <v>1.6931714583332536E-2</v>
      </c>
      <c r="P72">
        <f t="shared" si="24"/>
        <v>-0.22305000000000064</v>
      </c>
      <c r="Q72" s="6">
        <f t="shared" si="20"/>
        <v>5.4872795528520806</v>
      </c>
      <c r="R72" s="6">
        <f t="shared" si="29"/>
        <v>6.6278468529999621</v>
      </c>
      <c r="S72" s="10">
        <f t="shared" si="30"/>
        <v>2.8653147000037293E-2</v>
      </c>
      <c r="T72" s="13">
        <f t="shared" si="31"/>
        <v>8.2100283300574613E-4</v>
      </c>
      <c r="U72">
        <f t="shared" si="32"/>
        <v>6.762303661259371</v>
      </c>
      <c r="V72" s="12">
        <f t="shared" si="33"/>
        <v>-0.10580366125937157</v>
      </c>
      <c r="W72" s="13">
        <f t="shared" si="34"/>
        <v>1.1194414735887845E-2</v>
      </c>
      <c r="X72" s="29">
        <f t="shared" si="35"/>
        <v>6.3535499999999994</v>
      </c>
      <c r="Y72" s="12">
        <f t="shared" si="36"/>
        <v>0.30295000000000005</v>
      </c>
      <c r="Z72" s="13">
        <f t="shared" si="37"/>
        <v>9.1778702500000031E-2</v>
      </c>
      <c r="AA72" s="26">
        <v>6.5766</v>
      </c>
      <c r="AB72" s="12">
        <f t="shared" si="38"/>
        <v>7.9899999999999416E-2</v>
      </c>
      <c r="AC72" s="12">
        <f t="shared" si="39"/>
        <v>6.3840099999999071E-3</v>
      </c>
      <c r="AD72" s="6"/>
      <c r="AE72" s="6"/>
      <c r="AF72" s="6"/>
      <c r="AG72" s="6"/>
      <c r="AH72" s="6"/>
      <c r="AI72" s="6"/>
    </row>
    <row r="73" spans="1:35" x14ac:dyDescent="0.2">
      <c r="A73" s="17">
        <v>38687</v>
      </c>
      <c r="B73" s="3">
        <v>74.773489527866502</v>
      </c>
      <c r="C73" s="3">
        <v>90.252252293567494</v>
      </c>
      <c r="D73" s="7">
        <f t="shared" si="25"/>
        <v>9.5972646370132792E-4</v>
      </c>
      <c r="E73" s="7">
        <f t="shared" si="26"/>
        <v>-4.0485829959504482E-3</v>
      </c>
      <c r="F73" s="7">
        <f t="shared" si="27"/>
        <v>5.0083094596517757E-3</v>
      </c>
      <c r="G73" s="8">
        <v>6.8341529235382303</v>
      </c>
      <c r="H73" s="8">
        <v>4.16</v>
      </c>
      <c r="I73" s="9">
        <f t="shared" si="21"/>
        <v>6.8341529235382309E-2</v>
      </c>
      <c r="J73" s="9">
        <f t="shared" si="21"/>
        <v>4.1599999999999998E-2</v>
      </c>
      <c r="K73" s="9">
        <f t="shared" si="22"/>
        <v>2.6741529235382311E-2</v>
      </c>
      <c r="L73" s="4">
        <v>635.91</v>
      </c>
      <c r="M73">
        <f t="shared" si="23"/>
        <v>6.3590999999999998</v>
      </c>
      <c r="N73">
        <v>6.6392499999999997</v>
      </c>
      <c r="O73">
        <f t="shared" si="28"/>
        <v>-1.5441009166601405E-2</v>
      </c>
      <c r="P73">
        <f t="shared" si="24"/>
        <v>-0.2801499999999999</v>
      </c>
      <c r="Q73" s="6">
        <f t="shared" si="20"/>
        <v>5.2684790149059291</v>
      </c>
      <c r="R73" s="6">
        <f t="shared" si="29"/>
        <v>6.6898378119181716</v>
      </c>
      <c r="S73" s="10">
        <f t="shared" si="30"/>
        <v>-0.33073781191817186</v>
      </c>
      <c r="T73" s="13">
        <f t="shared" si="31"/>
        <v>0.10938750023242003</v>
      </c>
      <c r="U73">
        <f t="shared" si="32"/>
        <v>6.834504989355322</v>
      </c>
      <c r="V73" s="12">
        <f t="shared" si="33"/>
        <v>-0.47540498935532227</v>
      </c>
      <c r="W73" s="13">
        <f t="shared" si="34"/>
        <v>0.22600990390393408</v>
      </c>
      <c r="X73" s="29">
        <f t="shared" si="35"/>
        <v>6.3763499999999995</v>
      </c>
      <c r="Y73" s="12">
        <f t="shared" si="36"/>
        <v>-1.7249999999999766E-2</v>
      </c>
      <c r="Z73" s="13">
        <f t="shared" si="37"/>
        <v>2.975624999999919E-4</v>
      </c>
      <c r="AA73" s="26">
        <v>6.6565000000000003</v>
      </c>
      <c r="AB73" s="12">
        <f t="shared" si="38"/>
        <v>-0.29740000000000055</v>
      </c>
      <c r="AC73" s="12">
        <f t="shared" si="39"/>
        <v>8.8446760000000332E-2</v>
      </c>
      <c r="AD73" s="6"/>
      <c r="AE73" s="6"/>
      <c r="AF73" s="6"/>
      <c r="AG73" s="6"/>
      <c r="AH73" s="6"/>
      <c r="AI73" s="6"/>
    </row>
    <row r="74" spans="1:35" x14ac:dyDescent="0.2">
      <c r="A74" s="17">
        <v>38718</v>
      </c>
      <c r="B74" s="3">
        <v>75.060205892793803</v>
      </c>
      <c r="C74" s="3">
        <v>90.940150558000099</v>
      </c>
      <c r="D74" s="7">
        <f t="shared" si="25"/>
        <v>3.8344654868681482E-3</v>
      </c>
      <c r="E74" s="7">
        <f t="shared" si="26"/>
        <v>7.6219512195113675E-3</v>
      </c>
      <c r="F74" s="7">
        <f t="shared" si="27"/>
        <v>-3.7874857326432193E-3</v>
      </c>
      <c r="G74" s="8">
        <v>6.9386506746626697</v>
      </c>
      <c r="H74" s="8">
        <v>4.29</v>
      </c>
      <c r="I74" s="9">
        <f t="shared" si="21"/>
        <v>6.9386506746626692E-2</v>
      </c>
      <c r="J74" s="9">
        <f t="shared" si="21"/>
        <v>4.2900000000000001E-2</v>
      </c>
      <c r="K74" s="9">
        <f t="shared" si="22"/>
        <v>2.6486506746626691E-2</v>
      </c>
      <c r="L74" s="4">
        <v>608.91</v>
      </c>
      <c r="M74">
        <f t="shared" si="23"/>
        <v>6.0890999999999993</v>
      </c>
      <c r="N74">
        <v>6.3882500000000002</v>
      </c>
      <c r="O74">
        <f t="shared" si="28"/>
        <v>-1.6737118620321678E-2</v>
      </c>
      <c r="P74">
        <f t="shared" si="24"/>
        <v>-0.29915000000000092</v>
      </c>
      <c r="Q74" s="6">
        <f t="shared" si="20"/>
        <v>5.0258229934456997</v>
      </c>
      <c r="R74" s="6">
        <f t="shared" si="29"/>
        <v>6.335014999477548</v>
      </c>
      <c r="S74" s="10">
        <f t="shared" si="30"/>
        <v>-0.24591499947754869</v>
      </c>
      <c r="T74" s="13">
        <f t="shared" si="31"/>
        <v>6.047418696804277E-2</v>
      </c>
      <c r="U74">
        <f t="shared" si="32"/>
        <v>6.5275303450524733</v>
      </c>
      <c r="V74" s="12">
        <f t="shared" si="33"/>
        <v>-0.43843034505247402</v>
      </c>
      <c r="W74" s="13">
        <f t="shared" si="34"/>
        <v>0.19222116746283144</v>
      </c>
      <c r="X74" s="29">
        <f t="shared" si="35"/>
        <v>6.0599499999999988</v>
      </c>
      <c r="Y74" s="12">
        <f t="shared" si="36"/>
        <v>2.9150000000000453E-2</v>
      </c>
      <c r="Z74" s="13">
        <f t="shared" si="37"/>
        <v>8.4972250000002643E-4</v>
      </c>
      <c r="AA74" s="26">
        <v>6.3590999999999998</v>
      </c>
      <c r="AB74" s="12">
        <f t="shared" si="38"/>
        <v>-0.27000000000000046</v>
      </c>
      <c r="AC74" s="12">
        <f t="shared" si="39"/>
        <v>7.2900000000000256E-2</v>
      </c>
      <c r="AD74" s="6"/>
      <c r="AE74" s="6"/>
      <c r="AF74" s="6"/>
      <c r="AG74" s="6"/>
      <c r="AH74" s="6"/>
      <c r="AI74" s="6"/>
    </row>
    <row r="75" spans="1:35" x14ac:dyDescent="0.2">
      <c r="A75" s="17">
        <v>38749</v>
      </c>
      <c r="B75" s="3">
        <v>75.158764643237504</v>
      </c>
      <c r="C75" s="3">
        <v>91.123590095182195</v>
      </c>
      <c r="D75" s="7">
        <f t="shared" si="25"/>
        <v>1.3130626178200085E-3</v>
      </c>
      <c r="E75" s="7">
        <f t="shared" si="26"/>
        <v>2.0171457387801596E-3</v>
      </c>
      <c r="F75" s="7">
        <f t="shared" si="27"/>
        <v>-7.0408312096015106E-4</v>
      </c>
      <c r="G75" s="8">
        <v>6.9908995502248903</v>
      </c>
      <c r="H75" s="8">
        <v>4.49</v>
      </c>
      <c r="I75" s="9">
        <f t="shared" si="21"/>
        <v>6.9908995502248897E-2</v>
      </c>
      <c r="J75" s="9">
        <f t="shared" si="21"/>
        <v>4.4900000000000002E-2</v>
      </c>
      <c r="K75" s="9">
        <f t="shared" si="22"/>
        <v>2.5008995502248894E-2</v>
      </c>
      <c r="L75" s="4">
        <v>611.77</v>
      </c>
      <c r="M75">
        <f t="shared" si="23"/>
        <v>6.1177000000000001</v>
      </c>
      <c r="N75">
        <v>6.2454999999999998</v>
      </c>
      <c r="O75">
        <f t="shared" si="28"/>
        <v>-9.8146909365853796E-3</v>
      </c>
      <c r="P75">
        <f t="shared" si="24"/>
        <v>-0.12779999999999969</v>
      </c>
      <c r="Q75" s="6">
        <f t="shared" si="20"/>
        <v>5.0458808084454976</v>
      </c>
      <c r="R75" s="6">
        <f t="shared" si="29"/>
        <v>6.0848127674681605</v>
      </c>
      <c r="S75" s="10">
        <f t="shared" si="30"/>
        <v>3.2887232531839672E-2</v>
      </c>
      <c r="T75" s="13">
        <f t="shared" si="31"/>
        <v>1.0815700636032937E-3</v>
      </c>
      <c r="U75">
        <f t="shared" si="32"/>
        <v>6.2413822745127439</v>
      </c>
      <c r="V75" s="12">
        <f t="shared" si="33"/>
        <v>-0.12368227451274372</v>
      </c>
      <c r="W75" s="13">
        <f t="shared" si="34"/>
        <v>1.5297305028645694E-2</v>
      </c>
      <c r="X75" s="29">
        <f t="shared" si="35"/>
        <v>5.9612999999999996</v>
      </c>
      <c r="Y75" s="12">
        <f t="shared" si="36"/>
        <v>0.15640000000000054</v>
      </c>
      <c r="Z75" s="13">
        <f t="shared" si="37"/>
        <v>2.4460960000000167E-2</v>
      </c>
      <c r="AA75" s="26">
        <v>6.0891000000000002</v>
      </c>
      <c r="AB75" s="12">
        <f t="shared" si="38"/>
        <v>2.8599999999999959E-2</v>
      </c>
      <c r="AC75" s="12">
        <f t="shared" si="39"/>
        <v>8.1795999999999768E-4</v>
      </c>
      <c r="AD75" s="6"/>
      <c r="AE75" s="6"/>
      <c r="AF75" s="6"/>
      <c r="AG75" s="6"/>
      <c r="AH75" s="6"/>
      <c r="AI75" s="6"/>
    </row>
    <row r="76" spans="1:35" x14ac:dyDescent="0.2">
      <c r="A76" s="17">
        <v>38777</v>
      </c>
      <c r="B76" s="3">
        <v>75.382776002839904</v>
      </c>
      <c r="C76" s="3">
        <v>91.628048822432802</v>
      </c>
      <c r="D76" s="7">
        <f t="shared" si="25"/>
        <v>2.9805088024761187E-3</v>
      </c>
      <c r="E76" s="7">
        <f t="shared" si="26"/>
        <v>5.5359838953193208E-3</v>
      </c>
      <c r="F76" s="7">
        <f t="shared" si="27"/>
        <v>-2.5554750928432021E-3</v>
      </c>
      <c r="G76" s="8">
        <v>6.9073013493253397</v>
      </c>
      <c r="H76" s="8">
        <v>4.59</v>
      </c>
      <c r="I76" s="9">
        <f t="shared" si="21"/>
        <v>6.9073013493253399E-2</v>
      </c>
      <c r="J76" s="9">
        <f t="shared" si="21"/>
        <v>4.5899999999999996E-2</v>
      </c>
      <c r="K76" s="9">
        <f t="shared" si="22"/>
        <v>2.3173013493253403E-2</v>
      </c>
      <c r="L76" s="4">
        <v>625.44000000000005</v>
      </c>
      <c r="M76">
        <f t="shared" si="23"/>
        <v>6.2544000000000004</v>
      </c>
      <c r="N76">
        <v>6.3082000000000003</v>
      </c>
      <c r="O76">
        <f t="shared" si="28"/>
        <v>4.3382413858196189E-3</v>
      </c>
      <c r="P76">
        <f t="shared" si="24"/>
        <v>-5.3799999999999848E-2</v>
      </c>
      <c r="Q76" s="6">
        <f t="shared" si="20"/>
        <v>5.1455208344099708</v>
      </c>
      <c r="R76" s="6">
        <f t="shared" si="29"/>
        <v>6.1020663700245139</v>
      </c>
      <c r="S76" s="10">
        <f t="shared" si="30"/>
        <v>0.1523336299754865</v>
      </c>
      <c r="T76" s="13">
        <f t="shared" si="31"/>
        <v>2.3205534821508438E-2</v>
      </c>
      <c r="U76">
        <f t="shared" si="32"/>
        <v>6.2594655446476768</v>
      </c>
      <c r="V76" s="12">
        <f t="shared" si="33"/>
        <v>-5.0655446476763899E-3</v>
      </c>
      <c r="W76" s="13">
        <f t="shared" si="34"/>
        <v>2.565974257760292E-5</v>
      </c>
      <c r="X76" s="29">
        <f t="shared" si="35"/>
        <v>6.0639000000000003</v>
      </c>
      <c r="Y76" s="12">
        <f t="shared" si="36"/>
        <v>0.19050000000000011</v>
      </c>
      <c r="Z76" s="13">
        <f t="shared" si="37"/>
        <v>3.6290250000000045E-2</v>
      </c>
      <c r="AA76" s="26">
        <v>6.1177000000000001</v>
      </c>
      <c r="AB76" s="12">
        <f t="shared" si="38"/>
        <v>0.13670000000000027</v>
      </c>
      <c r="AC76" s="12">
        <f t="shared" si="39"/>
        <v>1.8686890000000074E-2</v>
      </c>
      <c r="AD76" s="6"/>
      <c r="AE76" s="6"/>
      <c r="AF76" s="6"/>
      <c r="AG76" s="6"/>
      <c r="AH76" s="6"/>
      <c r="AI76" s="6"/>
    </row>
    <row r="77" spans="1:35" x14ac:dyDescent="0.2">
      <c r="A77" s="17">
        <v>38808</v>
      </c>
      <c r="B77" s="3">
        <v>75.561987930422404</v>
      </c>
      <c r="C77" s="3">
        <v>92.407666855456498</v>
      </c>
      <c r="D77" s="7">
        <f t="shared" si="25"/>
        <v>2.3773590876482007E-3</v>
      </c>
      <c r="E77" s="7">
        <f t="shared" si="26"/>
        <v>8.508508508508426E-3</v>
      </c>
      <c r="F77" s="7">
        <f t="shared" si="27"/>
        <v>-6.1311494208602258E-3</v>
      </c>
      <c r="G77" s="8">
        <v>6.9491004497751101</v>
      </c>
      <c r="H77" s="8">
        <v>4.79</v>
      </c>
      <c r="I77" s="9">
        <f t="shared" si="21"/>
        <v>6.9491004497751099E-2</v>
      </c>
      <c r="J77" s="9">
        <f t="shared" si="21"/>
        <v>4.7899999999999998E-2</v>
      </c>
      <c r="K77" s="9">
        <f t="shared" si="22"/>
        <v>2.1591004497751101E-2</v>
      </c>
      <c r="L77" s="4">
        <v>607.20000000000005</v>
      </c>
      <c r="M77">
        <f t="shared" si="23"/>
        <v>6.0720000000000001</v>
      </c>
      <c r="N77">
        <v>6.2539999999999996</v>
      </c>
      <c r="O77">
        <f t="shared" si="28"/>
        <v>-3.7475771728179286E-3</v>
      </c>
      <c r="P77">
        <f t="shared" si="24"/>
        <v>-0.1819999999999995</v>
      </c>
      <c r="Q77" s="6">
        <f t="shared" si="20"/>
        <v>4.9650900875053621</v>
      </c>
      <c r="R77" s="6">
        <f t="shared" si="29"/>
        <v>6.2160533390621717</v>
      </c>
      <c r="S77" s="10">
        <f t="shared" si="30"/>
        <v>-0.14405333906217166</v>
      </c>
      <c r="T77" s="13">
        <f t="shared" si="31"/>
        <v>2.075136449496099E-2</v>
      </c>
      <c r="U77">
        <f t="shared" si="32"/>
        <v>6.3894387785307352</v>
      </c>
      <c r="V77" s="12">
        <f t="shared" si="33"/>
        <v>-0.3174387785307351</v>
      </c>
      <c r="W77" s="13">
        <f t="shared" si="34"/>
        <v>0.10076737811508509</v>
      </c>
      <c r="X77" s="29">
        <f t="shared" si="35"/>
        <v>6.0724000000000009</v>
      </c>
      <c r="Y77" s="12">
        <f t="shared" si="36"/>
        <v>-4.0000000000084412E-4</v>
      </c>
      <c r="Z77" s="13">
        <f t="shared" si="37"/>
        <v>1.600000000006753E-7</v>
      </c>
      <c r="AA77" s="26">
        <v>6.2544000000000004</v>
      </c>
      <c r="AB77" s="12">
        <f t="shared" si="38"/>
        <v>-0.18240000000000034</v>
      </c>
      <c r="AC77" s="12">
        <f t="shared" si="39"/>
        <v>3.3269760000000127E-2</v>
      </c>
      <c r="AD77" s="6"/>
      <c r="AE77" s="6"/>
      <c r="AF77" s="6"/>
      <c r="AG77" s="6"/>
      <c r="AH77" s="6"/>
      <c r="AI77" s="6"/>
    </row>
    <row r="78" spans="1:35" x14ac:dyDescent="0.2">
      <c r="A78" s="17">
        <v>38838</v>
      </c>
      <c r="B78" s="3">
        <v>75.848718494852704</v>
      </c>
      <c r="C78" s="3">
        <v>92.866265698411596</v>
      </c>
      <c r="D78" s="7">
        <f t="shared" si="25"/>
        <v>3.794640298430504E-3</v>
      </c>
      <c r="E78" s="7">
        <f t="shared" si="26"/>
        <v>4.9627791563273153E-3</v>
      </c>
      <c r="F78" s="7">
        <f t="shared" si="27"/>
        <v>-1.1681388578968113E-3</v>
      </c>
      <c r="G78" s="8">
        <v>6.97</v>
      </c>
      <c r="H78" s="8">
        <v>4.9400000000000004</v>
      </c>
      <c r="I78" s="9">
        <f t="shared" si="21"/>
        <v>6.9699999999999998E-2</v>
      </c>
      <c r="J78" s="9">
        <f t="shared" si="21"/>
        <v>4.9400000000000006E-2</v>
      </c>
      <c r="K78" s="9">
        <f t="shared" si="22"/>
        <v>2.0299999999999992E-2</v>
      </c>
      <c r="L78" s="4">
        <v>631.99</v>
      </c>
      <c r="M78">
        <f t="shared" si="23"/>
        <v>6.3199000000000005</v>
      </c>
      <c r="N78">
        <v>6.1195000000000004</v>
      </c>
      <c r="O78">
        <f t="shared" si="28"/>
        <v>-9.4419377861617582E-3</v>
      </c>
      <c r="P78">
        <f t="shared" si="24"/>
        <v>0.20040000000000013</v>
      </c>
      <c r="Q78" s="6">
        <f t="shared" si="20"/>
        <v>5.1617916625651361</v>
      </c>
      <c r="R78" s="6">
        <f t="shared" si="29"/>
        <v>6.0649070608548508</v>
      </c>
      <c r="S78" s="10">
        <f t="shared" si="30"/>
        <v>0.25499293914514976</v>
      </c>
      <c r="T78" s="13">
        <f t="shared" si="31"/>
        <v>6.5021399013882042E-2</v>
      </c>
      <c r="U78">
        <f t="shared" si="32"/>
        <v>6.1952616000000003</v>
      </c>
      <c r="V78" s="12">
        <f t="shared" si="33"/>
        <v>0.12463840000000026</v>
      </c>
      <c r="W78" s="13">
        <f t="shared" si="34"/>
        <v>1.5534730754560066E-2</v>
      </c>
      <c r="X78" s="29">
        <f t="shared" si="35"/>
        <v>6.2724000000000002</v>
      </c>
      <c r="Y78" s="12">
        <f t="shared" si="36"/>
        <v>4.750000000000032E-2</v>
      </c>
      <c r="Z78" s="13">
        <f t="shared" si="37"/>
        <v>2.2562500000000304E-3</v>
      </c>
      <c r="AA78" s="26">
        <v>6.0720000000000001</v>
      </c>
      <c r="AB78" s="12">
        <f t="shared" si="38"/>
        <v>0.24790000000000045</v>
      </c>
      <c r="AC78" s="12">
        <f t="shared" si="39"/>
        <v>6.1454410000000223E-2</v>
      </c>
      <c r="AD78" s="6"/>
      <c r="AE78" s="6"/>
      <c r="AF78" s="6"/>
      <c r="AG78" s="6"/>
      <c r="AH78" s="6"/>
      <c r="AI78" s="6"/>
    </row>
    <row r="79" spans="1:35" x14ac:dyDescent="0.2">
      <c r="A79" s="17">
        <v>38869</v>
      </c>
      <c r="B79" s="3">
        <v>76.404245651402206</v>
      </c>
      <c r="C79" s="3">
        <v>93.049705235593706</v>
      </c>
      <c r="D79" s="7">
        <f t="shared" si="25"/>
        <v>7.324146901535343E-3</v>
      </c>
      <c r="E79" s="7">
        <f t="shared" si="26"/>
        <v>1.9753086419759835E-3</v>
      </c>
      <c r="F79" s="7">
        <f t="shared" si="27"/>
        <v>5.34883825955936E-3</v>
      </c>
      <c r="G79" s="8">
        <v>6.97</v>
      </c>
      <c r="H79" s="8">
        <v>4.99</v>
      </c>
      <c r="I79" s="9">
        <f t="shared" si="21"/>
        <v>6.9699999999999998E-2</v>
      </c>
      <c r="J79" s="9">
        <f t="shared" si="21"/>
        <v>4.99E-2</v>
      </c>
      <c r="K79" s="9">
        <f t="shared" si="22"/>
        <v>1.9799999999999998E-2</v>
      </c>
      <c r="L79" s="4">
        <v>695.49</v>
      </c>
      <c r="M79">
        <f t="shared" si="23"/>
        <v>6.9549000000000003</v>
      </c>
      <c r="N79">
        <v>6.8127500000000003</v>
      </c>
      <c r="O79">
        <f t="shared" si="28"/>
        <v>4.6606513283703688E-2</v>
      </c>
      <c r="P79">
        <f t="shared" si="24"/>
        <v>0.14215</v>
      </c>
      <c r="Q79" s="6">
        <f t="shared" si="20"/>
        <v>5.7107530511302507</v>
      </c>
      <c r="R79" s="6">
        <f t="shared" si="29"/>
        <v>6.3537041229165903</v>
      </c>
      <c r="S79" s="10">
        <f t="shared" si="30"/>
        <v>0.60119587708341005</v>
      </c>
      <c r="T79" s="13">
        <f t="shared" si="31"/>
        <v>0.36143648262209066</v>
      </c>
      <c r="U79">
        <f t="shared" si="32"/>
        <v>6.4450340200000005</v>
      </c>
      <c r="V79" s="12">
        <f t="shared" si="33"/>
        <v>0.50986597999999983</v>
      </c>
      <c r="W79" s="13">
        <f t="shared" si="34"/>
        <v>0.25996331756136021</v>
      </c>
      <c r="X79" s="29">
        <f t="shared" si="35"/>
        <v>6.4620500000000005</v>
      </c>
      <c r="Y79" s="12">
        <f t="shared" si="36"/>
        <v>0.49284999999999979</v>
      </c>
      <c r="Z79" s="13">
        <f t="shared" si="37"/>
        <v>0.24290112249999979</v>
      </c>
      <c r="AA79" s="26">
        <v>6.3198999999999996</v>
      </c>
      <c r="AB79" s="12">
        <f t="shared" si="38"/>
        <v>0.63500000000000068</v>
      </c>
      <c r="AC79" s="12">
        <f t="shared" si="39"/>
        <v>0.40322500000000083</v>
      </c>
      <c r="AD79" s="6"/>
      <c r="AE79" s="6"/>
      <c r="AF79" s="6"/>
      <c r="AG79" s="6"/>
      <c r="AH79" s="6"/>
      <c r="AI79" s="6"/>
    </row>
    <row r="80" spans="1:35" x14ac:dyDescent="0.2">
      <c r="A80" s="17">
        <v>38899</v>
      </c>
      <c r="B80" s="3">
        <v>76.932907348242793</v>
      </c>
      <c r="C80" s="3">
        <v>93.324864541366793</v>
      </c>
      <c r="D80" s="7">
        <f t="shared" si="25"/>
        <v>6.9192712045431258E-3</v>
      </c>
      <c r="E80" s="7">
        <f t="shared" si="26"/>
        <v>2.9571217348449193E-3</v>
      </c>
      <c r="F80" s="7">
        <f t="shared" si="27"/>
        <v>3.9621494696982064E-3</v>
      </c>
      <c r="G80" s="8">
        <v>7.13</v>
      </c>
      <c r="H80" s="8">
        <v>5.24</v>
      </c>
      <c r="I80" s="9">
        <f t="shared" si="21"/>
        <v>7.1300000000000002E-2</v>
      </c>
      <c r="J80" s="9">
        <f t="shared" si="21"/>
        <v>5.2400000000000002E-2</v>
      </c>
      <c r="K80" s="9">
        <f t="shared" si="22"/>
        <v>1.89E-2</v>
      </c>
      <c r="L80" s="4">
        <v>708.43</v>
      </c>
      <c r="M80">
        <f t="shared" si="23"/>
        <v>7.0842999999999998</v>
      </c>
      <c r="N80">
        <v>7.2573999999999996</v>
      </c>
      <c r="O80">
        <f t="shared" si="28"/>
        <v>2.7458607979737648E-2</v>
      </c>
      <c r="P80">
        <f t="shared" si="24"/>
        <v>-0.17309999999999981</v>
      </c>
      <c r="Q80" s="6">
        <f t="shared" si="20"/>
        <v>5.8399848551140936</v>
      </c>
      <c r="R80" s="6">
        <f t="shared" si="29"/>
        <v>6.9824563533468043</v>
      </c>
      <c r="S80" s="10">
        <f t="shared" si="30"/>
        <v>0.10184364665319556</v>
      </c>
      <c r="T80" s="13">
        <f t="shared" si="31"/>
        <v>1.0372128363620952E-2</v>
      </c>
      <c r="U80">
        <f t="shared" si="32"/>
        <v>7.0863476099999998</v>
      </c>
      <c r="V80" s="12">
        <f t="shared" si="33"/>
        <v>-2.0476099999999775E-3</v>
      </c>
      <c r="W80" s="13">
        <f t="shared" si="34"/>
        <v>4.1927067120999079E-6</v>
      </c>
      <c r="X80" s="29">
        <f t="shared" si="35"/>
        <v>6.7818000000000005</v>
      </c>
      <c r="Y80" s="12">
        <f t="shared" si="36"/>
        <v>0.30249999999999932</v>
      </c>
      <c r="Z80" s="13">
        <f t="shared" si="37"/>
        <v>9.1506249999999595E-2</v>
      </c>
      <c r="AA80" s="26">
        <v>6.9549000000000003</v>
      </c>
      <c r="AB80" s="12">
        <f t="shared" si="38"/>
        <v>0.12939999999999952</v>
      </c>
      <c r="AC80" s="12">
        <f t="shared" si="39"/>
        <v>1.6744359999999875E-2</v>
      </c>
      <c r="AD80" s="6"/>
      <c r="AE80" s="6"/>
      <c r="AF80" s="6"/>
      <c r="AG80" s="6"/>
      <c r="AH80" s="6"/>
      <c r="AI80" s="6"/>
    </row>
    <row r="81" spans="1:35" x14ac:dyDescent="0.2">
      <c r="A81" s="17">
        <v>38930</v>
      </c>
      <c r="B81" s="3">
        <v>77.461569045083394</v>
      </c>
      <c r="C81" s="3">
        <v>93.508304078548804</v>
      </c>
      <c r="D81" s="7">
        <f t="shared" si="25"/>
        <v>6.871723883351665E-3</v>
      </c>
      <c r="E81" s="7">
        <f t="shared" si="26"/>
        <v>1.9656019656015696E-3</v>
      </c>
      <c r="F81" s="7">
        <f t="shared" si="27"/>
        <v>4.9061219177500958E-3</v>
      </c>
      <c r="G81" s="8">
        <v>7.48</v>
      </c>
      <c r="H81" s="8">
        <v>5.25</v>
      </c>
      <c r="I81" s="9">
        <f t="shared" si="21"/>
        <v>7.4800000000000005E-2</v>
      </c>
      <c r="J81" s="9">
        <f t="shared" si="21"/>
        <v>5.2499999999999998E-2</v>
      </c>
      <c r="K81" s="9">
        <f t="shared" si="22"/>
        <v>2.2300000000000007E-2</v>
      </c>
      <c r="L81" s="4">
        <v>695.53</v>
      </c>
      <c r="M81">
        <f t="shared" si="23"/>
        <v>6.9552999999999994</v>
      </c>
      <c r="N81">
        <v>7.2285000000000004</v>
      </c>
      <c r="O81">
        <f t="shared" si="28"/>
        <v>-1.732875027304237E-3</v>
      </c>
      <c r="P81">
        <f t="shared" si="24"/>
        <v>-0.273200000000001</v>
      </c>
      <c r="Q81" s="6">
        <f t="shared" si="20"/>
        <v>5.7617177050574293</v>
      </c>
      <c r="R81" s="6">
        <f t="shared" si="29"/>
        <v>7.1190564395019171</v>
      </c>
      <c r="S81" s="10">
        <f t="shared" si="30"/>
        <v>-0.16375643950191776</v>
      </c>
      <c r="T81" s="13">
        <f t="shared" si="31"/>
        <v>2.6816171478345252E-2</v>
      </c>
      <c r="U81">
        <f t="shared" si="32"/>
        <v>7.2422798899999998</v>
      </c>
      <c r="V81" s="12">
        <f t="shared" si="33"/>
        <v>-0.28697989000000046</v>
      </c>
      <c r="W81" s="13">
        <f t="shared" si="34"/>
        <v>8.2357457264412362E-2</v>
      </c>
      <c r="X81" s="29">
        <f t="shared" si="35"/>
        <v>6.8110999999999988</v>
      </c>
      <c r="Y81" s="12">
        <f t="shared" si="36"/>
        <v>0.14420000000000055</v>
      </c>
      <c r="Z81" s="13">
        <f t="shared" si="37"/>
        <v>2.0793640000000158E-2</v>
      </c>
      <c r="AA81" s="26">
        <v>7.0842999999999998</v>
      </c>
      <c r="AB81" s="12">
        <f t="shared" si="38"/>
        <v>-0.12900000000000045</v>
      </c>
      <c r="AC81" s="12">
        <f t="shared" si="39"/>
        <v>1.6641000000000114E-2</v>
      </c>
      <c r="AD81" s="6"/>
      <c r="AE81" s="6"/>
      <c r="AF81" s="6"/>
      <c r="AG81" s="6"/>
      <c r="AH81" s="6"/>
      <c r="AI81" s="6"/>
    </row>
    <row r="82" spans="1:35" x14ac:dyDescent="0.2">
      <c r="A82" s="17">
        <v>38961</v>
      </c>
      <c r="B82" s="3">
        <v>77.658686545970895</v>
      </c>
      <c r="C82" s="3">
        <v>93.049705235593706</v>
      </c>
      <c r="D82" s="7">
        <f t="shared" si="25"/>
        <v>2.5447135052580265E-3</v>
      </c>
      <c r="E82" s="7">
        <f t="shared" si="26"/>
        <v>-4.9043648847471987E-3</v>
      </c>
      <c r="F82" s="7">
        <f t="shared" si="27"/>
        <v>7.4490783900052256E-3</v>
      </c>
      <c r="G82" s="8">
        <v>7.53</v>
      </c>
      <c r="H82" s="8">
        <v>5.25</v>
      </c>
      <c r="I82" s="9">
        <f t="shared" si="21"/>
        <v>7.5300000000000006E-2</v>
      </c>
      <c r="J82" s="9">
        <f t="shared" si="21"/>
        <v>5.2499999999999998E-2</v>
      </c>
      <c r="K82" s="9">
        <f t="shared" si="22"/>
        <v>2.2800000000000008E-2</v>
      </c>
      <c r="L82" s="4">
        <v>740.98</v>
      </c>
      <c r="M82">
        <f t="shared" si="23"/>
        <v>7.4098000000000006</v>
      </c>
      <c r="N82">
        <v>7.5092499999999998</v>
      </c>
      <c r="O82">
        <f t="shared" si="28"/>
        <v>1.6548377862076524E-2</v>
      </c>
      <c r="P82">
        <f t="shared" si="24"/>
        <v>-9.944999999999915E-2</v>
      </c>
      <c r="Q82" s="6">
        <f t="shared" si="20"/>
        <v>6.1841715039438689</v>
      </c>
      <c r="R82" s="6">
        <f t="shared" si="29"/>
        <v>7.0071105749260028</v>
      </c>
      <c r="S82" s="10">
        <f t="shared" si="30"/>
        <v>0.40268942507399785</v>
      </c>
      <c r="T82" s="13">
        <f t="shared" si="31"/>
        <v>0.16215877306642693</v>
      </c>
      <c r="U82">
        <f t="shared" si="32"/>
        <v>7.1138808399999993</v>
      </c>
      <c r="V82" s="12">
        <f t="shared" si="33"/>
        <v>0.29591916000000129</v>
      </c>
      <c r="W82" s="13">
        <f t="shared" si="34"/>
        <v>8.7568149255106364E-2</v>
      </c>
      <c r="X82" s="29">
        <f t="shared" si="35"/>
        <v>6.8558500000000002</v>
      </c>
      <c r="Y82" s="12">
        <f t="shared" si="36"/>
        <v>0.55395000000000039</v>
      </c>
      <c r="Z82" s="13">
        <f t="shared" si="37"/>
        <v>0.30686060250000041</v>
      </c>
      <c r="AA82" s="26">
        <v>6.9553000000000003</v>
      </c>
      <c r="AB82" s="12">
        <f t="shared" si="38"/>
        <v>0.45450000000000035</v>
      </c>
      <c r="AC82" s="12">
        <f t="shared" si="39"/>
        <v>0.20657025000000032</v>
      </c>
      <c r="AD82" s="6"/>
      <c r="AE82" s="6"/>
      <c r="AF82" s="6"/>
      <c r="AG82" s="6"/>
      <c r="AH82" s="6"/>
      <c r="AI82" s="6"/>
    </row>
    <row r="83" spans="1:35" x14ac:dyDescent="0.2">
      <c r="A83" s="17">
        <v>38991</v>
      </c>
      <c r="B83" s="3">
        <v>78.070855520056796</v>
      </c>
      <c r="C83" s="3">
        <v>92.545246508343098</v>
      </c>
      <c r="D83" s="7">
        <f t="shared" si="25"/>
        <v>5.3074419928788429E-3</v>
      </c>
      <c r="E83" s="7">
        <f t="shared" si="26"/>
        <v>-5.4213898472151257E-3</v>
      </c>
      <c r="F83" s="7">
        <f t="shared" si="27"/>
        <v>1.0728831840093968E-2</v>
      </c>
      <c r="G83" s="8">
        <v>7.87</v>
      </c>
      <c r="H83" s="8">
        <v>5.25</v>
      </c>
      <c r="I83" s="9">
        <f t="shared" si="21"/>
        <v>7.8700000000000006E-2</v>
      </c>
      <c r="J83" s="9">
        <f t="shared" si="21"/>
        <v>5.2499999999999998E-2</v>
      </c>
      <c r="K83" s="9">
        <f t="shared" si="22"/>
        <v>2.6200000000000008E-2</v>
      </c>
      <c r="L83" s="4">
        <v>764.92</v>
      </c>
      <c r="M83">
        <f t="shared" si="23"/>
        <v>7.6491999999999996</v>
      </c>
      <c r="N83">
        <v>8.109</v>
      </c>
      <c r="O83">
        <f t="shared" si="28"/>
        <v>3.3370737199421519E-2</v>
      </c>
      <c r="P83">
        <f t="shared" si="24"/>
        <v>-0.45980000000000043</v>
      </c>
      <c r="Q83" s="6">
        <f t="shared" si="20"/>
        <v>6.4528391308588908</v>
      </c>
      <c r="R83" s="6">
        <f t="shared" si="29"/>
        <v>7.4892984981687292</v>
      </c>
      <c r="S83" s="10">
        <f t="shared" si="30"/>
        <v>0.15990150183127039</v>
      </c>
      <c r="T83" s="13">
        <f t="shared" si="31"/>
        <v>2.5568490287895766E-2</v>
      </c>
      <c r="U83">
        <f t="shared" si="32"/>
        <v>7.6039367600000007</v>
      </c>
      <c r="V83" s="12">
        <f t="shared" si="33"/>
        <v>4.5263239999998817E-2</v>
      </c>
      <c r="W83" s="13">
        <f t="shared" si="34"/>
        <v>2.048760895297493E-3</v>
      </c>
      <c r="X83" s="29">
        <f t="shared" si="35"/>
        <v>6.95</v>
      </c>
      <c r="Y83" s="12">
        <f t="shared" si="36"/>
        <v>0.69919999999999938</v>
      </c>
      <c r="Z83" s="13">
        <f t="shared" si="37"/>
        <v>0.48888063999999914</v>
      </c>
      <c r="AA83" s="26">
        <v>7.4097999999999997</v>
      </c>
      <c r="AB83" s="12">
        <f t="shared" si="38"/>
        <v>0.23939999999999984</v>
      </c>
      <c r="AC83" s="12">
        <f t="shared" si="39"/>
        <v>5.7312359999999923E-2</v>
      </c>
      <c r="AD83" s="6"/>
      <c r="AE83" s="6"/>
      <c r="AF83" s="6"/>
      <c r="AG83" s="6"/>
      <c r="AH83" s="6"/>
      <c r="AI83" s="6"/>
    </row>
    <row r="84" spans="1:35" x14ac:dyDescent="0.2">
      <c r="A84" s="17">
        <v>39022</v>
      </c>
      <c r="B84" s="3">
        <v>78.070855520056796</v>
      </c>
      <c r="C84" s="3">
        <v>92.407666855456498</v>
      </c>
      <c r="D84" s="7">
        <f t="shared" si="25"/>
        <v>0</v>
      </c>
      <c r="E84" s="7">
        <f t="shared" si="26"/>
        <v>-1.486620416254415E-3</v>
      </c>
      <c r="F84" s="7">
        <f t="shared" si="27"/>
        <v>1.486620416254415E-3</v>
      </c>
      <c r="G84" s="8">
        <v>8.0500000000000007</v>
      </c>
      <c r="H84" s="8">
        <v>5.25</v>
      </c>
      <c r="I84" s="9">
        <f t="shared" si="21"/>
        <v>8.0500000000000002E-2</v>
      </c>
      <c r="J84" s="9">
        <f t="shared" si="21"/>
        <v>5.2499999999999998E-2</v>
      </c>
      <c r="K84" s="9">
        <f t="shared" si="22"/>
        <v>2.8000000000000004E-2</v>
      </c>
      <c r="L84" s="4">
        <v>725.86</v>
      </c>
      <c r="M84">
        <f t="shared" si="23"/>
        <v>7.2586000000000004</v>
      </c>
      <c r="N84">
        <v>7.6587500000000004</v>
      </c>
      <c r="O84">
        <f t="shared" si="28"/>
        <v>-2.4809407078377421E-2</v>
      </c>
      <c r="P84">
        <f t="shared" si="24"/>
        <v>-0.40015000000000001</v>
      </c>
      <c r="Q84" s="6">
        <f t="shared" si="20"/>
        <v>6.1324469187636739</v>
      </c>
      <c r="R84" s="6">
        <f t="shared" si="29"/>
        <v>7.6605714568880137</v>
      </c>
      <c r="S84" s="10">
        <f t="shared" si="30"/>
        <v>-0.40197145688801328</v>
      </c>
      <c r="T84" s="13">
        <f t="shared" si="31"/>
        <v>0.16158105215267191</v>
      </c>
      <c r="U84">
        <f t="shared" si="32"/>
        <v>7.8633775999999997</v>
      </c>
      <c r="V84" s="12">
        <f t="shared" si="33"/>
        <v>-0.60477759999999936</v>
      </c>
      <c r="W84" s="13">
        <f t="shared" si="34"/>
        <v>0.36575594546175921</v>
      </c>
      <c r="X84" s="29">
        <f t="shared" si="35"/>
        <v>7.2490499999999995</v>
      </c>
      <c r="Y84" s="12">
        <f t="shared" si="36"/>
        <v>9.5500000000008356E-3</v>
      </c>
      <c r="Z84" s="13">
        <f t="shared" si="37"/>
        <v>9.1202500000015958E-5</v>
      </c>
      <c r="AA84" s="26">
        <v>7.6492000000000004</v>
      </c>
      <c r="AB84" s="12">
        <f t="shared" si="38"/>
        <v>-0.39060000000000006</v>
      </c>
      <c r="AC84" s="12">
        <f t="shared" si="39"/>
        <v>0.15256836000000004</v>
      </c>
      <c r="AD84" s="6"/>
      <c r="AE84" s="6"/>
      <c r="AF84" s="6"/>
      <c r="AG84" s="6"/>
      <c r="AH84" s="6"/>
      <c r="AI84" s="6"/>
    </row>
    <row r="85" spans="1:35" x14ac:dyDescent="0.2">
      <c r="A85" s="17">
        <v>39052</v>
      </c>
      <c r="B85" s="3">
        <v>78.375505857294996</v>
      </c>
      <c r="C85" s="3">
        <v>92.545246508343098</v>
      </c>
      <c r="D85" s="7">
        <f t="shared" si="25"/>
        <v>3.9022287537240365E-3</v>
      </c>
      <c r="E85" s="7">
        <f t="shared" si="26"/>
        <v>1.4888337468989634E-3</v>
      </c>
      <c r="F85" s="7">
        <f t="shared" si="27"/>
        <v>2.4133950068250731E-3</v>
      </c>
      <c r="G85" s="8">
        <v>8.44</v>
      </c>
      <c r="H85" s="8">
        <v>5.24</v>
      </c>
      <c r="I85" s="9">
        <f t="shared" si="21"/>
        <v>8.4399999999999989E-2</v>
      </c>
      <c r="J85" s="9">
        <f t="shared" si="21"/>
        <v>5.2400000000000002E-2</v>
      </c>
      <c r="K85" s="9">
        <f t="shared" si="22"/>
        <v>3.1999999999999987E-2</v>
      </c>
      <c r="L85" s="4">
        <v>704.06</v>
      </c>
      <c r="M85">
        <f t="shared" si="23"/>
        <v>7.0405999999999995</v>
      </c>
      <c r="N85">
        <v>7.4855</v>
      </c>
      <c r="O85">
        <f t="shared" si="28"/>
        <v>-9.9370786424318736E-3</v>
      </c>
      <c r="P85">
        <f t="shared" si="24"/>
        <v>-0.44490000000000052</v>
      </c>
      <c r="Q85" s="6">
        <f t="shared" si="20"/>
        <v>5.9626032385047942</v>
      </c>
      <c r="R85" s="6">
        <f t="shared" si="29"/>
        <v>7.2761178689965407</v>
      </c>
      <c r="S85" s="10">
        <f t="shared" si="30"/>
        <v>-0.23551786899654115</v>
      </c>
      <c r="T85" s="13">
        <f t="shared" si="31"/>
        <v>5.5468666616671915E-2</v>
      </c>
      <c r="U85">
        <f t="shared" si="32"/>
        <v>7.4908752000000005</v>
      </c>
      <c r="V85" s="12">
        <f t="shared" si="33"/>
        <v>-0.45027520000000099</v>
      </c>
      <c r="W85" s="13">
        <f t="shared" si="34"/>
        <v>0.20274775573504089</v>
      </c>
      <c r="X85" s="29">
        <f t="shared" si="35"/>
        <v>6.8136999999999999</v>
      </c>
      <c r="Y85" s="12">
        <f t="shared" si="36"/>
        <v>0.22689999999999966</v>
      </c>
      <c r="Z85" s="13">
        <f t="shared" si="37"/>
        <v>5.1483609999999846E-2</v>
      </c>
      <c r="AA85" s="26">
        <v>7.2586000000000004</v>
      </c>
      <c r="AB85" s="12">
        <f t="shared" si="38"/>
        <v>-0.21800000000000086</v>
      </c>
      <c r="AC85" s="12">
        <f t="shared" si="39"/>
        <v>4.7524000000000372E-2</v>
      </c>
      <c r="AD85" s="6"/>
      <c r="AE85" s="6"/>
      <c r="AF85" s="6"/>
      <c r="AG85" s="6"/>
      <c r="AH85" s="6"/>
      <c r="AI85" s="6"/>
    </row>
    <row r="86" spans="1:35" x14ac:dyDescent="0.2">
      <c r="A86" s="17">
        <v>39083</v>
      </c>
      <c r="B86" s="3">
        <v>78.948966986155497</v>
      </c>
      <c r="C86" s="3">
        <v>92.827743395603406</v>
      </c>
      <c r="D86" s="7">
        <f t="shared" si="25"/>
        <v>7.3168411812824631E-3</v>
      </c>
      <c r="E86" s="7">
        <f t="shared" si="26"/>
        <v>3.0525272547071388E-3</v>
      </c>
      <c r="F86" s="7">
        <f t="shared" si="27"/>
        <v>4.2643139265753239E-3</v>
      </c>
      <c r="G86" s="8">
        <v>8.6</v>
      </c>
      <c r="H86" s="8">
        <v>5.25</v>
      </c>
      <c r="I86" s="9">
        <f t="shared" si="21"/>
        <v>8.5999999999999993E-2</v>
      </c>
      <c r="J86" s="9">
        <f t="shared" si="21"/>
        <v>5.2499999999999998E-2</v>
      </c>
      <c r="K86" s="9">
        <f t="shared" si="22"/>
        <v>3.3499999999999995E-2</v>
      </c>
      <c r="L86" s="4">
        <v>718.38</v>
      </c>
      <c r="M86">
        <f t="shared" si="23"/>
        <v>7.1837999999999997</v>
      </c>
      <c r="N86">
        <v>7.3420500000000004</v>
      </c>
      <c r="O86">
        <f t="shared" si="28"/>
        <v>-8.4034769362905104E-3</v>
      </c>
      <c r="P86">
        <f t="shared" si="24"/>
        <v>-0.15825000000000067</v>
      </c>
      <c r="Q86" s="6">
        <f t="shared" si="20"/>
        <v>6.1097422848911558</v>
      </c>
      <c r="R86" s="6">
        <f t="shared" si="29"/>
        <v>7.070623328631445</v>
      </c>
      <c r="S86" s="10">
        <f t="shared" si="30"/>
        <v>0.11317667136855469</v>
      </c>
      <c r="T86" s="13">
        <f t="shared" si="31"/>
        <v>1.2808958942065827E-2</v>
      </c>
      <c r="U86">
        <f t="shared" si="32"/>
        <v>7.2764601000000004</v>
      </c>
      <c r="V86" s="12">
        <f t="shared" si="33"/>
        <v>-9.2660100000000689E-2</v>
      </c>
      <c r="W86" s="13">
        <f t="shared" si="34"/>
        <v>8.585894132010127E-3</v>
      </c>
      <c r="X86" s="29">
        <f t="shared" si="35"/>
        <v>6.8823499999999989</v>
      </c>
      <c r="Y86" s="12">
        <f t="shared" si="36"/>
        <v>0.30145000000000088</v>
      </c>
      <c r="Z86" s="13">
        <f t="shared" si="37"/>
        <v>9.0872102500000537E-2</v>
      </c>
      <c r="AA86" s="26">
        <v>7.0406000000000004</v>
      </c>
      <c r="AB86" s="12">
        <f t="shared" si="38"/>
        <v>0.14319999999999933</v>
      </c>
      <c r="AC86" s="12">
        <f t="shared" si="39"/>
        <v>2.0506239999999808E-2</v>
      </c>
      <c r="AD86" s="6"/>
      <c r="AE86" s="6"/>
      <c r="AF86" s="6"/>
      <c r="AG86" s="6"/>
      <c r="AH86" s="6"/>
      <c r="AI86" s="6"/>
    </row>
    <row r="87" spans="1:35" x14ac:dyDescent="0.2">
      <c r="A87" s="17">
        <v>39114</v>
      </c>
      <c r="B87" s="3">
        <v>78.850408235711797</v>
      </c>
      <c r="C87" s="3">
        <v>93.324405942523796</v>
      </c>
      <c r="D87" s="7">
        <f t="shared" si="25"/>
        <v>-1.2483855610293665E-3</v>
      </c>
      <c r="E87" s="7">
        <f t="shared" si="26"/>
        <v>5.3503675598766511E-3</v>
      </c>
      <c r="F87" s="7">
        <f t="shared" si="27"/>
        <v>-6.5987531209060176E-3</v>
      </c>
      <c r="G87" s="8">
        <v>8.59</v>
      </c>
      <c r="H87" s="8">
        <v>5.26</v>
      </c>
      <c r="I87" s="9">
        <f t="shared" si="21"/>
        <v>8.5900000000000004E-2</v>
      </c>
      <c r="J87" s="9">
        <f t="shared" si="21"/>
        <v>5.2600000000000001E-2</v>
      </c>
      <c r="K87" s="9">
        <f t="shared" si="22"/>
        <v>3.3300000000000003E-2</v>
      </c>
      <c r="L87" s="4">
        <v>716.98</v>
      </c>
      <c r="M87">
        <f t="shared" si="23"/>
        <v>7.1698000000000004</v>
      </c>
      <c r="N87">
        <v>7.4835000000000003</v>
      </c>
      <c r="O87">
        <f t="shared" si="28"/>
        <v>8.2874252335749521E-3</v>
      </c>
      <c r="P87">
        <f t="shared" si="24"/>
        <v>-0.31369999999999987</v>
      </c>
      <c r="Q87" s="6">
        <f t="shared" si="20"/>
        <v>6.0578114723450414</v>
      </c>
      <c r="R87" s="6">
        <f t="shared" si="29"/>
        <v>7.1363958773300356</v>
      </c>
      <c r="S87" s="10">
        <f t="shared" si="30"/>
        <v>3.3404122669964842E-2</v>
      </c>
      <c r="T87" s="13">
        <f t="shared" si="31"/>
        <v>1.1158354113500592E-3</v>
      </c>
      <c r="U87">
        <f t="shared" si="32"/>
        <v>7.4230205400000004</v>
      </c>
      <c r="V87" s="12">
        <f t="shared" si="33"/>
        <v>-0.25322054000000005</v>
      </c>
      <c r="W87" s="13">
        <f t="shared" si="34"/>
        <v>6.4120641877891627E-2</v>
      </c>
      <c r="X87" s="29">
        <f t="shared" si="35"/>
        <v>6.8700999999999999</v>
      </c>
      <c r="Y87" s="12">
        <f t="shared" si="36"/>
        <v>0.29970000000000052</v>
      </c>
      <c r="Z87" s="13">
        <f t="shared" si="37"/>
        <v>8.9820090000000311E-2</v>
      </c>
      <c r="AA87" s="26">
        <v>7.1837999999999997</v>
      </c>
      <c r="AB87" s="12">
        <f t="shared" si="38"/>
        <v>-1.3999999999999346E-2</v>
      </c>
      <c r="AC87" s="12">
        <f t="shared" si="39"/>
        <v>1.959999999999817E-4</v>
      </c>
      <c r="AD87" s="6"/>
      <c r="AE87" s="6"/>
      <c r="AF87" s="6"/>
      <c r="AG87" s="6"/>
      <c r="AH87" s="6"/>
      <c r="AI87" s="6"/>
    </row>
    <row r="88" spans="1:35" x14ac:dyDescent="0.2">
      <c r="A88" s="17">
        <v>39142</v>
      </c>
      <c r="B88" s="3">
        <v>79.396989705360298</v>
      </c>
      <c r="C88" s="3">
        <v>94.174189598519604</v>
      </c>
      <c r="D88" s="7">
        <f t="shared" si="25"/>
        <v>6.9318787546993488E-3</v>
      </c>
      <c r="E88" s="7">
        <f t="shared" si="26"/>
        <v>9.1056958510849582E-3</v>
      </c>
      <c r="F88" s="7">
        <f t="shared" si="27"/>
        <v>-2.1738170963856093E-3</v>
      </c>
      <c r="G88" s="8">
        <v>8.6</v>
      </c>
      <c r="H88" s="8">
        <v>5.26</v>
      </c>
      <c r="I88" s="9">
        <f t="shared" si="21"/>
        <v>8.5999999999999993E-2</v>
      </c>
      <c r="J88" s="9">
        <f t="shared" si="21"/>
        <v>5.2600000000000001E-2</v>
      </c>
      <c r="K88" s="9">
        <f t="shared" si="22"/>
        <v>3.3399999999999992E-2</v>
      </c>
      <c r="L88" s="4">
        <v>735.14</v>
      </c>
      <c r="M88">
        <f t="shared" si="23"/>
        <v>7.3513999999999999</v>
      </c>
      <c r="N88">
        <v>7.5992499999999996</v>
      </c>
      <c r="O88">
        <f t="shared" si="28"/>
        <v>6.6659691630023277E-3</v>
      </c>
      <c r="P88">
        <f t="shared" si="24"/>
        <v>-0.24784999999999968</v>
      </c>
      <c r="Q88" s="6">
        <f t="shared" si="20"/>
        <v>6.1978662371113309</v>
      </c>
      <c r="R88" s="6">
        <f t="shared" si="29"/>
        <v>7.1542141661823342</v>
      </c>
      <c r="S88" s="10">
        <f t="shared" si="30"/>
        <v>0.19718583381766575</v>
      </c>
      <c r="T88" s="13">
        <f t="shared" si="31"/>
        <v>3.8882253058368094E-2</v>
      </c>
      <c r="U88">
        <f t="shared" si="32"/>
        <v>7.4092713200000011</v>
      </c>
      <c r="V88" s="12">
        <f t="shared" si="33"/>
        <v>-5.787132000000117E-2</v>
      </c>
      <c r="W88" s="13">
        <f t="shared" si="34"/>
        <v>3.3490896785425355E-3</v>
      </c>
      <c r="X88" s="29">
        <f t="shared" si="35"/>
        <v>6.9219500000000007</v>
      </c>
      <c r="Y88" s="12">
        <f t="shared" si="36"/>
        <v>0.42944999999999922</v>
      </c>
      <c r="Z88" s="13">
        <f t="shared" si="37"/>
        <v>0.18442730249999933</v>
      </c>
      <c r="AA88" s="26">
        <v>7.1698000000000004</v>
      </c>
      <c r="AB88" s="12">
        <f t="shared" si="38"/>
        <v>0.18159999999999954</v>
      </c>
      <c r="AC88" s="12">
        <f t="shared" si="39"/>
        <v>3.2978559999999831E-2</v>
      </c>
      <c r="AD88" s="6"/>
      <c r="AE88" s="6"/>
      <c r="AF88" s="6"/>
      <c r="AG88" s="6"/>
      <c r="AH88" s="6"/>
      <c r="AI88" s="6"/>
    </row>
    <row r="89" spans="1:35" x14ac:dyDescent="0.2">
      <c r="A89" s="17">
        <v>39173</v>
      </c>
      <c r="B89" s="3">
        <v>80.069009584664499</v>
      </c>
      <c r="C89" s="3">
        <v>94.785960455021794</v>
      </c>
      <c r="D89" s="7">
        <f t="shared" si="25"/>
        <v>8.464047337286288E-3</v>
      </c>
      <c r="E89" s="7">
        <f t="shared" si="26"/>
        <v>6.4961626865096683E-3</v>
      </c>
      <c r="F89" s="7">
        <f t="shared" si="27"/>
        <v>1.9678846507766197E-3</v>
      </c>
      <c r="G89" s="8">
        <v>8.58</v>
      </c>
      <c r="H89" s="8">
        <v>5.25</v>
      </c>
      <c r="I89" s="9">
        <f t="shared" si="21"/>
        <v>8.5800000000000001E-2</v>
      </c>
      <c r="J89" s="9">
        <f t="shared" si="21"/>
        <v>5.2499999999999998E-2</v>
      </c>
      <c r="K89" s="9">
        <f t="shared" si="22"/>
        <v>3.3300000000000003E-2</v>
      </c>
      <c r="L89" s="4">
        <v>712.16</v>
      </c>
      <c r="M89">
        <f t="shared" si="23"/>
        <v>7.1215999999999999</v>
      </c>
      <c r="N89">
        <v>7.4945000000000004</v>
      </c>
      <c r="O89">
        <f t="shared" si="28"/>
        <v>-6.0280682203106561E-3</v>
      </c>
      <c r="P89">
        <f t="shared" si="24"/>
        <v>-0.37290000000000045</v>
      </c>
      <c r="Q89" s="6">
        <f t="shared" si="20"/>
        <v>6.0158641208128021</v>
      </c>
      <c r="R89" s="6">
        <f t="shared" si="29"/>
        <v>7.3658667072217199</v>
      </c>
      <c r="S89" s="10">
        <f t="shared" si="30"/>
        <v>-0.24426670722171995</v>
      </c>
      <c r="T89" s="13">
        <f t="shared" si="31"/>
        <v>5.9666224256941451E-2</v>
      </c>
      <c r="U89">
        <f t="shared" si="32"/>
        <v>7.5962016200000004</v>
      </c>
      <c r="V89" s="12">
        <f t="shared" si="33"/>
        <v>-0.4746016200000005</v>
      </c>
      <c r="W89" s="13">
        <f t="shared" si="34"/>
        <v>0.22524669770662487</v>
      </c>
      <c r="X89" s="29">
        <f t="shared" si="35"/>
        <v>6.9784999999999995</v>
      </c>
      <c r="Y89" s="12">
        <f t="shared" si="36"/>
        <v>0.14310000000000045</v>
      </c>
      <c r="Z89" s="13">
        <f t="shared" si="37"/>
        <v>2.0477610000000129E-2</v>
      </c>
      <c r="AA89" s="26">
        <v>7.3513999999999999</v>
      </c>
      <c r="AB89" s="12">
        <f t="shared" si="38"/>
        <v>-0.2298</v>
      </c>
      <c r="AC89" s="12">
        <f t="shared" si="39"/>
        <v>5.2808040000000001E-2</v>
      </c>
      <c r="AD89" s="6"/>
      <c r="AE89" s="6"/>
      <c r="AF89" s="6"/>
      <c r="AG89" s="6"/>
      <c r="AH89" s="6"/>
      <c r="AI89" s="6"/>
    </row>
    <row r="90" spans="1:35" x14ac:dyDescent="0.2">
      <c r="A90" s="17">
        <v>39203</v>
      </c>
      <c r="B90" s="3">
        <v>80.4363791267306</v>
      </c>
      <c r="C90" s="3">
        <v>95.365170793674096</v>
      </c>
      <c r="D90" s="7">
        <f t="shared" si="25"/>
        <v>4.5881614368870911E-3</v>
      </c>
      <c r="E90" s="7">
        <f t="shared" si="26"/>
        <v>6.1107186747044843E-3</v>
      </c>
      <c r="F90" s="7">
        <f t="shared" si="27"/>
        <v>-1.5225572378173933E-3</v>
      </c>
      <c r="G90" s="8">
        <v>8.61</v>
      </c>
      <c r="H90" s="8">
        <v>5.25</v>
      </c>
      <c r="I90" s="9">
        <f t="shared" si="21"/>
        <v>8.6099999999999996E-2</v>
      </c>
      <c r="J90" s="9">
        <f t="shared" si="21"/>
        <v>5.2499999999999998E-2</v>
      </c>
      <c r="K90" s="9">
        <f t="shared" si="22"/>
        <v>3.3599999999999998E-2</v>
      </c>
      <c r="L90" s="4">
        <v>701.87</v>
      </c>
      <c r="M90">
        <f t="shared" si="23"/>
        <v>7.0186999999999999</v>
      </c>
      <c r="N90">
        <v>7.3224999999999998</v>
      </c>
      <c r="O90">
        <f t="shared" si="28"/>
        <v>-1.0083283583918412E-2</v>
      </c>
      <c r="P90">
        <f t="shared" si="24"/>
        <v>-0.30379999999999985</v>
      </c>
      <c r="Q90" s="6">
        <f t="shared" si="20"/>
        <v>5.919968574252616</v>
      </c>
      <c r="R90" s="6">
        <f t="shared" si="29"/>
        <v>7.1107569563751598</v>
      </c>
      <c r="S90" s="10">
        <f t="shared" si="30"/>
        <v>-9.2056956375159871E-2</v>
      </c>
      <c r="T90" s="13">
        <f t="shared" si="31"/>
        <v>8.4744832170580882E-3</v>
      </c>
      <c r="U90">
        <f t="shared" si="32"/>
        <v>7.3608857600000004</v>
      </c>
      <c r="V90" s="12">
        <f t="shared" si="33"/>
        <v>-0.34218576000000045</v>
      </c>
      <c r="W90" s="13">
        <f t="shared" si="34"/>
        <v>0.1170910943467779</v>
      </c>
      <c r="X90" s="29">
        <f t="shared" si="35"/>
        <v>6.8178000000000001</v>
      </c>
      <c r="Y90" s="12">
        <f t="shared" si="36"/>
        <v>0.20089999999999986</v>
      </c>
      <c r="Z90" s="13">
        <f t="shared" si="37"/>
        <v>4.0360809999999941E-2</v>
      </c>
      <c r="AA90" s="26">
        <v>7.1215999999999999</v>
      </c>
      <c r="AB90" s="12">
        <f t="shared" si="38"/>
        <v>-0.10289999999999999</v>
      </c>
      <c r="AC90" s="12">
        <f t="shared" si="39"/>
        <v>1.0588409999999998E-2</v>
      </c>
      <c r="AD90" s="6"/>
      <c r="AE90" s="6"/>
      <c r="AF90" s="6"/>
      <c r="AG90" s="6"/>
      <c r="AH90" s="6"/>
      <c r="AI90" s="6"/>
    </row>
    <row r="91" spans="1:35" x14ac:dyDescent="0.2">
      <c r="A91" s="17">
        <v>39234</v>
      </c>
      <c r="B91" s="3">
        <v>81.009826056088002</v>
      </c>
      <c r="C91" s="3">
        <v>95.549986127384997</v>
      </c>
      <c r="D91" s="7">
        <f t="shared" si="25"/>
        <v>7.1291986981899648E-3</v>
      </c>
      <c r="E91" s="7">
        <f t="shared" si="26"/>
        <v>1.9379751766056767E-3</v>
      </c>
      <c r="F91" s="7">
        <f t="shared" si="27"/>
        <v>5.1912235215842879E-3</v>
      </c>
      <c r="G91" s="8">
        <v>8.98</v>
      </c>
      <c r="H91" s="8">
        <v>5.25</v>
      </c>
      <c r="I91" s="9">
        <f t="shared" si="21"/>
        <v>8.9800000000000005E-2</v>
      </c>
      <c r="J91" s="9">
        <f t="shared" si="21"/>
        <v>5.2499999999999998E-2</v>
      </c>
      <c r="K91" s="9">
        <f t="shared" si="22"/>
        <v>3.7300000000000007E-2</v>
      </c>
      <c r="L91" s="4">
        <v>717.18</v>
      </c>
      <c r="M91">
        <f t="shared" si="23"/>
        <v>7.1717999999999993</v>
      </c>
      <c r="N91">
        <v>7.4204999999999997</v>
      </c>
      <c r="O91">
        <f t="shared" si="28"/>
        <v>5.7737890662262759E-3</v>
      </c>
      <c r="P91">
        <f t="shared" si="24"/>
        <v>-0.24870000000000037</v>
      </c>
      <c r="Q91" s="6">
        <f t="shared" si="20"/>
        <v>6.0804432743139767</v>
      </c>
      <c r="R91" s="6">
        <f t="shared" si="29"/>
        <v>7.0551356405309438</v>
      </c>
      <c r="S91" s="10">
        <f t="shared" si="30"/>
        <v>0.11666435946905551</v>
      </c>
      <c r="T91" s="13">
        <f t="shared" si="31"/>
        <v>1.3610572770325003E-2</v>
      </c>
      <c r="U91">
        <f t="shared" si="32"/>
        <v>7.2804975100000009</v>
      </c>
      <c r="V91" s="12">
        <f t="shared" si="33"/>
        <v>-0.10869751000000161</v>
      </c>
      <c r="W91" s="13">
        <f t="shared" si="34"/>
        <v>1.1815148680200449E-2</v>
      </c>
      <c r="X91" s="29">
        <f t="shared" si="35"/>
        <v>6.77</v>
      </c>
      <c r="Y91" s="12">
        <f t="shared" si="36"/>
        <v>0.40179999999999971</v>
      </c>
      <c r="Z91" s="13">
        <f t="shared" si="37"/>
        <v>0.16144323999999977</v>
      </c>
      <c r="AA91" s="26">
        <v>7.0186999999999999</v>
      </c>
      <c r="AB91" s="12">
        <f t="shared" si="38"/>
        <v>0.15309999999999935</v>
      </c>
      <c r="AC91" s="12">
        <f t="shared" si="39"/>
        <v>2.3439609999999802E-2</v>
      </c>
      <c r="AD91" s="6"/>
      <c r="AE91" s="6"/>
      <c r="AF91" s="6"/>
      <c r="AG91" s="6"/>
      <c r="AH91" s="6"/>
      <c r="AI91" s="6"/>
    </row>
    <row r="92" spans="1:35" x14ac:dyDescent="0.2">
      <c r="A92" s="17">
        <v>39264</v>
      </c>
      <c r="B92" s="3">
        <v>81.708739794107203</v>
      </c>
      <c r="C92" s="3">
        <v>95.525680388708395</v>
      </c>
      <c r="D92" s="7">
        <f t="shared" si="25"/>
        <v>8.6275180684291346E-3</v>
      </c>
      <c r="E92" s="7">
        <f t="shared" si="26"/>
        <v>-2.5437720780198473E-4</v>
      </c>
      <c r="F92" s="7">
        <f t="shared" si="27"/>
        <v>8.8818952762311186E-3</v>
      </c>
      <c r="G92" s="8">
        <v>9.1300000000000008</v>
      </c>
      <c r="H92" s="8">
        <v>5.26</v>
      </c>
      <c r="I92" s="9">
        <f t="shared" si="21"/>
        <v>9.1300000000000006E-2</v>
      </c>
      <c r="J92" s="9">
        <f t="shared" si="21"/>
        <v>5.2600000000000001E-2</v>
      </c>
      <c r="K92" s="9">
        <f t="shared" si="22"/>
        <v>3.8700000000000005E-2</v>
      </c>
      <c r="L92" s="4">
        <v>697.3</v>
      </c>
      <c r="M92">
        <f t="shared" si="23"/>
        <v>6.9729999999999999</v>
      </c>
      <c r="N92">
        <v>7.3268500000000003</v>
      </c>
      <c r="O92">
        <f t="shared" si="28"/>
        <v>-5.5158689466571209E-3</v>
      </c>
      <c r="P92">
        <f t="shared" si="24"/>
        <v>-0.35385000000000044</v>
      </c>
      <c r="Q92" s="6">
        <f t="shared" si="20"/>
        <v>5.9644175290444448</v>
      </c>
      <c r="R92" s="6">
        <f t="shared" si="29"/>
        <v>7.2354991765420733</v>
      </c>
      <c r="S92" s="10">
        <f t="shared" si="30"/>
        <v>-0.26249917654207344</v>
      </c>
      <c r="T92" s="13">
        <f t="shared" si="31"/>
        <v>6.8905817685266643E-2</v>
      </c>
      <c r="U92">
        <f t="shared" si="32"/>
        <v>7.4493486599999992</v>
      </c>
      <c r="V92" s="12">
        <f t="shared" si="33"/>
        <v>-0.47634865999999931</v>
      </c>
      <c r="W92" s="13">
        <f t="shared" si="34"/>
        <v>0.22690804588379496</v>
      </c>
      <c r="X92" s="29">
        <f t="shared" si="35"/>
        <v>6.8179499999999988</v>
      </c>
      <c r="Y92" s="12">
        <f t="shared" si="36"/>
        <v>0.15505000000000102</v>
      </c>
      <c r="Z92" s="13">
        <f t="shared" si="37"/>
        <v>2.4040502500000317E-2</v>
      </c>
      <c r="AA92" s="26">
        <v>7.1718000000000002</v>
      </c>
      <c r="AB92" s="12">
        <f t="shared" si="38"/>
        <v>-0.19880000000000031</v>
      </c>
      <c r="AC92" s="12">
        <f t="shared" si="39"/>
        <v>3.9521440000000123E-2</v>
      </c>
      <c r="AD92" s="6"/>
      <c r="AE92" s="6"/>
      <c r="AF92" s="6"/>
      <c r="AG92" s="6"/>
      <c r="AH92" s="6"/>
      <c r="AI92" s="6"/>
    </row>
    <row r="93" spans="1:35" x14ac:dyDescent="0.2">
      <c r="A93" s="17">
        <v>39295</v>
      </c>
      <c r="B93" s="3">
        <v>82.228427405040804</v>
      </c>
      <c r="C93" s="3">
        <v>95.350495630699498</v>
      </c>
      <c r="D93" s="7">
        <f t="shared" si="25"/>
        <v>6.3602450881402699E-3</v>
      </c>
      <c r="E93" s="7">
        <f t="shared" si="26"/>
        <v>-1.8339022270874505E-3</v>
      </c>
      <c r="F93" s="7">
        <f t="shared" si="27"/>
        <v>8.1941473152277212E-3</v>
      </c>
      <c r="G93" s="8">
        <v>9.3699999999999992</v>
      </c>
      <c r="H93" s="8">
        <v>5.0199999999999996</v>
      </c>
      <c r="I93" s="9">
        <f t="shared" si="21"/>
        <v>9.3699999999999992E-2</v>
      </c>
      <c r="J93" s="9">
        <f t="shared" si="21"/>
        <v>5.0199999999999995E-2</v>
      </c>
      <c r="K93" s="9">
        <f t="shared" si="22"/>
        <v>4.3499999999999997E-2</v>
      </c>
      <c r="L93" s="4">
        <v>723.34</v>
      </c>
      <c r="M93">
        <f t="shared" si="23"/>
        <v>7.2334000000000005</v>
      </c>
      <c r="N93">
        <v>7.5576499999999998</v>
      </c>
      <c r="O93">
        <f t="shared" si="28"/>
        <v>1.346947509557872E-2</v>
      </c>
      <c r="P93">
        <f t="shared" si="24"/>
        <v>-0.32424999999999926</v>
      </c>
      <c r="Q93" s="6">
        <f t="shared" si="20"/>
        <v>6.2379445734115349</v>
      </c>
      <c r="R93" s="6">
        <f t="shared" si="29"/>
        <v>7.0301377892290837</v>
      </c>
      <c r="S93" s="10">
        <f t="shared" si="30"/>
        <v>0.20326221077091677</v>
      </c>
      <c r="T93" s="13">
        <f t="shared" si="31"/>
        <v>4.1315526327480596E-2</v>
      </c>
      <c r="U93">
        <f t="shared" si="32"/>
        <v>7.2763255000000004</v>
      </c>
      <c r="V93" s="12">
        <f t="shared" si="33"/>
        <v>-4.292549999999995E-2</v>
      </c>
      <c r="W93" s="13">
        <f t="shared" si="34"/>
        <v>1.8425985502499957E-3</v>
      </c>
      <c r="X93" s="29">
        <f t="shared" si="35"/>
        <v>6.6487500000000006</v>
      </c>
      <c r="Y93" s="12">
        <f t="shared" si="36"/>
        <v>0.58464999999999989</v>
      </c>
      <c r="Z93" s="13">
        <f t="shared" si="37"/>
        <v>0.34181562249999986</v>
      </c>
      <c r="AA93" s="26">
        <v>6.9729999999999999</v>
      </c>
      <c r="AB93" s="12">
        <f t="shared" si="38"/>
        <v>0.26040000000000063</v>
      </c>
      <c r="AC93" s="12">
        <f t="shared" si="39"/>
        <v>6.7808160000000325E-2</v>
      </c>
      <c r="AD93" s="6"/>
      <c r="AE93" s="6"/>
      <c r="AF93" s="6"/>
      <c r="AG93" s="6"/>
      <c r="AH93" s="6"/>
      <c r="AI93" s="6"/>
    </row>
    <row r="94" spans="1:35" x14ac:dyDescent="0.2">
      <c r="A94" s="17">
        <v>39326</v>
      </c>
      <c r="B94" s="3">
        <v>82.694369897053605</v>
      </c>
      <c r="C94" s="3">
        <v>95.6132727677128</v>
      </c>
      <c r="D94" s="7">
        <f t="shared" si="25"/>
        <v>5.6664405086778655E-3</v>
      </c>
      <c r="E94" s="7">
        <f t="shared" si="26"/>
        <v>2.7559074053590642E-3</v>
      </c>
      <c r="F94" s="7">
        <f t="shared" si="27"/>
        <v>2.9105331033188013E-3</v>
      </c>
      <c r="G94" s="8">
        <v>9.6</v>
      </c>
      <c r="H94" s="8">
        <v>4.9400000000000004</v>
      </c>
      <c r="I94" s="9">
        <f t="shared" si="21"/>
        <v>9.6000000000000002E-2</v>
      </c>
      <c r="J94" s="9">
        <f t="shared" si="21"/>
        <v>4.9400000000000006E-2</v>
      </c>
      <c r="K94" s="9">
        <f t="shared" si="22"/>
        <v>4.6599999999999996E-2</v>
      </c>
      <c r="L94" s="4">
        <v>712.82</v>
      </c>
      <c r="M94">
        <f t="shared" si="23"/>
        <v>7.1282000000000005</v>
      </c>
      <c r="N94">
        <v>7.6135000000000002</v>
      </c>
      <c r="O94">
        <f t="shared" si="28"/>
        <v>3.1975765035844317E-3</v>
      </c>
      <c r="P94">
        <f t="shared" si="24"/>
        <v>-0.48529999999999962</v>
      </c>
      <c r="Q94" s="6">
        <f t="shared" si="20"/>
        <v>6.1650646446570567</v>
      </c>
      <c r="R94" s="6">
        <f t="shared" si="29"/>
        <v>7.2544530501495466</v>
      </c>
      <c r="S94" s="10">
        <f t="shared" si="30"/>
        <v>-0.12625305014954602</v>
      </c>
      <c r="T94" s="13">
        <f t="shared" si="31"/>
        <v>1.5939832672063781E-2</v>
      </c>
      <c r="U94">
        <f t="shared" si="32"/>
        <v>7.5704764400000002</v>
      </c>
      <c r="V94" s="12">
        <f t="shared" si="33"/>
        <v>-0.44227643999999966</v>
      </c>
      <c r="W94" s="13">
        <f t="shared" si="34"/>
        <v>0.19560844937907329</v>
      </c>
      <c r="X94" s="29">
        <f t="shared" si="35"/>
        <v>6.7481000000000009</v>
      </c>
      <c r="Y94" s="12">
        <f t="shared" si="36"/>
        <v>0.38009999999999966</v>
      </c>
      <c r="Z94" s="13">
        <f t="shared" si="37"/>
        <v>0.14447600999999974</v>
      </c>
      <c r="AA94" s="26">
        <v>7.2333999999999996</v>
      </c>
      <c r="AB94" s="12">
        <f t="shared" si="38"/>
        <v>-0.10519999999999907</v>
      </c>
      <c r="AC94" s="12">
        <f t="shared" si="39"/>
        <v>1.1067039999999804E-2</v>
      </c>
      <c r="AD94" s="6"/>
      <c r="AE94" s="6"/>
      <c r="AF94" s="6"/>
      <c r="AG94" s="6"/>
      <c r="AH94" s="6"/>
      <c r="AI94" s="6"/>
    </row>
    <row r="95" spans="1:35" x14ac:dyDescent="0.2">
      <c r="A95" s="17">
        <v>39356</v>
      </c>
      <c r="B95" s="3">
        <v>83.455988640397607</v>
      </c>
      <c r="C95" s="3">
        <v>95.817807851670807</v>
      </c>
      <c r="D95" s="7">
        <f t="shared" si="25"/>
        <v>9.2100434925877373E-3</v>
      </c>
      <c r="E95" s="7">
        <f t="shared" si="26"/>
        <v>2.1391913281214986E-3</v>
      </c>
      <c r="F95" s="7">
        <f t="shared" si="27"/>
        <v>7.0708521644662382E-3</v>
      </c>
      <c r="G95" s="8">
        <v>9.92</v>
      </c>
      <c r="H95" s="8">
        <v>4.76</v>
      </c>
      <c r="I95" s="9">
        <f t="shared" si="21"/>
        <v>9.9199999999999997E-2</v>
      </c>
      <c r="J95" s="9">
        <f t="shared" si="21"/>
        <v>4.7599999999999996E-2</v>
      </c>
      <c r="K95" s="9">
        <f t="shared" si="22"/>
        <v>5.16E-2</v>
      </c>
      <c r="L95" s="4">
        <v>677.29</v>
      </c>
      <c r="M95">
        <f t="shared" si="23"/>
        <v>6.7728999999999999</v>
      </c>
      <c r="N95">
        <v>7.2899000000000003</v>
      </c>
      <c r="O95">
        <f t="shared" si="28"/>
        <v>-1.8862781195554845E-2</v>
      </c>
      <c r="P95">
        <f t="shared" si="24"/>
        <v>-0.51700000000000035</v>
      </c>
      <c r="Q95" s="6">
        <f t="shared" si="20"/>
        <v>5.8991024542907313</v>
      </c>
      <c r="R95" s="6">
        <f t="shared" si="29"/>
        <v>7.1786024483987489</v>
      </c>
      <c r="S95" s="10">
        <f t="shared" si="30"/>
        <v>-0.40570244839874903</v>
      </c>
      <c r="T95" s="13">
        <f t="shared" si="31"/>
        <v>0.16459447663673962</v>
      </c>
      <c r="U95">
        <f t="shared" si="32"/>
        <v>7.4960151200000009</v>
      </c>
      <c r="V95" s="12">
        <f t="shared" si="33"/>
        <v>-0.723115120000001</v>
      </c>
      <c r="W95" s="13">
        <f t="shared" si="34"/>
        <v>0.52289547677261583</v>
      </c>
      <c r="X95" s="29">
        <f t="shared" si="35"/>
        <v>6.6112000000000002</v>
      </c>
      <c r="Y95" s="12">
        <f t="shared" si="36"/>
        <v>0.16169999999999973</v>
      </c>
      <c r="Z95" s="13">
        <f t="shared" si="37"/>
        <v>2.6146889999999912E-2</v>
      </c>
      <c r="AA95" s="26">
        <v>7.1281999999999996</v>
      </c>
      <c r="AB95" s="12">
        <f t="shared" si="38"/>
        <v>-0.35529999999999973</v>
      </c>
      <c r="AC95" s="12">
        <f t="shared" si="39"/>
        <v>0.1262380899999998</v>
      </c>
      <c r="AD95" s="6"/>
      <c r="AE95" s="6"/>
      <c r="AF95" s="6"/>
      <c r="AG95" s="6"/>
      <c r="AH95" s="6"/>
      <c r="AI95" s="6"/>
    </row>
    <row r="96" spans="1:35" x14ac:dyDescent="0.2">
      <c r="A96" s="17">
        <v>39387</v>
      </c>
      <c r="B96" s="3">
        <v>83.715825346112894</v>
      </c>
      <c r="C96" s="3">
        <v>96.386929015778094</v>
      </c>
      <c r="D96" s="7">
        <f t="shared" si="25"/>
        <v>3.1134578829914049E-3</v>
      </c>
      <c r="E96" s="7">
        <f t="shared" si="26"/>
        <v>5.9396178734156136E-3</v>
      </c>
      <c r="F96" s="7">
        <f t="shared" si="27"/>
        <v>-2.8261599904242088E-3</v>
      </c>
      <c r="G96" s="8">
        <v>10.119999999999999</v>
      </c>
      <c r="H96" s="8">
        <v>4.49</v>
      </c>
      <c r="I96" s="9">
        <f t="shared" si="21"/>
        <v>0.1012</v>
      </c>
      <c r="J96" s="9">
        <f t="shared" si="21"/>
        <v>4.4900000000000002E-2</v>
      </c>
      <c r="K96" s="9">
        <f t="shared" si="22"/>
        <v>5.6299999999999996E-2</v>
      </c>
      <c r="L96" s="4">
        <v>670.1</v>
      </c>
      <c r="M96">
        <f t="shared" si="23"/>
        <v>6.7010000000000005</v>
      </c>
      <c r="N96">
        <v>6.9909499999999998</v>
      </c>
      <c r="O96">
        <f t="shared" si="28"/>
        <v>-1.8185374855908765E-2</v>
      </c>
      <c r="P96">
        <f t="shared" si="24"/>
        <v>-0.28994999999999926</v>
      </c>
      <c r="Q96" s="6">
        <f t="shared" si="20"/>
        <v>5.8200811185972405</v>
      </c>
      <c r="R96" s="6">
        <f t="shared" si="29"/>
        <v>6.753758701000856</v>
      </c>
      <c r="S96" s="10">
        <f t="shared" si="30"/>
        <v>-5.2758701000855446E-2</v>
      </c>
      <c r="T96" s="13">
        <f t="shared" si="31"/>
        <v>2.7834805312976652E-3</v>
      </c>
      <c r="U96">
        <f t="shared" si="32"/>
        <v>7.1542142699999998</v>
      </c>
      <c r="V96" s="12">
        <f t="shared" si="33"/>
        <v>-0.45321426999999925</v>
      </c>
      <c r="W96" s="13">
        <f t="shared" si="34"/>
        <v>0.20540317453163223</v>
      </c>
      <c r="X96" s="29">
        <f t="shared" si="35"/>
        <v>6.4829500000000007</v>
      </c>
      <c r="Y96" s="12">
        <f t="shared" si="36"/>
        <v>0.21804999999999986</v>
      </c>
      <c r="Z96" s="13">
        <f t="shared" si="37"/>
        <v>4.7545802499999935E-2</v>
      </c>
      <c r="AA96" s="26">
        <v>6.7728999999999999</v>
      </c>
      <c r="AB96" s="12">
        <f t="shared" si="38"/>
        <v>-7.1899999999999409E-2</v>
      </c>
      <c r="AC96" s="12">
        <f t="shared" si="39"/>
        <v>5.1696099999999148E-3</v>
      </c>
      <c r="AD96" s="6"/>
      <c r="AE96" s="6"/>
      <c r="AF96" s="6"/>
      <c r="AG96" s="6"/>
      <c r="AH96" s="6"/>
      <c r="AI96" s="6"/>
    </row>
    <row r="97" spans="1:35" x14ac:dyDescent="0.2">
      <c r="A97" s="17">
        <v>39417</v>
      </c>
      <c r="B97" s="3">
        <v>84.307220447284394</v>
      </c>
      <c r="C97" s="3">
        <v>96.322266578921401</v>
      </c>
      <c r="D97" s="7">
        <f t="shared" si="25"/>
        <v>7.0643166775988756E-3</v>
      </c>
      <c r="E97" s="7">
        <f t="shared" si="26"/>
        <v>-6.7086312964809082E-4</v>
      </c>
      <c r="F97" s="7">
        <f t="shared" si="27"/>
        <v>7.7351798072469663E-3</v>
      </c>
      <c r="G97" s="8">
        <v>10.49</v>
      </c>
      <c r="H97" s="8">
        <v>4.24</v>
      </c>
      <c r="I97" s="9">
        <f t="shared" si="21"/>
        <v>0.10490000000000001</v>
      </c>
      <c r="J97" s="9">
        <f t="shared" si="21"/>
        <v>4.24E-2</v>
      </c>
      <c r="K97" s="9">
        <f t="shared" si="22"/>
        <v>6.25E-2</v>
      </c>
      <c r="L97" s="4">
        <v>682.71</v>
      </c>
      <c r="M97">
        <f t="shared" si="23"/>
        <v>6.8271000000000006</v>
      </c>
      <c r="N97">
        <v>7.3273999999999999</v>
      </c>
      <c r="O97">
        <f t="shared" si="28"/>
        <v>2.0413704137055233E-2</v>
      </c>
      <c r="P97">
        <f t="shared" si="24"/>
        <v>-0.5002999999999993</v>
      </c>
      <c r="Q97" s="6">
        <f t="shared" si="20"/>
        <v>5.9755012538462271</v>
      </c>
      <c r="R97" s="6">
        <f t="shared" si="29"/>
        <v>6.752833439888362</v>
      </c>
      <c r="S97" s="10">
        <f t="shared" si="30"/>
        <v>7.4266560111638569E-2</v>
      </c>
      <c r="T97" s="13">
        <f t="shared" si="31"/>
        <v>5.5155219508156248E-3</v>
      </c>
      <c r="U97">
        <f t="shared" si="32"/>
        <v>7.1198125000000001</v>
      </c>
      <c r="V97" s="12">
        <f t="shared" si="33"/>
        <v>-0.29271249999999949</v>
      </c>
      <c r="W97" s="13">
        <f t="shared" si="34"/>
        <v>8.5680607656249699E-2</v>
      </c>
      <c r="X97" s="29">
        <f t="shared" si="35"/>
        <v>6.2007000000000012</v>
      </c>
      <c r="Y97" s="12">
        <f t="shared" si="36"/>
        <v>0.6263999999999994</v>
      </c>
      <c r="Z97" s="13">
        <f t="shared" si="37"/>
        <v>0.39237695999999928</v>
      </c>
      <c r="AA97" s="26">
        <v>6.7009999999999996</v>
      </c>
      <c r="AB97" s="12">
        <f t="shared" si="38"/>
        <v>0.12610000000000099</v>
      </c>
      <c r="AC97" s="12">
        <f t="shared" si="39"/>
        <v>1.5901210000000249E-2</v>
      </c>
      <c r="AD97" s="6"/>
      <c r="AE97" s="6"/>
      <c r="AF97" s="6"/>
      <c r="AG97" s="6"/>
      <c r="AH97" s="6"/>
      <c r="AI97" s="6"/>
    </row>
    <row r="98" spans="1:35" x14ac:dyDescent="0.2">
      <c r="A98" s="17">
        <v>39448</v>
      </c>
      <c r="B98" s="3">
        <v>85.481008164714197</v>
      </c>
      <c r="C98" s="3">
        <v>96.801043770966601</v>
      </c>
      <c r="D98" s="7">
        <f t="shared" si="25"/>
        <v>1.3922742455537949E-2</v>
      </c>
      <c r="E98" s="7">
        <f t="shared" si="26"/>
        <v>4.9705764726052761E-3</v>
      </c>
      <c r="F98" s="7">
        <f t="shared" si="27"/>
        <v>8.9521659829326743E-3</v>
      </c>
      <c r="G98" s="8">
        <v>10.64</v>
      </c>
      <c r="H98" s="8">
        <v>3.94</v>
      </c>
      <c r="I98" s="9">
        <f t="shared" si="21"/>
        <v>0.10640000000000001</v>
      </c>
      <c r="J98" s="9">
        <f t="shared" si="21"/>
        <v>3.9399999999999998E-2</v>
      </c>
      <c r="K98" s="9">
        <f t="shared" si="22"/>
        <v>6.7000000000000004E-2</v>
      </c>
      <c r="L98" s="4">
        <v>698.71</v>
      </c>
      <c r="M98">
        <f t="shared" si="23"/>
        <v>6.9871000000000008</v>
      </c>
      <c r="N98">
        <v>7.3534499999999996</v>
      </c>
      <c r="O98">
        <f t="shared" si="28"/>
        <v>1.5412436101780447E-3</v>
      </c>
      <c r="P98">
        <f t="shared" si="24"/>
        <v>-0.36634999999999884</v>
      </c>
      <c r="Q98" s="6">
        <f t="shared" si="20"/>
        <v>6.1700197526879483</v>
      </c>
      <c r="R98" s="6">
        <f t="shared" si="29"/>
        <v>6.8882173323820792</v>
      </c>
      <c r="S98" s="10">
        <f t="shared" si="30"/>
        <v>9.8882667617921527E-2</v>
      </c>
      <c r="T98" s="13">
        <f t="shared" si="31"/>
        <v>9.7777819552363459E-3</v>
      </c>
      <c r="U98">
        <f t="shared" si="32"/>
        <v>7.2845157</v>
      </c>
      <c r="V98" s="12">
        <f t="shared" si="33"/>
        <v>-0.29741569999999928</v>
      </c>
      <c r="W98" s="13">
        <f t="shared" si="34"/>
        <v>8.8456098606489578E-2</v>
      </c>
      <c r="X98" s="29">
        <f t="shared" si="35"/>
        <v>6.4607500000000018</v>
      </c>
      <c r="Y98" s="12">
        <f t="shared" si="36"/>
        <v>0.52634999999999899</v>
      </c>
      <c r="Z98" s="13">
        <f t="shared" si="37"/>
        <v>0.27704432249999894</v>
      </c>
      <c r="AA98" s="26">
        <v>6.8270999999999997</v>
      </c>
      <c r="AB98" s="12">
        <f t="shared" si="38"/>
        <v>0.16000000000000103</v>
      </c>
      <c r="AC98" s="12">
        <f t="shared" si="39"/>
        <v>2.5600000000000331E-2</v>
      </c>
      <c r="AD98" s="6"/>
      <c r="AE98" s="6"/>
      <c r="AF98" s="6"/>
      <c r="AG98" s="6"/>
      <c r="AH98" s="6"/>
      <c r="AI98" s="6"/>
    </row>
    <row r="99" spans="1:35" x14ac:dyDescent="0.2">
      <c r="A99" s="17">
        <v>39479</v>
      </c>
      <c r="B99" s="3">
        <v>85.906993255236102</v>
      </c>
      <c r="C99" s="3">
        <v>97.082164861698004</v>
      </c>
      <c r="D99" s="7">
        <f t="shared" si="25"/>
        <v>4.9833887043198005E-3</v>
      </c>
      <c r="E99" s="7">
        <f t="shared" si="26"/>
        <v>2.9041121849526967E-3</v>
      </c>
      <c r="F99" s="7">
        <f t="shared" si="27"/>
        <v>2.0792765193671037E-3</v>
      </c>
      <c r="G99" s="8">
        <v>10.66</v>
      </c>
      <c r="H99" s="8">
        <v>2.98</v>
      </c>
      <c r="I99" s="9">
        <f t="shared" si="21"/>
        <v>0.1066</v>
      </c>
      <c r="J99" s="9">
        <f t="shared" si="21"/>
        <v>2.98E-2</v>
      </c>
      <c r="K99" s="9">
        <f t="shared" si="22"/>
        <v>7.6800000000000007E-2</v>
      </c>
      <c r="L99" s="4">
        <v>763.86</v>
      </c>
      <c r="M99">
        <f t="shared" si="23"/>
        <v>7.6386000000000003</v>
      </c>
      <c r="N99">
        <v>8.0643499999999992</v>
      </c>
      <c r="O99">
        <f t="shared" si="28"/>
        <v>4.0078224511149618E-2</v>
      </c>
      <c r="P99">
        <f t="shared" si="24"/>
        <v>-0.42574999999999896</v>
      </c>
      <c r="Q99" s="6">
        <f t="shared" si="20"/>
        <v>6.7593173227469077</v>
      </c>
      <c r="R99" s="6">
        <f t="shared" si="29"/>
        <v>7.0016281129684712</v>
      </c>
      <c r="S99" s="10">
        <f t="shared" si="30"/>
        <v>0.63697188703152907</v>
      </c>
      <c r="T99" s="13">
        <f t="shared" si="31"/>
        <v>0.40573318486850701</v>
      </c>
      <c r="U99">
        <f t="shared" si="32"/>
        <v>7.5237092800000003</v>
      </c>
      <c r="V99" s="12">
        <f t="shared" si="33"/>
        <v>0.11489072</v>
      </c>
      <c r="W99" s="13">
        <f t="shared" si="34"/>
        <v>1.3199877542118401E-2</v>
      </c>
      <c r="X99" s="29">
        <f t="shared" si="35"/>
        <v>6.5613500000000018</v>
      </c>
      <c r="Y99" s="12">
        <f t="shared" si="36"/>
        <v>1.0772499999999985</v>
      </c>
      <c r="Z99" s="13">
        <f t="shared" si="37"/>
        <v>1.1604675624999967</v>
      </c>
      <c r="AA99" s="26">
        <v>6.9870999999999999</v>
      </c>
      <c r="AB99" s="12">
        <f t="shared" si="38"/>
        <v>0.65150000000000041</v>
      </c>
      <c r="AC99" s="12">
        <f t="shared" si="39"/>
        <v>0.42445225000000053</v>
      </c>
      <c r="AD99" s="6"/>
      <c r="AE99" s="6"/>
      <c r="AF99" s="6"/>
      <c r="AG99" s="6"/>
      <c r="AH99" s="6"/>
      <c r="AI99" s="6"/>
    </row>
    <row r="100" spans="1:35" x14ac:dyDescent="0.2">
      <c r="A100" s="17">
        <v>39508</v>
      </c>
      <c r="B100" s="3">
        <v>87.042953496627604</v>
      </c>
      <c r="C100" s="3">
        <v>97.923693738520697</v>
      </c>
      <c r="D100" s="7">
        <f t="shared" si="25"/>
        <v>1.3223140495867182E-2</v>
      </c>
      <c r="E100" s="7">
        <f t="shared" si="26"/>
        <v>8.6682129309901997E-3</v>
      </c>
      <c r="F100" s="7">
        <f t="shared" si="27"/>
        <v>4.5549275648769823E-3</v>
      </c>
      <c r="G100" s="8">
        <v>10.69</v>
      </c>
      <c r="H100" s="8">
        <v>2.61</v>
      </c>
      <c r="I100" s="9">
        <f t="shared" si="21"/>
        <v>0.1069</v>
      </c>
      <c r="J100" s="9">
        <f t="shared" si="21"/>
        <v>2.6099999999999998E-2</v>
      </c>
      <c r="K100" s="9">
        <f t="shared" si="22"/>
        <v>8.0799999999999997E-2</v>
      </c>
      <c r="L100" s="4">
        <v>797.99</v>
      </c>
      <c r="M100">
        <f t="shared" si="23"/>
        <v>7.9798999999999998</v>
      </c>
      <c r="N100">
        <v>8.5667000000000009</v>
      </c>
      <c r="O100">
        <f t="shared" si="28"/>
        <v>2.6244190190854E-2</v>
      </c>
      <c r="P100">
        <f t="shared" si="24"/>
        <v>-0.5868000000000011</v>
      </c>
      <c r="Q100" s="6">
        <f t="shared" si="20"/>
        <v>7.093217566552056</v>
      </c>
      <c r="R100" s="6">
        <f t="shared" si="29"/>
        <v>7.6733932696970699</v>
      </c>
      <c r="S100" s="10">
        <f t="shared" si="30"/>
        <v>0.30650673030292985</v>
      </c>
      <c r="T100" s="13">
        <f t="shared" si="31"/>
        <v>9.3946375720992972E-2</v>
      </c>
      <c r="U100">
        <f t="shared" si="32"/>
        <v>8.2557988800000004</v>
      </c>
      <c r="V100" s="12">
        <f t="shared" si="33"/>
        <v>-0.27589888000000062</v>
      </c>
      <c r="W100" s="13">
        <f t="shared" si="34"/>
        <v>7.6120191985254743E-2</v>
      </c>
      <c r="X100" s="29">
        <f t="shared" si="35"/>
        <v>7.0517999999999992</v>
      </c>
      <c r="Y100" s="12">
        <f t="shared" si="36"/>
        <v>0.92810000000000059</v>
      </c>
      <c r="Z100" s="13">
        <f t="shared" si="37"/>
        <v>0.86136961000000112</v>
      </c>
      <c r="AA100" s="26">
        <v>7.6386000000000003</v>
      </c>
      <c r="AB100" s="12">
        <f t="shared" si="38"/>
        <v>0.34129999999999949</v>
      </c>
      <c r="AC100" s="12">
        <f t="shared" si="39"/>
        <v>0.11648568999999966</v>
      </c>
      <c r="AD100" s="6"/>
      <c r="AE100" s="6"/>
      <c r="AF100" s="6"/>
      <c r="AG100" s="6"/>
      <c r="AH100" s="6"/>
      <c r="AI100" s="6"/>
    </row>
    <row r="101" spans="1:35" x14ac:dyDescent="0.2">
      <c r="A101" s="17">
        <v>39539</v>
      </c>
      <c r="B101" s="3">
        <v>87.610933617323397</v>
      </c>
      <c r="C101" s="3">
        <v>98.517579240147597</v>
      </c>
      <c r="D101" s="7">
        <f t="shared" si="25"/>
        <v>6.5252854812400084E-3</v>
      </c>
      <c r="E101" s="7">
        <f t="shared" si="26"/>
        <v>6.0647783897195941E-3</v>
      </c>
      <c r="F101" s="7">
        <f t="shared" si="27"/>
        <v>4.6050709152041427E-4</v>
      </c>
      <c r="G101" s="8">
        <v>11</v>
      </c>
      <c r="H101" s="8">
        <v>2.2799999999999998</v>
      </c>
      <c r="I101" s="9">
        <f t="shared" si="21"/>
        <v>0.11</v>
      </c>
      <c r="J101" s="9">
        <f t="shared" si="21"/>
        <v>2.2799999999999997E-2</v>
      </c>
      <c r="K101" s="9">
        <f t="shared" si="22"/>
        <v>8.72E-2</v>
      </c>
      <c r="L101" s="4">
        <v>779.33</v>
      </c>
      <c r="M101">
        <f t="shared" si="23"/>
        <v>7.7933000000000003</v>
      </c>
      <c r="N101">
        <v>8.7963500000000003</v>
      </c>
      <c r="O101">
        <f t="shared" si="28"/>
        <v>1.1488942805762403E-2</v>
      </c>
      <c r="P101">
        <f t="shared" si="24"/>
        <v>-1.00305</v>
      </c>
      <c r="Q101" s="6">
        <f t="shared" si="20"/>
        <v>6.9305223923086681</v>
      </c>
      <c r="R101" s="6">
        <f t="shared" si="29"/>
        <v>7.9835748005396239</v>
      </c>
      <c r="S101" s="10">
        <f t="shared" si="30"/>
        <v>-0.19027480053962353</v>
      </c>
      <c r="T101" s="13">
        <f t="shared" si="31"/>
        <v>3.6204499720393524E-2</v>
      </c>
      <c r="U101">
        <f t="shared" si="32"/>
        <v>8.6757472799999995</v>
      </c>
      <c r="V101" s="12">
        <f t="shared" si="33"/>
        <v>-0.88244727999999917</v>
      </c>
      <c r="W101" s="13">
        <f t="shared" si="34"/>
        <v>0.77871320197939697</v>
      </c>
      <c r="X101" s="29">
        <f t="shared" si="35"/>
        <v>6.9768499999999998</v>
      </c>
      <c r="Y101" s="12">
        <f t="shared" si="36"/>
        <v>0.81645000000000056</v>
      </c>
      <c r="Z101" s="13">
        <f t="shared" si="37"/>
        <v>0.66659060250000091</v>
      </c>
      <c r="AA101" s="26">
        <v>7.9798999999999998</v>
      </c>
      <c r="AB101" s="12">
        <f t="shared" si="38"/>
        <v>-0.18659999999999943</v>
      </c>
      <c r="AC101" s="12">
        <f t="shared" si="39"/>
        <v>3.4819559999999791E-2</v>
      </c>
      <c r="AD101" s="6"/>
      <c r="AE101" s="6"/>
      <c r="AF101" s="6"/>
      <c r="AG101" s="6"/>
      <c r="AH101" s="6"/>
      <c r="AI101" s="6"/>
    </row>
    <row r="102" spans="1:35" x14ac:dyDescent="0.2">
      <c r="A102" s="17">
        <v>39569</v>
      </c>
      <c r="B102" s="3">
        <v>88.320908768193107</v>
      </c>
      <c r="C102" s="3">
        <v>99.347184547053402</v>
      </c>
      <c r="D102" s="7">
        <f t="shared" si="25"/>
        <v>8.1037277147486715E-3</v>
      </c>
      <c r="E102" s="7">
        <f t="shared" si="26"/>
        <v>8.4208860317563135E-3</v>
      </c>
      <c r="F102" s="7">
        <f t="shared" si="27"/>
        <v>-3.1715831700764203E-4</v>
      </c>
      <c r="G102" s="8">
        <v>11.2</v>
      </c>
      <c r="H102" s="8">
        <v>1.98</v>
      </c>
      <c r="I102" s="9">
        <f t="shared" si="21"/>
        <v>0.11199999999999999</v>
      </c>
      <c r="J102" s="9">
        <f t="shared" si="21"/>
        <v>1.9799999999999998E-2</v>
      </c>
      <c r="K102" s="9">
        <f t="shared" si="22"/>
        <v>9.219999999999999E-2</v>
      </c>
      <c r="L102" s="4">
        <v>762.38</v>
      </c>
      <c r="M102">
        <f t="shared" si="23"/>
        <v>7.6238000000000001</v>
      </c>
      <c r="N102">
        <v>8.3907500000000006</v>
      </c>
      <c r="O102">
        <f t="shared" si="28"/>
        <v>-2.0501719672012753E-2</v>
      </c>
      <c r="P102">
        <f t="shared" si="24"/>
        <v>-0.76695000000000046</v>
      </c>
      <c r="Q102" s="6">
        <f t="shared" si="20"/>
        <v>6.7776550220005367</v>
      </c>
      <c r="R102" s="6">
        <f t="shared" si="29"/>
        <v>7.790828290088065</v>
      </c>
      <c r="S102" s="10">
        <f t="shared" si="30"/>
        <v>-0.16702829008806486</v>
      </c>
      <c r="T102" s="13">
        <f t="shared" si="31"/>
        <v>2.7898449689742744E-2</v>
      </c>
      <c r="U102">
        <f t="shared" si="32"/>
        <v>8.5118422600000017</v>
      </c>
      <c r="V102" s="12">
        <f t="shared" si="33"/>
        <v>-0.88804226000000153</v>
      </c>
      <c r="W102" s="13">
        <f t="shared" si="34"/>
        <v>0.78861905554591027</v>
      </c>
      <c r="X102" s="29">
        <f t="shared" si="35"/>
        <v>7.0263499999999999</v>
      </c>
      <c r="Y102" s="12">
        <f t="shared" si="36"/>
        <v>0.59745000000000026</v>
      </c>
      <c r="Z102" s="13">
        <f t="shared" si="37"/>
        <v>0.35694650250000032</v>
      </c>
      <c r="AA102" s="26">
        <v>7.7933000000000003</v>
      </c>
      <c r="AB102" s="12">
        <f t="shared" si="38"/>
        <v>-0.16950000000000021</v>
      </c>
      <c r="AC102" s="12">
        <f t="shared" si="39"/>
        <v>2.8730250000000068E-2</v>
      </c>
      <c r="AD102" s="6"/>
      <c r="AE102" s="6"/>
      <c r="AF102" s="6"/>
      <c r="AG102" s="6"/>
      <c r="AH102" s="6"/>
      <c r="AI102" s="6"/>
    </row>
    <row r="103" spans="1:35" x14ac:dyDescent="0.2">
      <c r="A103" s="17">
        <v>39600</v>
      </c>
      <c r="B103" s="3">
        <v>89.598864039758595</v>
      </c>
      <c r="C103" s="3">
        <v>100.348305821224</v>
      </c>
      <c r="D103" s="7">
        <f t="shared" si="25"/>
        <v>1.4469453376205716E-2</v>
      </c>
      <c r="E103" s="7">
        <f t="shared" si="26"/>
        <v>1.007699693488992E-2</v>
      </c>
      <c r="F103" s="7">
        <f t="shared" si="27"/>
        <v>4.3924564413157959E-3</v>
      </c>
      <c r="G103" s="8">
        <v>11.49</v>
      </c>
      <c r="H103" s="8">
        <v>2</v>
      </c>
      <c r="I103" s="9">
        <f t="shared" si="21"/>
        <v>0.1149</v>
      </c>
      <c r="J103" s="9">
        <f t="shared" si="21"/>
        <v>0.02</v>
      </c>
      <c r="K103" s="9">
        <f t="shared" si="22"/>
        <v>9.4899999999999998E-2</v>
      </c>
      <c r="L103" s="4">
        <v>791.88</v>
      </c>
      <c r="M103">
        <f t="shared" si="23"/>
        <v>7.9188000000000001</v>
      </c>
      <c r="N103">
        <v>8.4994999999999994</v>
      </c>
      <c r="O103">
        <f t="shared" si="28"/>
        <v>5.5925966247676318E-3</v>
      </c>
      <c r="P103">
        <f t="shared" si="24"/>
        <v>-0.58069999999999933</v>
      </c>
      <c r="Q103" s="6">
        <f t="shared" si="20"/>
        <v>7.0705277857115103</v>
      </c>
      <c r="R103" s="6">
        <f t="shared" si="29"/>
        <v>7.6572872094173032</v>
      </c>
      <c r="S103" s="10">
        <f t="shared" si="30"/>
        <v>0.26151279058269683</v>
      </c>
      <c r="T103" s="13">
        <f t="shared" si="31"/>
        <v>6.8388939638349452E-2</v>
      </c>
      <c r="U103">
        <f t="shared" si="32"/>
        <v>8.3472986200000001</v>
      </c>
      <c r="V103" s="12">
        <f t="shared" si="33"/>
        <v>-0.42849862000000005</v>
      </c>
      <c r="W103" s="13">
        <f t="shared" si="34"/>
        <v>0.18361106734190444</v>
      </c>
      <c r="X103" s="29">
        <f t="shared" si="35"/>
        <v>7.0431000000000008</v>
      </c>
      <c r="Y103" s="12">
        <f t="shared" si="36"/>
        <v>0.87569999999999926</v>
      </c>
      <c r="Z103" s="13">
        <f t="shared" si="37"/>
        <v>0.76685048999999872</v>
      </c>
      <c r="AA103" s="26">
        <v>7.6238000000000001</v>
      </c>
      <c r="AB103" s="12">
        <f t="shared" si="38"/>
        <v>0.29499999999999993</v>
      </c>
      <c r="AC103" s="12">
        <f t="shared" si="39"/>
        <v>8.7024999999999963E-2</v>
      </c>
      <c r="AD103" s="6"/>
      <c r="AE103" s="6"/>
      <c r="AF103" s="6"/>
      <c r="AG103" s="6"/>
      <c r="AH103" s="6"/>
      <c r="AI103" s="6"/>
    </row>
    <row r="104" spans="1:35" x14ac:dyDescent="0.2">
      <c r="A104" s="17">
        <v>39630</v>
      </c>
      <c r="B104" s="3">
        <v>90.876819311324098</v>
      </c>
      <c r="C104" s="3">
        <v>100.87523589177999</v>
      </c>
      <c r="D104" s="7">
        <f t="shared" si="25"/>
        <v>1.4263074484944622E-2</v>
      </c>
      <c r="E104" s="7">
        <f t="shared" si="26"/>
        <v>5.2510111281275258E-3</v>
      </c>
      <c r="F104" s="7">
        <f t="shared" si="27"/>
        <v>9.0120633568170957E-3</v>
      </c>
      <c r="G104" s="8">
        <v>11.7</v>
      </c>
      <c r="H104" s="8">
        <v>2.0099999999999998</v>
      </c>
      <c r="I104" s="9">
        <f t="shared" si="21"/>
        <v>0.11699999999999999</v>
      </c>
      <c r="J104" s="9">
        <f t="shared" si="21"/>
        <v>2.0099999999999996E-2</v>
      </c>
      <c r="K104" s="9">
        <f t="shared" si="22"/>
        <v>9.69E-2</v>
      </c>
      <c r="L104" s="4">
        <v>763.93</v>
      </c>
      <c r="M104">
        <f t="shared" si="23"/>
        <v>7.6392999999999995</v>
      </c>
      <c r="N104">
        <v>8.6932500000000008</v>
      </c>
      <c r="O104">
        <f t="shared" si="28"/>
        <v>9.7887909926628325E-3</v>
      </c>
      <c r="P104">
        <f t="shared" si="24"/>
        <v>-1.0539500000000013</v>
      </c>
      <c r="Q104" s="6">
        <f t="shared" si="20"/>
        <v>6.8821180900115166</v>
      </c>
      <c r="R104" s="6">
        <f t="shared" si="29"/>
        <v>7.9901647273099634</v>
      </c>
      <c r="S104" s="10">
        <f t="shared" si="30"/>
        <v>-0.35086472730996388</v>
      </c>
      <c r="T104" s="13">
        <f t="shared" si="31"/>
        <v>0.12310605687029531</v>
      </c>
      <c r="U104">
        <f t="shared" si="32"/>
        <v>8.6861317200000006</v>
      </c>
      <c r="V104" s="12">
        <f t="shared" si="33"/>
        <v>-1.046831720000001</v>
      </c>
      <c r="W104" s="13">
        <f t="shared" si="34"/>
        <v>1.0958566499981606</v>
      </c>
      <c r="X104" s="29">
        <f t="shared" si="35"/>
        <v>6.8648499999999988</v>
      </c>
      <c r="Y104" s="12">
        <f t="shared" si="36"/>
        <v>0.77445000000000075</v>
      </c>
      <c r="Z104" s="13">
        <f t="shared" si="37"/>
        <v>0.5997728025000012</v>
      </c>
      <c r="AA104" s="26">
        <v>7.9188000000000001</v>
      </c>
      <c r="AB104" s="12">
        <f t="shared" si="38"/>
        <v>-0.27950000000000053</v>
      </c>
      <c r="AC104" s="12">
        <f t="shared" si="39"/>
        <v>7.8120250000000294E-2</v>
      </c>
      <c r="AD104" s="6"/>
      <c r="AE104" s="6"/>
      <c r="AF104" s="6"/>
      <c r="AG104" s="6"/>
      <c r="AH104" s="6"/>
      <c r="AI104" s="6"/>
    </row>
    <row r="105" spans="1:35" x14ac:dyDescent="0.2">
      <c r="A105" s="17">
        <v>39661</v>
      </c>
      <c r="B105" s="3">
        <v>91.444799432019906</v>
      </c>
      <c r="C105" s="3">
        <v>100.47258610766499</v>
      </c>
      <c r="D105" s="7">
        <f t="shared" si="25"/>
        <v>6.2500000000003508E-3</v>
      </c>
      <c r="E105" s="7">
        <f t="shared" si="26"/>
        <v>-3.9915622556458341E-3</v>
      </c>
      <c r="F105" s="7">
        <f t="shared" si="27"/>
        <v>1.0241562255646184E-2</v>
      </c>
      <c r="G105" s="8">
        <v>11.69</v>
      </c>
      <c r="H105" s="8">
        <v>2</v>
      </c>
      <c r="I105" s="9">
        <f t="shared" si="21"/>
        <v>0.11689999999999999</v>
      </c>
      <c r="J105" s="9">
        <f t="shared" si="21"/>
        <v>0.02</v>
      </c>
      <c r="K105" s="9">
        <f t="shared" si="22"/>
        <v>9.6899999999999986E-2</v>
      </c>
      <c r="L105" s="4">
        <v>765.78</v>
      </c>
      <c r="M105">
        <f t="shared" si="23"/>
        <v>7.6577999999999999</v>
      </c>
      <c r="N105">
        <v>7.9478</v>
      </c>
      <c r="O105">
        <f t="shared" si="28"/>
        <v>-3.8935239317671066E-2</v>
      </c>
      <c r="P105">
        <f t="shared" si="24"/>
        <v>-0.29000000000000004</v>
      </c>
      <c r="Q105" s="6">
        <f t="shared" si="20"/>
        <v>6.9697219133996109</v>
      </c>
      <c r="R105" s="6">
        <f t="shared" si="29"/>
        <v>7.717538366539558</v>
      </c>
      <c r="S105" s="10">
        <f t="shared" si="30"/>
        <v>-5.9738366539558108E-2</v>
      </c>
      <c r="T105" s="13">
        <f t="shared" si="31"/>
        <v>3.5686724368145955E-3</v>
      </c>
      <c r="U105">
        <f t="shared" si="32"/>
        <v>8.3795481699999996</v>
      </c>
      <c r="V105" s="12">
        <f t="shared" si="33"/>
        <v>-0.72174816999999969</v>
      </c>
      <c r="W105" s="13">
        <f t="shared" si="34"/>
        <v>0.52092042089834845</v>
      </c>
      <c r="X105" s="29">
        <f t="shared" si="35"/>
        <v>7.3492999999999995</v>
      </c>
      <c r="Y105" s="12">
        <f t="shared" si="36"/>
        <v>0.30850000000000044</v>
      </c>
      <c r="Z105" s="13">
        <f t="shared" si="37"/>
        <v>9.5172250000000277E-2</v>
      </c>
      <c r="AA105" s="26">
        <v>7.6393000000000004</v>
      </c>
      <c r="AB105" s="12">
        <f t="shared" si="38"/>
        <v>1.8499999999999517E-2</v>
      </c>
      <c r="AC105" s="12">
        <f t="shared" si="39"/>
        <v>3.4224999999998211E-4</v>
      </c>
      <c r="AD105" s="6"/>
      <c r="AE105" s="6"/>
      <c r="AF105" s="6"/>
      <c r="AG105" s="6"/>
      <c r="AH105" s="6"/>
      <c r="AI105" s="6"/>
    </row>
    <row r="106" spans="1:35" x14ac:dyDescent="0.2">
      <c r="A106" s="17">
        <v>39692</v>
      </c>
      <c r="B106" s="3">
        <v>92.012779552715699</v>
      </c>
      <c r="C106" s="3">
        <v>100.33363065825</v>
      </c>
      <c r="D106" s="7">
        <f t="shared" si="25"/>
        <v>6.2111801242237938E-3</v>
      </c>
      <c r="E106" s="7">
        <f t="shared" si="26"/>
        <v>-1.383018540660342E-3</v>
      </c>
      <c r="F106" s="7">
        <f t="shared" si="27"/>
        <v>7.5941986648841355E-3</v>
      </c>
      <c r="G106" s="8">
        <v>11.71</v>
      </c>
      <c r="H106" s="8">
        <v>1.81</v>
      </c>
      <c r="I106" s="9">
        <f t="shared" si="21"/>
        <v>0.11710000000000001</v>
      </c>
      <c r="J106" s="9">
        <f t="shared" si="21"/>
        <v>1.8100000000000002E-2</v>
      </c>
      <c r="K106" s="9">
        <f t="shared" si="22"/>
        <v>9.9000000000000005E-2</v>
      </c>
      <c r="L106" s="4">
        <v>804.72</v>
      </c>
      <c r="M106">
        <f t="shared" si="23"/>
        <v>8.0472000000000001</v>
      </c>
      <c r="N106">
        <v>8.4424499999999991</v>
      </c>
      <c r="O106">
        <f t="shared" si="28"/>
        <v>2.6221567323443273E-2</v>
      </c>
      <c r="P106">
        <f t="shared" si="24"/>
        <v>-0.39524999999999899</v>
      </c>
      <c r="Q106" s="6">
        <f t="shared" si="20"/>
        <v>7.3798310173651647</v>
      </c>
      <c r="R106" s="6">
        <f t="shared" si="29"/>
        <v>7.7159548545359504</v>
      </c>
      <c r="S106" s="10">
        <f t="shared" si="30"/>
        <v>0.33124514546404971</v>
      </c>
      <c r="T106" s="13">
        <f t="shared" si="31"/>
        <v>0.10972334639349945</v>
      </c>
      <c r="U106">
        <f t="shared" si="32"/>
        <v>8.4159221999999989</v>
      </c>
      <c r="V106" s="12">
        <f t="shared" si="33"/>
        <v>-0.36872219999999878</v>
      </c>
      <c r="W106" s="13">
        <f t="shared" si="34"/>
        <v>0.13595606077283909</v>
      </c>
      <c r="X106" s="29">
        <f t="shared" si="35"/>
        <v>7.2625500000000009</v>
      </c>
      <c r="Y106" s="12">
        <f t="shared" si="36"/>
        <v>0.78464999999999918</v>
      </c>
      <c r="Z106" s="13">
        <f t="shared" si="37"/>
        <v>0.61567562249999874</v>
      </c>
      <c r="AA106" s="26">
        <v>7.6577999999999999</v>
      </c>
      <c r="AB106" s="12">
        <f t="shared" si="38"/>
        <v>0.38940000000000019</v>
      </c>
      <c r="AC106" s="12">
        <f t="shared" si="39"/>
        <v>0.15163236000000016</v>
      </c>
      <c r="AD106" s="6"/>
      <c r="AE106" s="6"/>
      <c r="AF106" s="6"/>
      <c r="AG106" s="6"/>
      <c r="AH106" s="6"/>
      <c r="AI106" s="6"/>
    </row>
    <row r="107" spans="1:35" x14ac:dyDescent="0.2">
      <c r="A107" s="17">
        <v>39722</v>
      </c>
      <c r="B107" s="3">
        <v>92.296769613063503</v>
      </c>
      <c r="C107" s="3">
        <v>99.320127215319005</v>
      </c>
      <c r="D107" s="7">
        <f t="shared" si="25"/>
        <v>3.0864197530855102E-3</v>
      </c>
      <c r="E107" s="7">
        <f t="shared" si="26"/>
        <v>-1.0101333284580596E-2</v>
      </c>
      <c r="F107" s="7">
        <f t="shared" si="27"/>
        <v>1.3187753037666106E-2</v>
      </c>
      <c r="G107" s="8">
        <v>11.77</v>
      </c>
      <c r="H107" s="8">
        <v>0.97</v>
      </c>
      <c r="I107" s="9">
        <f t="shared" si="21"/>
        <v>0.1177</v>
      </c>
      <c r="J107" s="9">
        <f t="shared" si="21"/>
        <v>9.7000000000000003E-3</v>
      </c>
      <c r="K107" s="9">
        <f t="shared" si="22"/>
        <v>0.108</v>
      </c>
      <c r="L107" s="4">
        <v>967.15</v>
      </c>
      <c r="M107">
        <f t="shared" si="23"/>
        <v>9.6715</v>
      </c>
      <c r="N107">
        <v>8.9886999999999997</v>
      </c>
      <c r="O107">
        <f t="shared" si="28"/>
        <v>2.7228388760729416E-2</v>
      </c>
      <c r="P107">
        <f t="shared" si="24"/>
        <v>0.6828000000000003</v>
      </c>
      <c r="Q107" s="6">
        <f t="shared" si="20"/>
        <v>8.9875862258769121</v>
      </c>
      <c r="R107" s="6">
        <f t="shared" si="29"/>
        <v>8.1533244862447063</v>
      </c>
      <c r="S107" s="10">
        <f t="shared" si="30"/>
        <v>1.5181755137552937</v>
      </c>
      <c r="T107" s="13">
        <f t="shared" si="31"/>
        <v>2.3048568905661497</v>
      </c>
      <c r="U107">
        <f t="shared" si="32"/>
        <v>8.9162976</v>
      </c>
      <c r="V107" s="12">
        <f t="shared" si="33"/>
        <v>0.75520239999999994</v>
      </c>
      <c r="W107" s="13">
        <f t="shared" si="34"/>
        <v>0.5703306649657599</v>
      </c>
      <c r="X107" s="29">
        <f t="shared" si="35"/>
        <v>8.73</v>
      </c>
      <c r="Y107" s="12">
        <f t="shared" si="36"/>
        <v>0.94149999999999956</v>
      </c>
      <c r="Z107" s="13">
        <f t="shared" si="37"/>
        <v>0.88642224999999919</v>
      </c>
      <c r="AA107" s="26">
        <v>8.0472000000000001</v>
      </c>
      <c r="AB107" s="12">
        <f t="shared" si="38"/>
        <v>1.6242999999999999</v>
      </c>
      <c r="AC107" s="12">
        <f t="shared" si="39"/>
        <v>2.6383504899999997</v>
      </c>
      <c r="AD107" s="6"/>
      <c r="AE107" s="6"/>
      <c r="AF107" s="6"/>
      <c r="AG107" s="6"/>
      <c r="AH107" s="6"/>
      <c r="AI107" s="6"/>
    </row>
    <row r="108" spans="1:35" x14ac:dyDescent="0.2">
      <c r="A108" s="17">
        <v>39753</v>
      </c>
      <c r="B108" s="3">
        <v>92.296769613063503</v>
      </c>
      <c r="C108" s="3">
        <v>97.417859214741199</v>
      </c>
      <c r="D108" s="7">
        <f t="shared" si="25"/>
        <v>0</v>
      </c>
      <c r="E108" s="7">
        <f t="shared" si="26"/>
        <v>-1.9152895328595616E-2</v>
      </c>
      <c r="F108" s="7">
        <f t="shared" si="27"/>
        <v>1.9152895328595616E-2</v>
      </c>
      <c r="G108" s="8">
        <v>11.8</v>
      </c>
      <c r="H108" s="8">
        <v>0.39</v>
      </c>
      <c r="I108" s="9">
        <f t="shared" si="21"/>
        <v>0.11800000000000001</v>
      </c>
      <c r="J108" s="9">
        <f t="shared" si="21"/>
        <v>3.9000000000000003E-3</v>
      </c>
      <c r="K108" s="9">
        <f t="shared" si="22"/>
        <v>0.11410000000000001</v>
      </c>
      <c r="L108" s="4">
        <v>1011.77</v>
      </c>
      <c r="M108">
        <f t="shared" si="23"/>
        <v>10.117699999999999</v>
      </c>
      <c r="N108">
        <v>10.7691</v>
      </c>
      <c r="O108">
        <f t="shared" si="28"/>
        <v>7.8482523775707524E-2</v>
      </c>
      <c r="P108">
        <f t="shared" si="24"/>
        <v>-0.65140000000000065</v>
      </c>
      <c r="Q108" s="6">
        <f t="shared" si="20"/>
        <v>9.585829882133007</v>
      </c>
      <c r="R108" s="6">
        <f t="shared" si="29"/>
        <v>9.8567372271705125</v>
      </c>
      <c r="S108" s="10">
        <f t="shared" si="30"/>
        <v>0.26096277282948677</v>
      </c>
      <c r="T108" s="13">
        <f t="shared" si="31"/>
        <v>6.8101568802854312E-2</v>
      </c>
      <c r="U108">
        <f t="shared" si="32"/>
        <v>10.775018150000001</v>
      </c>
      <c r="V108" s="12">
        <f t="shared" si="33"/>
        <v>-0.65731815000000182</v>
      </c>
      <c r="W108" s="13">
        <f t="shared" si="34"/>
        <v>0.43206715031942489</v>
      </c>
      <c r="X108" s="29">
        <f t="shared" si="35"/>
        <v>9.0200999999999993</v>
      </c>
      <c r="Y108" s="12">
        <f t="shared" si="36"/>
        <v>1.0975999999999999</v>
      </c>
      <c r="Z108" s="13">
        <f t="shared" si="37"/>
        <v>1.2047257599999999</v>
      </c>
      <c r="AA108" s="26">
        <v>9.6715</v>
      </c>
      <c r="AB108" s="12">
        <f t="shared" si="38"/>
        <v>0.44619999999999926</v>
      </c>
      <c r="AC108" s="12">
        <f t="shared" si="39"/>
        <v>0.19909443999999935</v>
      </c>
      <c r="AD108" s="6"/>
      <c r="AE108" s="6"/>
      <c r="AF108" s="6"/>
      <c r="AG108" s="6"/>
      <c r="AH108" s="6"/>
      <c r="AI108" s="6"/>
    </row>
    <row r="109" spans="1:35" x14ac:dyDescent="0.2">
      <c r="A109" s="17">
        <v>39783</v>
      </c>
      <c r="B109" s="3">
        <v>92.154774582889601</v>
      </c>
      <c r="C109" s="3">
        <v>96.410317556768803</v>
      </c>
      <c r="D109" s="7">
        <f t="shared" si="25"/>
        <v>-1.5384615384610866E-3</v>
      </c>
      <c r="E109" s="7">
        <f t="shared" si="26"/>
        <v>-1.0342473814287391E-2</v>
      </c>
      <c r="F109" s="7">
        <f t="shared" si="27"/>
        <v>8.8040122758263045E-3</v>
      </c>
      <c r="G109" s="8">
        <v>11.54</v>
      </c>
      <c r="H109" s="8">
        <v>0.16</v>
      </c>
      <c r="I109" s="9">
        <f t="shared" si="21"/>
        <v>0.11539999999999999</v>
      </c>
      <c r="J109" s="9">
        <f t="shared" si="21"/>
        <v>1.6000000000000001E-3</v>
      </c>
      <c r="K109" s="9">
        <f t="shared" si="22"/>
        <v>0.11379999999999998</v>
      </c>
      <c r="L109" s="4">
        <v>994.56</v>
      </c>
      <c r="M109">
        <f t="shared" si="23"/>
        <v>9.9455999999999989</v>
      </c>
      <c r="N109">
        <v>11.140499999999999</v>
      </c>
      <c r="O109">
        <f t="shared" si="28"/>
        <v>1.4725273207747636E-2</v>
      </c>
      <c r="P109">
        <f t="shared" si="24"/>
        <v>-1.1949000000000005</v>
      </c>
      <c r="Q109" s="6">
        <f t="shared" si="20"/>
        <v>9.5066020869800401</v>
      </c>
      <c r="R109" s="6">
        <f t="shared" si="29"/>
        <v>10.206776355003129</v>
      </c>
      <c r="S109" s="10">
        <f t="shared" si="30"/>
        <v>-0.26117635500312986</v>
      </c>
      <c r="T109" s="13">
        <f t="shared" si="31"/>
        <v>6.8213088412720918E-2</v>
      </c>
      <c r="U109">
        <f t="shared" si="32"/>
        <v>11.269094259999997</v>
      </c>
      <c r="V109" s="12">
        <f t="shared" si="33"/>
        <v>-1.3234942599999986</v>
      </c>
      <c r="W109" s="13">
        <f t="shared" si="34"/>
        <v>1.751637056252944</v>
      </c>
      <c r="X109" s="29">
        <f t="shared" si="35"/>
        <v>8.9227999999999987</v>
      </c>
      <c r="Y109" s="12">
        <f t="shared" si="36"/>
        <v>1.0228000000000002</v>
      </c>
      <c r="Z109" s="13">
        <f t="shared" si="37"/>
        <v>1.0461198400000002</v>
      </c>
      <c r="AA109" s="26">
        <v>10.117699999999999</v>
      </c>
      <c r="AB109" s="12">
        <f t="shared" si="38"/>
        <v>-0.17210000000000036</v>
      </c>
      <c r="AC109" s="12">
        <f t="shared" si="39"/>
        <v>2.9618410000000126E-2</v>
      </c>
      <c r="AD109" s="6"/>
      <c r="AE109" s="6"/>
      <c r="AF109" s="6"/>
      <c r="AG109" s="6"/>
      <c r="AH109" s="6"/>
      <c r="AI109" s="6"/>
    </row>
    <row r="110" spans="1:35" x14ac:dyDescent="0.2">
      <c r="A110" s="17">
        <v>39814</v>
      </c>
      <c r="B110" s="3">
        <v>92.722754703585395</v>
      </c>
      <c r="C110" s="3">
        <v>96.8299354980727</v>
      </c>
      <c r="D110" s="7">
        <f t="shared" si="25"/>
        <v>6.1633281972266933E-3</v>
      </c>
      <c r="E110" s="7">
        <f t="shared" si="26"/>
        <v>4.352417375420593E-3</v>
      </c>
      <c r="F110" s="7">
        <f t="shared" si="27"/>
        <v>1.8109108218061004E-3</v>
      </c>
      <c r="G110" s="8">
        <v>11.27</v>
      </c>
      <c r="H110" s="8">
        <v>0.15</v>
      </c>
      <c r="I110" s="9">
        <f t="shared" si="21"/>
        <v>0.11269999999999999</v>
      </c>
      <c r="J110" s="9">
        <f t="shared" si="21"/>
        <v>1.5E-3</v>
      </c>
      <c r="K110" s="9">
        <f t="shared" si="22"/>
        <v>0.11119999999999999</v>
      </c>
      <c r="L110" s="4">
        <v>989.7</v>
      </c>
      <c r="M110">
        <f t="shared" si="23"/>
        <v>9.8970000000000002</v>
      </c>
      <c r="N110">
        <v>9.9381000000000004</v>
      </c>
      <c r="O110">
        <f t="shared" si="28"/>
        <v>-4.9601320544689798E-2</v>
      </c>
      <c r="P110">
        <f t="shared" si="24"/>
        <v>-4.1100000000000136E-2</v>
      </c>
      <c r="Q110" s="6">
        <f t="shared" si="20"/>
        <v>9.4772045295811438</v>
      </c>
      <c r="R110" s="6">
        <f t="shared" si="29"/>
        <v>9.9636105946693529</v>
      </c>
      <c r="S110" s="10">
        <f t="shared" si="30"/>
        <v>-6.6610594669352707E-2</v>
      </c>
      <c r="T110" s="13">
        <f t="shared" si="31"/>
        <v>4.4369713222047989E-3</v>
      </c>
      <c r="U110">
        <f t="shared" si="32"/>
        <v>11.051550719999998</v>
      </c>
      <c r="V110" s="12">
        <f t="shared" si="33"/>
        <v>-1.1545507199999978</v>
      </c>
      <c r="W110" s="13">
        <f t="shared" si="34"/>
        <v>1.3329873650525133</v>
      </c>
      <c r="X110" s="29">
        <f t="shared" si="35"/>
        <v>9.9044999999999987</v>
      </c>
      <c r="Y110" s="12">
        <f t="shared" si="36"/>
        <v>-7.4999999999985079E-3</v>
      </c>
      <c r="Z110" s="13">
        <f t="shared" si="37"/>
        <v>5.6249999999977616E-5</v>
      </c>
      <c r="AA110" s="26">
        <v>9.9456000000000007</v>
      </c>
      <c r="AB110" s="12">
        <f t="shared" si="38"/>
        <v>-4.8600000000000421E-2</v>
      </c>
      <c r="AC110" s="12">
        <f t="shared" si="39"/>
        <v>2.361960000000041E-3</v>
      </c>
      <c r="AD110" s="6"/>
      <c r="AE110" s="6"/>
      <c r="AF110" s="6"/>
      <c r="AG110" s="6"/>
      <c r="AH110" s="6"/>
      <c r="AI110" s="6"/>
    </row>
    <row r="111" spans="1:35" x14ac:dyDescent="0.2">
      <c r="A111" s="17">
        <v>39845</v>
      </c>
      <c r="B111" s="3">
        <v>93.574724884629006</v>
      </c>
      <c r="C111" s="3">
        <v>97.311464283175596</v>
      </c>
      <c r="D111" s="7">
        <f t="shared" si="25"/>
        <v>9.1883614088815232E-3</v>
      </c>
      <c r="E111" s="7">
        <f t="shared" si="26"/>
        <v>4.9729330359047884E-3</v>
      </c>
      <c r="F111" s="7">
        <f t="shared" si="27"/>
        <v>4.2154283729767348E-3</v>
      </c>
      <c r="G111" s="8">
        <v>10.47</v>
      </c>
      <c r="H111" s="8">
        <v>0.22</v>
      </c>
      <c r="I111" s="9">
        <f t="shared" si="21"/>
        <v>0.1047</v>
      </c>
      <c r="J111" s="9">
        <f t="shared" si="21"/>
        <v>2.2000000000000001E-3</v>
      </c>
      <c r="K111" s="9">
        <f t="shared" si="22"/>
        <v>0.10250000000000001</v>
      </c>
      <c r="L111" s="4">
        <v>1000.62</v>
      </c>
      <c r="M111">
        <f t="shared" si="23"/>
        <v>10.0062</v>
      </c>
      <c r="N111">
        <v>10.8193</v>
      </c>
      <c r="O111">
        <f t="shared" si="28"/>
        <v>3.6895800749544239E-2</v>
      </c>
      <c r="P111">
        <f t="shared" si="24"/>
        <v>-0.81310000000000038</v>
      </c>
      <c r="Q111" s="6">
        <f t="shared" si="20"/>
        <v>9.6219640618691056</v>
      </c>
      <c r="R111" s="6">
        <f t="shared" si="29"/>
        <v>9.9387200946073513</v>
      </c>
      <c r="S111" s="10">
        <f t="shared" si="30"/>
        <v>6.7479905392648476E-2</v>
      </c>
      <c r="T111" s="13">
        <f t="shared" si="31"/>
        <v>4.5535376318007886E-3</v>
      </c>
      <c r="U111">
        <f t="shared" si="32"/>
        <v>10.911442500000001</v>
      </c>
      <c r="V111" s="12">
        <f t="shared" si="33"/>
        <v>-0.90524250000000173</v>
      </c>
      <c r="W111" s="13">
        <f t="shared" si="34"/>
        <v>0.81946398380625307</v>
      </c>
      <c r="X111" s="29">
        <f t="shared" si="35"/>
        <v>9.0838999999999999</v>
      </c>
      <c r="Y111" s="12">
        <f t="shared" si="36"/>
        <v>0.9222999999999999</v>
      </c>
      <c r="Z111" s="13">
        <f t="shared" si="37"/>
        <v>0.85063728999999977</v>
      </c>
      <c r="AA111" s="26">
        <v>9.8970000000000002</v>
      </c>
      <c r="AB111" s="12">
        <f t="shared" si="38"/>
        <v>0.10919999999999952</v>
      </c>
      <c r="AC111" s="12">
        <f t="shared" si="39"/>
        <v>1.1924639999999894E-2</v>
      </c>
      <c r="AD111" s="6"/>
      <c r="AE111" s="6"/>
      <c r="AF111" s="6"/>
      <c r="AG111" s="6"/>
      <c r="AH111" s="6"/>
      <c r="AI111" s="6"/>
    </row>
    <row r="112" spans="1:35" x14ac:dyDescent="0.2">
      <c r="A112" s="17">
        <v>39873</v>
      </c>
      <c r="B112" s="3">
        <v>94.994675186368497</v>
      </c>
      <c r="C112" s="3">
        <v>97.548101286140394</v>
      </c>
      <c r="D112" s="7">
        <f t="shared" si="25"/>
        <v>1.5174506828528625E-2</v>
      </c>
      <c r="E112" s="7">
        <f t="shared" si="26"/>
        <v>2.4317484554151436E-3</v>
      </c>
      <c r="F112" s="7">
        <f t="shared" si="27"/>
        <v>1.2742758373113481E-2</v>
      </c>
      <c r="G112" s="8">
        <v>10.02</v>
      </c>
      <c r="H112" s="8">
        <v>0.18</v>
      </c>
      <c r="I112" s="9">
        <f t="shared" si="21"/>
        <v>0.1002</v>
      </c>
      <c r="J112" s="9">
        <f t="shared" si="21"/>
        <v>1.8E-3</v>
      </c>
      <c r="K112" s="9">
        <f t="shared" si="22"/>
        <v>9.8400000000000001E-2</v>
      </c>
      <c r="L112" s="4">
        <v>999.32</v>
      </c>
      <c r="M112">
        <f t="shared" si="23"/>
        <v>9.9931999999999999</v>
      </c>
      <c r="N112">
        <v>11.115399999999999</v>
      </c>
      <c r="O112">
        <f t="shared" si="28"/>
        <v>1.1725932708809728E-2</v>
      </c>
      <c r="P112">
        <f t="shared" si="24"/>
        <v>-1.1221999999999994</v>
      </c>
      <c r="Q112" s="6">
        <f t="shared" si="20"/>
        <v>9.7316172796414442</v>
      </c>
      <c r="R112" s="6">
        <f t="shared" si="29"/>
        <v>10.133706588833048</v>
      </c>
      <c r="S112" s="10">
        <f t="shared" si="30"/>
        <v>-0.14050658883304834</v>
      </c>
      <c r="T112" s="13">
        <f t="shared" si="31"/>
        <v>1.9742101505499304E-2</v>
      </c>
      <c r="U112">
        <f t="shared" si="32"/>
        <v>10.990810080000001</v>
      </c>
      <c r="V112" s="12">
        <f t="shared" si="33"/>
        <v>-0.99761008000000118</v>
      </c>
      <c r="W112" s="13">
        <f t="shared" si="34"/>
        <v>0.99522587171760879</v>
      </c>
      <c r="X112" s="29">
        <f t="shared" si="35"/>
        <v>8.8840000000000003</v>
      </c>
      <c r="Y112" s="12">
        <f t="shared" si="36"/>
        <v>1.1091999999999995</v>
      </c>
      <c r="Z112" s="13">
        <f t="shared" si="37"/>
        <v>1.230324639999999</v>
      </c>
      <c r="AA112" s="26">
        <v>10.0062</v>
      </c>
      <c r="AB112" s="12">
        <f t="shared" si="38"/>
        <v>-1.2999999999999901E-2</v>
      </c>
      <c r="AC112" s="12">
        <f t="shared" si="39"/>
        <v>1.6899999999999741E-4</v>
      </c>
      <c r="AD112" s="6"/>
      <c r="AE112" s="6"/>
      <c r="AF112" s="6"/>
      <c r="AG112" s="6"/>
      <c r="AH112" s="6"/>
      <c r="AI112" s="6"/>
    </row>
    <row r="113" spans="1:35" x14ac:dyDescent="0.2">
      <c r="A113" s="17">
        <v>39904</v>
      </c>
      <c r="B113" s="3">
        <v>95.420660276890302</v>
      </c>
      <c r="C113" s="3">
        <v>97.791617271749601</v>
      </c>
      <c r="D113" s="7">
        <f t="shared" si="25"/>
        <v>4.4843049327351527E-3</v>
      </c>
      <c r="E113" s="7">
        <f t="shared" si="26"/>
        <v>2.4963682777883627E-3</v>
      </c>
      <c r="F113" s="7">
        <f t="shared" si="27"/>
        <v>1.98793665494679E-3</v>
      </c>
      <c r="G113" s="8">
        <v>9.26</v>
      </c>
      <c r="H113" s="8">
        <v>0.15</v>
      </c>
      <c r="I113" s="9">
        <f t="shared" si="21"/>
        <v>9.2600000000000002E-2</v>
      </c>
      <c r="J113" s="9">
        <f t="shared" si="21"/>
        <v>1.5E-3</v>
      </c>
      <c r="K113" s="9">
        <f t="shared" si="22"/>
        <v>9.11E-2</v>
      </c>
      <c r="L113" s="4">
        <v>901.8</v>
      </c>
      <c r="M113">
        <f t="shared" si="23"/>
        <v>9.0179999999999989</v>
      </c>
      <c r="N113">
        <v>9.9611000000000001</v>
      </c>
      <c r="O113">
        <f t="shared" si="28"/>
        <v>-4.7617795859667966E-2</v>
      </c>
      <c r="P113">
        <f t="shared" si="24"/>
        <v>-0.94310000000000116</v>
      </c>
      <c r="Q113" s="6">
        <f t="shared" si="20"/>
        <v>8.7993586606280818</v>
      </c>
      <c r="R113" s="6">
        <f t="shared" si="29"/>
        <v>10.013065848580215</v>
      </c>
      <c r="S113" s="10">
        <f t="shared" si="30"/>
        <v>-0.99506584858021618</v>
      </c>
      <c r="T113" s="13">
        <f t="shared" si="31"/>
        <v>0.99015604301066573</v>
      </c>
      <c r="U113">
        <f t="shared" si="32"/>
        <v>10.90358052</v>
      </c>
      <c r="V113" s="12">
        <f t="shared" si="33"/>
        <v>-1.8855805200000013</v>
      </c>
      <c r="W113" s="13">
        <f t="shared" si="34"/>
        <v>3.5554138974034752</v>
      </c>
      <c r="X113" s="29">
        <f t="shared" si="35"/>
        <v>9.0500999999999987</v>
      </c>
      <c r="Y113" s="12">
        <f t="shared" si="36"/>
        <v>-3.2099999999999795E-2</v>
      </c>
      <c r="Z113" s="13">
        <f t="shared" si="37"/>
        <v>1.0304099999999868E-3</v>
      </c>
      <c r="AA113" s="26">
        <v>9.9931999999999999</v>
      </c>
      <c r="AB113" s="12">
        <f t="shared" si="38"/>
        <v>-0.97520000000000095</v>
      </c>
      <c r="AC113" s="12">
        <f t="shared" si="39"/>
        <v>0.95101504000000181</v>
      </c>
      <c r="AD113" s="6"/>
      <c r="AE113" s="6"/>
      <c r="AF113" s="6"/>
      <c r="AG113" s="6"/>
      <c r="AH113" s="6"/>
      <c r="AI113" s="6"/>
    </row>
    <row r="114" spans="1:35" x14ac:dyDescent="0.2">
      <c r="A114" s="17">
        <v>39934</v>
      </c>
      <c r="B114" s="3">
        <v>95.704650337238206</v>
      </c>
      <c r="C114" s="3">
        <v>98.074114159009994</v>
      </c>
      <c r="D114" s="7">
        <f t="shared" si="25"/>
        <v>2.9761904761906434E-3</v>
      </c>
      <c r="E114" s="7">
        <f t="shared" si="26"/>
        <v>2.8887638341778604E-3</v>
      </c>
      <c r="F114" s="7">
        <f t="shared" si="27"/>
        <v>8.7426642012783037E-5</v>
      </c>
      <c r="G114" s="8">
        <v>8.25</v>
      </c>
      <c r="H114" s="8">
        <v>0.18</v>
      </c>
      <c r="I114" s="9">
        <f t="shared" si="21"/>
        <v>8.2500000000000004E-2</v>
      </c>
      <c r="J114" s="9">
        <f t="shared" si="21"/>
        <v>1.8E-3</v>
      </c>
      <c r="K114" s="9">
        <f t="shared" si="22"/>
        <v>8.0700000000000008E-2</v>
      </c>
      <c r="L114" s="4">
        <v>837.23</v>
      </c>
      <c r="M114">
        <f t="shared" si="23"/>
        <v>8.372300000000001</v>
      </c>
      <c r="N114">
        <v>8.9774999999999991</v>
      </c>
      <c r="O114">
        <f t="shared" si="28"/>
        <v>-4.5151886227164262E-2</v>
      </c>
      <c r="P114">
        <f t="shared" si="24"/>
        <v>-0.60519999999999818</v>
      </c>
      <c r="Q114" s="6">
        <f t="shared" si="20"/>
        <v>8.1700258104737387</v>
      </c>
      <c r="R114" s="6">
        <f t="shared" si="29"/>
        <v>9.0187884134576706</v>
      </c>
      <c r="S114" s="10">
        <f t="shared" si="30"/>
        <v>-0.64648841345766961</v>
      </c>
      <c r="T114" s="13">
        <f t="shared" si="31"/>
        <v>0.41794726873501475</v>
      </c>
      <c r="U114">
        <f t="shared" si="32"/>
        <v>9.7457525999999994</v>
      </c>
      <c r="V114" s="12">
        <f t="shared" si="33"/>
        <v>-1.3734525999999985</v>
      </c>
      <c r="W114" s="13">
        <f t="shared" si="34"/>
        <v>1.8863720444467558</v>
      </c>
      <c r="X114" s="29">
        <f t="shared" si="35"/>
        <v>8.4128000000000007</v>
      </c>
      <c r="Y114" s="12">
        <f t="shared" si="36"/>
        <v>-4.0499999999999758E-2</v>
      </c>
      <c r="Z114" s="13">
        <f t="shared" si="37"/>
        <v>1.6402499999999805E-3</v>
      </c>
      <c r="AA114" s="26">
        <v>9.0180000000000007</v>
      </c>
      <c r="AB114" s="12">
        <f t="shared" si="38"/>
        <v>-0.64569999999999972</v>
      </c>
      <c r="AC114" s="12">
        <f t="shared" si="39"/>
        <v>0.41692848999999965</v>
      </c>
      <c r="AD114" s="6"/>
      <c r="AE114" s="6"/>
      <c r="AF114" s="6"/>
      <c r="AG114" s="6"/>
      <c r="AH114" s="6"/>
      <c r="AI114" s="6"/>
    </row>
    <row r="115" spans="1:35" x14ac:dyDescent="0.2">
      <c r="A115" s="17">
        <v>39965</v>
      </c>
      <c r="B115" s="3">
        <v>95.988640397586096</v>
      </c>
      <c r="C115" s="3">
        <v>98.916560233518496</v>
      </c>
      <c r="D115" s="7">
        <f t="shared" si="25"/>
        <v>2.9673590504451213E-3</v>
      </c>
      <c r="E115" s="7">
        <f t="shared" si="26"/>
        <v>8.5898922639527763E-3</v>
      </c>
      <c r="F115" s="7">
        <f t="shared" si="27"/>
        <v>-5.622533213507655E-3</v>
      </c>
      <c r="G115" s="8">
        <v>7.26</v>
      </c>
      <c r="H115" s="8">
        <v>0.21</v>
      </c>
      <c r="I115" s="9">
        <f t="shared" si="21"/>
        <v>7.2599999999999998E-2</v>
      </c>
      <c r="J115" s="9">
        <f t="shared" si="21"/>
        <v>2.0999999999999999E-3</v>
      </c>
      <c r="K115" s="9">
        <f t="shared" si="22"/>
        <v>7.0499999999999993E-2</v>
      </c>
      <c r="L115" s="4">
        <v>805.18</v>
      </c>
      <c r="M115">
        <f t="shared" si="23"/>
        <v>8.0518000000000001</v>
      </c>
      <c r="N115">
        <v>8.4943500000000007</v>
      </c>
      <c r="O115">
        <f t="shared" si="28"/>
        <v>-2.4025262166164074E-2</v>
      </c>
      <c r="P115">
        <f t="shared" si="24"/>
        <v>-0.44255000000000067</v>
      </c>
      <c r="Q115" s="6">
        <f t="shared" si="20"/>
        <v>7.8134675622433143</v>
      </c>
      <c r="R115" s="6">
        <f t="shared" si="29"/>
        <v>8.3252264651765504</v>
      </c>
      <c r="S115" s="10">
        <f t="shared" si="30"/>
        <v>-0.27342646517655034</v>
      </c>
      <c r="T115" s="13">
        <f t="shared" si="31"/>
        <v>7.4762031858943298E-2</v>
      </c>
      <c r="U115">
        <f t="shared" si="32"/>
        <v>8.9625471500000007</v>
      </c>
      <c r="V115" s="12">
        <f t="shared" si="33"/>
        <v>-0.91074715000000062</v>
      </c>
      <c r="W115" s="13">
        <f t="shared" si="34"/>
        <v>0.82946037123312366</v>
      </c>
      <c r="X115" s="29">
        <f t="shared" si="35"/>
        <v>7.9297500000000003</v>
      </c>
      <c r="Y115" s="12">
        <f t="shared" si="36"/>
        <v>0.12204999999999977</v>
      </c>
      <c r="Z115" s="13">
        <f t="shared" si="37"/>
        <v>1.4896202499999943E-2</v>
      </c>
      <c r="AA115" s="26">
        <v>8.3722999999999992</v>
      </c>
      <c r="AB115" s="12">
        <f t="shared" si="38"/>
        <v>-0.32049999999999912</v>
      </c>
      <c r="AC115" s="12">
        <f t="shared" si="39"/>
        <v>0.10272024999999943</v>
      </c>
      <c r="AD115" s="6"/>
      <c r="AE115" s="6"/>
      <c r="AF115" s="6"/>
      <c r="AG115" s="6"/>
      <c r="AH115" s="6"/>
      <c r="AI115" s="6"/>
    </row>
    <row r="116" spans="1:35" x14ac:dyDescent="0.2">
      <c r="A116" s="17">
        <v>39995</v>
      </c>
      <c r="B116" s="3">
        <v>96.982605608803695</v>
      </c>
      <c r="C116" s="3">
        <v>98.7597194292279</v>
      </c>
      <c r="D116" s="7">
        <f t="shared" si="25"/>
        <v>1.0355029585798731E-2</v>
      </c>
      <c r="E116" s="7">
        <f t="shared" si="26"/>
        <v>-1.5855869221526901E-3</v>
      </c>
      <c r="F116" s="7">
        <f t="shared" si="27"/>
        <v>1.1940616507951422E-2</v>
      </c>
      <c r="G116" s="8">
        <v>7.24</v>
      </c>
      <c r="H116" s="8">
        <v>0.16</v>
      </c>
      <c r="I116" s="9">
        <f t="shared" si="21"/>
        <v>7.2400000000000006E-2</v>
      </c>
      <c r="J116" s="9">
        <f t="shared" si="21"/>
        <v>1.6000000000000001E-3</v>
      </c>
      <c r="K116" s="9">
        <f t="shared" si="22"/>
        <v>7.0800000000000002E-2</v>
      </c>
      <c r="L116" s="4">
        <v>795.13</v>
      </c>
      <c r="M116">
        <f t="shared" si="23"/>
        <v>7.9512999999999998</v>
      </c>
      <c r="N116">
        <v>8.2812000000000001</v>
      </c>
      <c r="O116">
        <f t="shared" si="28"/>
        <v>-1.1036878178323106E-2</v>
      </c>
      <c r="P116">
        <f t="shared" si="24"/>
        <v>-0.3299000000000003</v>
      </c>
      <c r="Q116" s="6">
        <f t="shared" si="20"/>
        <v>7.8082217774007052</v>
      </c>
      <c r="R116" s="6">
        <f t="shared" si="29"/>
        <v>8.1479434559987229</v>
      </c>
      <c r="S116" s="10">
        <f t="shared" si="30"/>
        <v>-0.19664345599872313</v>
      </c>
      <c r="T116" s="13">
        <f t="shared" si="31"/>
        <v>3.8668648787121757E-2</v>
      </c>
      <c r="U116">
        <f t="shared" si="32"/>
        <v>8.621867439999999</v>
      </c>
      <c r="V116" s="12">
        <f t="shared" si="33"/>
        <v>-0.67056743999999924</v>
      </c>
      <c r="W116" s="13">
        <f t="shared" si="34"/>
        <v>0.44966069158815258</v>
      </c>
      <c r="X116" s="29">
        <f t="shared" si="35"/>
        <v>7.7218999999999998</v>
      </c>
      <c r="Y116" s="12">
        <f t="shared" si="36"/>
        <v>0.22940000000000005</v>
      </c>
      <c r="Z116" s="13">
        <f t="shared" si="37"/>
        <v>5.2624360000000023E-2</v>
      </c>
      <c r="AA116" s="26">
        <v>8.0518000000000001</v>
      </c>
      <c r="AB116" s="12">
        <f t="shared" si="38"/>
        <v>-0.10050000000000026</v>
      </c>
      <c r="AC116" s="12">
        <f t="shared" si="39"/>
        <v>1.0100250000000052E-2</v>
      </c>
      <c r="AD116" s="6"/>
      <c r="AE116" s="6"/>
      <c r="AF116" s="6"/>
      <c r="AG116" s="6"/>
      <c r="AH116" s="6"/>
      <c r="AI116" s="6"/>
    </row>
    <row r="117" spans="1:35" x14ac:dyDescent="0.2">
      <c r="A117" s="17">
        <v>40026</v>
      </c>
      <c r="B117" s="3">
        <v>97.266595669151599</v>
      </c>
      <c r="C117" s="3">
        <v>98.981222670375203</v>
      </c>
      <c r="D117" s="7">
        <f t="shared" si="25"/>
        <v>2.9282576866765915E-3</v>
      </c>
      <c r="E117" s="7">
        <f t="shared" si="26"/>
        <v>2.2428500448103687E-3</v>
      </c>
      <c r="F117" s="7">
        <f t="shared" si="27"/>
        <v>6.8540764186622279E-4</v>
      </c>
      <c r="G117" s="8">
        <v>6.97</v>
      </c>
      <c r="H117" s="8">
        <v>0.16</v>
      </c>
      <c r="I117" s="9">
        <f t="shared" si="21"/>
        <v>6.9699999999999998E-2</v>
      </c>
      <c r="J117" s="9">
        <f t="shared" si="21"/>
        <v>1.6000000000000001E-3</v>
      </c>
      <c r="K117" s="9">
        <f t="shared" si="22"/>
        <v>6.8099999999999994E-2</v>
      </c>
      <c r="L117" s="4">
        <v>794.15</v>
      </c>
      <c r="M117">
        <f t="shared" si="23"/>
        <v>7.9414999999999996</v>
      </c>
      <c r="N117">
        <v>8.2577999999999996</v>
      </c>
      <c r="O117">
        <f t="shared" si="28"/>
        <v>-1.2289131939681175E-3</v>
      </c>
      <c r="P117">
        <f t="shared" si="24"/>
        <v>-0.31630000000000003</v>
      </c>
      <c r="Q117" s="6">
        <f t="shared" si="20"/>
        <v>7.8039313787720799</v>
      </c>
      <c r="R117" s="6">
        <f t="shared" si="29"/>
        <v>7.9567498817827715</v>
      </c>
      <c r="S117" s="10">
        <f t="shared" si="30"/>
        <v>-1.5249881782771979E-2</v>
      </c>
      <c r="T117" s="13">
        <f t="shared" si="31"/>
        <v>2.3255889438852066E-4</v>
      </c>
      <c r="U117">
        <f t="shared" si="32"/>
        <v>8.4927835300000005</v>
      </c>
      <c r="V117" s="12">
        <f t="shared" si="33"/>
        <v>-0.55128353000000097</v>
      </c>
      <c r="W117" s="13">
        <f t="shared" si="34"/>
        <v>0.30391353044926195</v>
      </c>
      <c r="X117" s="29">
        <f t="shared" si="35"/>
        <v>7.6349999999999998</v>
      </c>
      <c r="Y117" s="12">
        <f t="shared" si="36"/>
        <v>0.30649999999999977</v>
      </c>
      <c r="Z117" s="13">
        <f t="shared" si="37"/>
        <v>9.3942249999999866E-2</v>
      </c>
      <c r="AA117" s="26">
        <v>7.9512999999999998</v>
      </c>
      <c r="AB117" s="12">
        <f t="shared" si="38"/>
        <v>-9.800000000000253E-3</v>
      </c>
      <c r="AC117" s="12">
        <f t="shared" si="39"/>
        <v>9.6040000000004955E-5</v>
      </c>
      <c r="AD117" s="6"/>
      <c r="AE117" s="6"/>
      <c r="AF117" s="6"/>
      <c r="AG117" s="6"/>
      <c r="AH117" s="6"/>
      <c r="AI117" s="6"/>
    </row>
    <row r="118" spans="1:35" x14ac:dyDescent="0.2">
      <c r="A118" s="17">
        <v>40057</v>
      </c>
      <c r="B118" s="3">
        <v>97.550585729499502</v>
      </c>
      <c r="C118" s="3">
        <v>99.043133514174102</v>
      </c>
      <c r="D118" s="7">
        <f t="shared" si="25"/>
        <v>2.9197080291972436E-3</v>
      </c>
      <c r="E118" s="7">
        <f t="shared" si="26"/>
        <v>6.2548069349549647E-4</v>
      </c>
      <c r="F118" s="7">
        <f t="shared" si="27"/>
        <v>2.294227335701747E-3</v>
      </c>
      <c r="G118" s="8">
        <v>6.76</v>
      </c>
      <c r="H118" s="8">
        <v>0.15</v>
      </c>
      <c r="I118" s="9">
        <f t="shared" si="21"/>
        <v>6.7599999999999993E-2</v>
      </c>
      <c r="J118" s="9">
        <f t="shared" si="21"/>
        <v>1.5E-3</v>
      </c>
      <c r="K118" s="9">
        <f t="shared" si="22"/>
        <v>6.6099999999999992E-2</v>
      </c>
      <c r="L118" s="4">
        <v>752.35</v>
      </c>
      <c r="M118">
        <f t="shared" si="23"/>
        <v>7.5235000000000003</v>
      </c>
      <c r="N118">
        <v>8.3094999999999999</v>
      </c>
      <c r="O118">
        <f t="shared" si="28"/>
        <v>2.7105319030450437E-3</v>
      </c>
      <c r="P118">
        <f t="shared" si="24"/>
        <v>-0.78599999999999959</v>
      </c>
      <c r="Q118" s="6">
        <f t="shared" si="20"/>
        <v>7.4101233038114422</v>
      </c>
      <c r="R118" s="6">
        <f t="shared" si="29"/>
        <v>7.9597196063864759</v>
      </c>
      <c r="S118" s="10">
        <f t="shared" si="30"/>
        <v>-0.43621960638647561</v>
      </c>
      <c r="T118" s="13">
        <f t="shared" si="31"/>
        <v>0.19028754499597172</v>
      </c>
      <c r="U118">
        <f t="shared" si="32"/>
        <v>8.4664331500000003</v>
      </c>
      <c r="V118" s="12">
        <f t="shared" si="33"/>
        <v>-0.94293315</v>
      </c>
      <c r="W118" s="13">
        <f t="shared" si="34"/>
        <v>0.88912292536892246</v>
      </c>
      <c r="X118" s="29">
        <f t="shared" si="35"/>
        <v>7.1555</v>
      </c>
      <c r="Y118" s="12">
        <f t="shared" si="36"/>
        <v>0.36800000000000033</v>
      </c>
      <c r="Z118" s="13">
        <f t="shared" si="37"/>
        <v>0.13542400000000024</v>
      </c>
      <c r="AA118" s="26">
        <v>7.9414999999999996</v>
      </c>
      <c r="AB118" s="12">
        <f t="shared" si="38"/>
        <v>-0.41799999999999926</v>
      </c>
      <c r="AC118" s="12">
        <f t="shared" si="39"/>
        <v>0.17472399999999938</v>
      </c>
      <c r="AD118" s="6"/>
      <c r="AE118" s="6"/>
      <c r="AF118" s="6"/>
      <c r="AG118" s="6"/>
      <c r="AH118" s="6"/>
      <c r="AI118" s="6"/>
    </row>
    <row r="119" spans="1:35" x14ac:dyDescent="0.2">
      <c r="A119" s="17">
        <v>40087</v>
      </c>
      <c r="B119" s="3">
        <v>97.550585729499502</v>
      </c>
      <c r="C119" s="3">
        <v>99.138522073508796</v>
      </c>
      <c r="D119" s="7">
        <f t="shared" si="25"/>
        <v>0</v>
      </c>
      <c r="E119" s="7">
        <f t="shared" si="26"/>
        <v>9.6310118581862953E-4</v>
      </c>
      <c r="F119" s="7">
        <f t="shared" si="27"/>
        <v>-9.6310118581862953E-4</v>
      </c>
      <c r="G119" s="8">
        <v>6.76</v>
      </c>
      <c r="H119" s="8">
        <v>0.12</v>
      </c>
      <c r="I119" s="9">
        <f t="shared" si="21"/>
        <v>6.7599999999999993E-2</v>
      </c>
      <c r="J119" s="9">
        <f t="shared" si="21"/>
        <v>1.1999999999999999E-3</v>
      </c>
      <c r="K119" s="9">
        <f t="shared" si="22"/>
        <v>6.6399999999999987E-2</v>
      </c>
      <c r="L119" s="4">
        <v>748.33</v>
      </c>
      <c r="M119">
        <f t="shared" si="23"/>
        <v>7.4833000000000007</v>
      </c>
      <c r="N119">
        <v>8.2147500000000004</v>
      </c>
      <c r="O119">
        <f t="shared" si="28"/>
        <v>-4.9805411016105028E-3</v>
      </c>
      <c r="P119">
        <f t="shared" si="24"/>
        <v>-0.73144999999999971</v>
      </c>
      <c r="Q119" s="6">
        <f t="shared" si="20"/>
        <v>7.3634373694645792</v>
      </c>
      <c r="R119" s="6">
        <f t="shared" si="29"/>
        <v>7.5162541082284937</v>
      </c>
      <c r="S119" s="10">
        <f t="shared" si="30"/>
        <v>-3.2954108228492984E-2</v>
      </c>
      <c r="T119" s="13">
        <f t="shared" si="31"/>
        <v>1.085973249135229E-3</v>
      </c>
      <c r="U119">
        <f t="shared" si="32"/>
        <v>8.0230604000000003</v>
      </c>
      <c r="V119" s="12">
        <f t="shared" si="33"/>
        <v>-0.53976039999999958</v>
      </c>
      <c r="W119" s="13">
        <f t="shared" si="34"/>
        <v>0.29134128940815956</v>
      </c>
      <c r="X119" s="29">
        <f t="shared" si="35"/>
        <v>6.7920500000000006</v>
      </c>
      <c r="Y119" s="12">
        <f t="shared" si="36"/>
        <v>0.69125000000000014</v>
      </c>
      <c r="Z119" s="13">
        <f t="shared" si="37"/>
        <v>0.47782656250000022</v>
      </c>
      <c r="AA119" s="26">
        <v>7.5235000000000003</v>
      </c>
      <c r="AB119" s="12">
        <f t="shared" si="38"/>
        <v>-4.0199999999999569E-2</v>
      </c>
      <c r="AC119" s="12">
        <f t="shared" si="39"/>
        <v>1.6160399999999653E-3</v>
      </c>
      <c r="AD119" s="6"/>
      <c r="AE119" s="6"/>
      <c r="AF119" s="6"/>
      <c r="AG119" s="6"/>
      <c r="AH119" s="6"/>
      <c r="AI119" s="6"/>
    </row>
    <row r="120" spans="1:35" x14ac:dyDescent="0.2">
      <c r="A120" s="17">
        <v>40118</v>
      </c>
      <c r="B120" s="3">
        <v>97.550585729499502</v>
      </c>
      <c r="C120" s="3">
        <v>99.208687696480894</v>
      </c>
      <c r="D120" s="7">
        <f t="shared" si="25"/>
        <v>0</v>
      </c>
      <c r="E120" s="7">
        <f t="shared" si="26"/>
        <v>7.0775336876690643E-4</v>
      </c>
      <c r="F120" s="7">
        <f t="shared" si="27"/>
        <v>-7.0775336876690643E-4</v>
      </c>
      <c r="G120" s="8">
        <v>6.77</v>
      </c>
      <c r="H120" s="8">
        <v>0.12</v>
      </c>
      <c r="I120" s="9">
        <f t="shared" si="21"/>
        <v>6.7699999999999996E-2</v>
      </c>
      <c r="J120" s="9">
        <f t="shared" si="21"/>
        <v>1.1999999999999999E-3</v>
      </c>
      <c r="K120" s="9">
        <f t="shared" si="22"/>
        <v>6.649999999999999E-2</v>
      </c>
      <c r="L120" s="4">
        <v>751.82</v>
      </c>
      <c r="M120">
        <f t="shared" si="23"/>
        <v>7.5182000000000002</v>
      </c>
      <c r="N120">
        <v>8.3916000000000004</v>
      </c>
      <c r="O120">
        <f t="shared" si="28"/>
        <v>9.2504232267740516E-3</v>
      </c>
      <c r="P120">
        <f t="shared" si="24"/>
        <v>-0.87340000000000018</v>
      </c>
      <c r="Q120" s="6">
        <f t="shared" si="20"/>
        <v>7.3925462644491597</v>
      </c>
      <c r="R120" s="6">
        <f t="shared" si="29"/>
        <v>7.4780036692155072</v>
      </c>
      <c r="S120" s="10">
        <f t="shared" si="30"/>
        <v>4.0196330784493028E-2</v>
      </c>
      <c r="T120" s="13">
        <f t="shared" si="31"/>
        <v>1.6157450085363819E-3</v>
      </c>
      <c r="U120">
        <f t="shared" si="32"/>
        <v>7.980939450000001</v>
      </c>
      <c r="V120" s="12">
        <f t="shared" si="33"/>
        <v>-0.46273945000000083</v>
      </c>
      <c r="W120" s="13">
        <f t="shared" si="34"/>
        <v>0.21412779858630326</v>
      </c>
      <c r="X120" s="29">
        <f t="shared" si="35"/>
        <v>6.6099000000000006</v>
      </c>
      <c r="Y120" s="12">
        <f t="shared" si="36"/>
        <v>0.90829999999999966</v>
      </c>
      <c r="Z120" s="13">
        <f t="shared" si="37"/>
        <v>0.82500888999999944</v>
      </c>
      <c r="AA120" s="26">
        <v>7.4832999999999998</v>
      </c>
      <c r="AB120" s="12">
        <f t="shared" si="38"/>
        <v>3.4900000000000375E-2</v>
      </c>
      <c r="AC120" s="12">
        <f t="shared" si="39"/>
        <v>1.2180100000000263E-3</v>
      </c>
      <c r="AD120" s="6"/>
      <c r="AE120" s="6"/>
      <c r="AF120" s="6"/>
      <c r="AG120" s="6"/>
      <c r="AH120" s="6"/>
      <c r="AI120" s="6"/>
    </row>
    <row r="121" spans="1:35" x14ac:dyDescent="0.2">
      <c r="A121" s="17">
        <v>40148</v>
      </c>
      <c r="B121" s="3">
        <v>97.834575789847406</v>
      </c>
      <c r="C121" s="3">
        <v>99.033961537314994</v>
      </c>
      <c r="D121" s="7">
        <f t="shared" si="25"/>
        <v>2.9112081513829862E-3</v>
      </c>
      <c r="E121" s="7">
        <f t="shared" si="26"/>
        <v>-1.7611981694633139E-3</v>
      </c>
      <c r="F121" s="7">
        <f t="shared" si="27"/>
        <v>4.6724063208462997E-3</v>
      </c>
      <c r="G121" s="8">
        <v>6.8</v>
      </c>
      <c r="H121" s="8">
        <v>0.12</v>
      </c>
      <c r="I121" s="9">
        <f t="shared" si="21"/>
        <v>6.8000000000000005E-2</v>
      </c>
      <c r="J121" s="9">
        <f t="shared" si="21"/>
        <v>1.1999999999999999E-3</v>
      </c>
      <c r="K121" s="9">
        <f t="shared" si="22"/>
        <v>6.6799999999999998E-2</v>
      </c>
      <c r="L121" s="4">
        <v>748.94</v>
      </c>
      <c r="M121">
        <f t="shared" si="23"/>
        <v>7.4894000000000007</v>
      </c>
      <c r="N121">
        <v>7.8626500000000004</v>
      </c>
      <c r="O121">
        <f t="shared" si="28"/>
        <v>-2.827583048625415E-2</v>
      </c>
      <c r="P121">
        <f t="shared" si="24"/>
        <v>-0.37324999999999964</v>
      </c>
      <c r="Q121" s="6">
        <f t="shared" si="20"/>
        <v>7.3986969777473846</v>
      </c>
      <c r="R121" s="6">
        <f t="shared" si="29"/>
        <v>7.5533280852013869</v>
      </c>
      <c r="S121" s="10">
        <f t="shared" si="30"/>
        <v>-6.3928085201386153E-2</v>
      </c>
      <c r="T121" s="13">
        <f t="shared" si="31"/>
        <v>4.0868000775156873E-3</v>
      </c>
      <c r="U121">
        <f t="shared" si="32"/>
        <v>8.0204157600000006</v>
      </c>
      <c r="V121" s="12">
        <f t="shared" si="33"/>
        <v>-0.53101575999999984</v>
      </c>
      <c r="W121" s="13">
        <f t="shared" si="34"/>
        <v>0.28197773736837745</v>
      </c>
      <c r="X121" s="29">
        <f t="shared" si="35"/>
        <v>7.1449500000000006</v>
      </c>
      <c r="Y121" s="12">
        <f t="shared" si="36"/>
        <v>0.34445000000000014</v>
      </c>
      <c r="Z121" s="13">
        <f t="shared" si="37"/>
        <v>0.11864580250000011</v>
      </c>
      <c r="AA121" s="26">
        <v>7.5182000000000002</v>
      </c>
      <c r="AB121" s="12">
        <f t="shared" si="38"/>
        <v>-2.8799999999999493E-2</v>
      </c>
      <c r="AC121" s="12">
        <f t="shared" si="39"/>
        <v>8.2943999999997081E-4</v>
      </c>
      <c r="AD121" s="6"/>
      <c r="AE121" s="6"/>
      <c r="AF121" s="6"/>
      <c r="AG121" s="6"/>
      <c r="AH121" s="6"/>
      <c r="AI121" s="6"/>
    </row>
    <row r="122" spans="1:35" x14ac:dyDescent="0.2">
      <c r="A122" s="17">
        <v>40179</v>
      </c>
      <c r="B122" s="3">
        <v>98.118565850195196</v>
      </c>
      <c r="C122" s="3">
        <v>99.372407483415898</v>
      </c>
      <c r="D122" s="7">
        <f t="shared" si="25"/>
        <v>2.9027576197377509E-3</v>
      </c>
      <c r="E122" s="7">
        <f t="shared" si="26"/>
        <v>3.4174735701487757E-3</v>
      </c>
      <c r="F122" s="7">
        <f t="shared" si="27"/>
        <v>-5.1471595041102484E-4</v>
      </c>
      <c r="G122" s="8">
        <v>6.78</v>
      </c>
      <c r="H122" s="8">
        <v>0.11</v>
      </c>
      <c r="I122" s="9">
        <f t="shared" si="21"/>
        <v>6.7799999999999999E-2</v>
      </c>
      <c r="J122" s="9">
        <f t="shared" si="21"/>
        <v>1.1000000000000001E-3</v>
      </c>
      <c r="K122" s="9">
        <f t="shared" si="22"/>
        <v>6.6699999999999995E-2</v>
      </c>
      <c r="L122" s="4">
        <v>745.27</v>
      </c>
      <c r="M122">
        <f t="shared" si="23"/>
        <v>7.4527000000000001</v>
      </c>
      <c r="N122">
        <v>7.89025</v>
      </c>
      <c r="O122">
        <f t="shared" si="28"/>
        <v>1.5218201049458369E-3</v>
      </c>
      <c r="P122">
        <f t="shared" si="24"/>
        <v>-0.43754999999999988</v>
      </c>
      <c r="Q122" s="6">
        <f t="shared" si="20"/>
        <v>7.3586647866389532</v>
      </c>
      <c r="R122" s="6">
        <f t="shared" si="29"/>
        <v>7.4855450863609931</v>
      </c>
      <c r="S122" s="10">
        <f t="shared" si="30"/>
        <v>-3.2845086360993037E-2</v>
      </c>
      <c r="T122" s="13">
        <f t="shared" si="31"/>
        <v>1.0787996980610908E-3</v>
      </c>
      <c r="U122">
        <f t="shared" si="32"/>
        <v>7.9889429800000009</v>
      </c>
      <c r="V122" s="12">
        <f t="shared" si="33"/>
        <v>-0.53624298000000081</v>
      </c>
      <c r="W122" s="13">
        <f t="shared" si="34"/>
        <v>0.28755653359928129</v>
      </c>
      <c r="X122" s="29">
        <f t="shared" si="35"/>
        <v>7.0518500000000008</v>
      </c>
      <c r="Y122" s="12">
        <f t="shared" si="36"/>
        <v>0.40084999999999926</v>
      </c>
      <c r="Z122" s="13">
        <f t="shared" si="37"/>
        <v>0.1606807224999994</v>
      </c>
      <c r="AA122" s="26">
        <v>7.4893999999999998</v>
      </c>
      <c r="AB122" s="12">
        <f t="shared" si="38"/>
        <v>-3.6699999999999733E-2</v>
      </c>
      <c r="AC122" s="12">
        <f t="shared" si="39"/>
        <v>1.3468899999999804E-3</v>
      </c>
      <c r="AD122" s="6"/>
      <c r="AE122" s="6"/>
      <c r="AF122" s="6"/>
      <c r="AG122" s="6"/>
      <c r="AH122" s="6"/>
      <c r="AI122" s="6"/>
    </row>
    <row r="123" spans="1:35" x14ac:dyDescent="0.2">
      <c r="A123" s="17">
        <v>40210</v>
      </c>
      <c r="B123" s="3">
        <v>98.686545970891004</v>
      </c>
      <c r="C123" s="3">
        <v>99.397171820935498</v>
      </c>
      <c r="D123" s="7">
        <f t="shared" si="25"/>
        <v>5.7887120115777515E-3</v>
      </c>
      <c r="E123" s="7">
        <f t="shared" si="26"/>
        <v>2.4920738207668007E-4</v>
      </c>
      <c r="F123" s="7">
        <f t="shared" si="27"/>
        <v>5.5395046295010717E-3</v>
      </c>
      <c r="G123" s="8">
        <v>6.76</v>
      </c>
      <c r="H123" s="8">
        <v>0.13</v>
      </c>
      <c r="I123" s="9">
        <f t="shared" si="21"/>
        <v>6.7599999999999993E-2</v>
      </c>
      <c r="J123" s="9">
        <f t="shared" si="21"/>
        <v>1.2999999999999999E-3</v>
      </c>
      <c r="K123" s="9">
        <f t="shared" si="22"/>
        <v>6.6299999999999998E-2</v>
      </c>
      <c r="L123" s="4">
        <v>766.12</v>
      </c>
      <c r="M123">
        <f t="shared" si="23"/>
        <v>7.6612</v>
      </c>
      <c r="N123">
        <v>8.0596499999999995</v>
      </c>
      <c r="O123">
        <f t="shared" si="28"/>
        <v>9.2254185475330042E-3</v>
      </c>
      <c r="P123">
        <f t="shared" si="24"/>
        <v>-0.39844999999999953</v>
      </c>
      <c r="Q123" s="6">
        <f t="shared" si="20"/>
        <v>7.6064273473920494</v>
      </c>
      <c r="R123" s="6">
        <f t="shared" si="29"/>
        <v>7.4939842661522826</v>
      </c>
      <c r="S123" s="10">
        <f t="shared" si="30"/>
        <v>0.16721573384771737</v>
      </c>
      <c r="T123" s="13">
        <f t="shared" si="31"/>
        <v>2.7961101646230654E-2</v>
      </c>
      <c r="U123">
        <f t="shared" si="32"/>
        <v>7.9468140100000006</v>
      </c>
      <c r="V123" s="12">
        <f t="shared" si="33"/>
        <v>-0.28561401000000064</v>
      </c>
      <c r="W123" s="13">
        <f t="shared" si="34"/>
        <v>8.1575362708280461E-2</v>
      </c>
      <c r="X123" s="29">
        <f t="shared" si="35"/>
        <v>7.0542500000000006</v>
      </c>
      <c r="Y123" s="12">
        <f t="shared" si="36"/>
        <v>0.60694999999999943</v>
      </c>
      <c r="Z123" s="13">
        <f t="shared" si="37"/>
        <v>0.36838830249999932</v>
      </c>
      <c r="AA123" s="26">
        <v>7.4527000000000001</v>
      </c>
      <c r="AB123" s="12">
        <f t="shared" si="38"/>
        <v>0.20849999999999991</v>
      </c>
      <c r="AC123" s="12">
        <f t="shared" si="39"/>
        <v>4.3472249999999962E-2</v>
      </c>
      <c r="AD123" s="6"/>
      <c r="AE123" s="6"/>
      <c r="AF123" s="6"/>
      <c r="AG123" s="6"/>
      <c r="AH123" s="6"/>
      <c r="AI123" s="6"/>
    </row>
    <row r="124" spans="1:35" x14ac:dyDescent="0.2">
      <c r="A124" s="17">
        <v>40238</v>
      </c>
      <c r="B124" s="3">
        <v>99.538516151934701</v>
      </c>
      <c r="C124" s="3">
        <v>99.805324791165503</v>
      </c>
      <c r="D124" s="7">
        <f t="shared" si="25"/>
        <v>8.6330935251801976E-3</v>
      </c>
      <c r="E124" s="7">
        <f t="shared" si="26"/>
        <v>4.1062835365707944E-3</v>
      </c>
      <c r="F124" s="7">
        <f t="shared" si="27"/>
        <v>4.5268099886094032E-3</v>
      </c>
      <c r="G124" s="8">
        <v>6.7</v>
      </c>
      <c r="H124" s="8">
        <v>0.16</v>
      </c>
      <c r="I124" s="9">
        <f t="shared" si="21"/>
        <v>6.7000000000000004E-2</v>
      </c>
      <c r="J124" s="9">
        <f t="shared" si="21"/>
        <v>1.6000000000000001E-3</v>
      </c>
      <c r="K124" s="9">
        <f t="shared" si="22"/>
        <v>6.54E-2</v>
      </c>
      <c r="L124" s="4">
        <v>742.58</v>
      </c>
      <c r="M124">
        <f t="shared" si="23"/>
        <v>7.4258000000000006</v>
      </c>
      <c r="N124">
        <v>8.1830999999999996</v>
      </c>
      <c r="O124">
        <f t="shared" si="28"/>
        <v>6.601675966640852E-3</v>
      </c>
      <c r="P124">
        <f t="shared" si="24"/>
        <v>-0.75729999999999897</v>
      </c>
      <c r="Q124" s="6">
        <f t="shared" si="20"/>
        <v>7.4059486784663475</v>
      </c>
      <c r="R124" s="6">
        <f t="shared" si="29"/>
        <v>7.695880796684734</v>
      </c>
      <c r="S124" s="10">
        <f t="shared" si="30"/>
        <v>-0.27008079668473339</v>
      </c>
      <c r="T124" s="13">
        <f t="shared" si="31"/>
        <v>7.2943636737860293E-2</v>
      </c>
      <c r="U124">
        <f t="shared" si="32"/>
        <v>8.1622424799999997</v>
      </c>
      <c r="V124" s="12">
        <f t="shared" si="33"/>
        <v>-0.73644247999999912</v>
      </c>
      <c r="W124" s="13">
        <f t="shared" si="34"/>
        <v>0.5423475263485491</v>
      </c>
      <c r="X124" s="29">
        <f t="shared" si="35"/>
        <v>6.903900000000001</v>
      </c>
      <c r="Y124" s="12">
        <f t="shared" si="36"/>
        <v>0.52189999999999959</v>
      </c>
      <c r="Z124" s="13">
        <f t="shared" si="37"/>
        <v>0.27237960999999955</v>
      </c>
      <c r="AA124" s="26">
        <v>7.6612</v>
      </c>
      <c r="AB124" s="12">
        <f t="shared" si="38"/>
        <v>-0.23539999999999939</v>
      </c>
      <c r="AC124" s="12">
        <f t="shared" si="39"/>
        <v>5.5413159999999712E-2</v>
      </c>
      <c r="AD124" s="6"/>
      <c r="AE124" s="6"/>
      <c r="AF124" s="6"/>
      <c r="AG124" s="6"/>
      <c r="AH124" s="6"/>
      <c r="AI124" s="6"/>
    </row>
    <row r="125" spans="1:35" x14ac:dyDescent="0.2">
      <c r="A125" s="17">
        <v>40269</v>
      </c>
      <c r="B125" s="3">
        <v>99.538516151934701</v>
      </c>
      <c r="C125" s="3">
        <v>99.978675153802598</v>
      </c>
      <c r="D125" s="7">
        <f t="shared" si="25"/>
        <v>0</v>
      </c>
      <c r="E125" s="7">
        <f t="shared" si="26"/>
        <v>1.7368849106980631E-3</v>
      </c>
      <c r="F125" s="7">
        <f t="shared" si="27"/>
        <v>-1.7368849106980631E-3</v>
      </c>
      <c r="G125" s="8">
        <v>6.28</v>
      </c>
      <c r="H125" s="8">
        <v>0.2</v>
      </c>
      <c r="I125" s="9">
        <f t="shared" si="21"/>
        <v>6.2800000000000009E-2</v>
      </c>
      <c r="J125" s="9">
        <f t="shared" si="21"/>
        <v>2E-3</v>
      </c>
      <c r="K125" s="9">
        <f t="shared" si="22"/>
        <v>6.0800000000000007E-2</v>
      </c>
      <c r="L125" s="4">
        <v>734.34</v>
      </c>
      <c r="M125">
        <f t="shared" si="23"/>
        <v>7.3433999999999999</v>
      </c>
      <c r="N125">
        <v>7.7458</v>
      </c>
      <c r="O125">
        <f t="shared" si="28"/>
        <v>-2.3851579302519244E-2</v>
      </c>
      <c r="P125">
        <f t="shared" si="24"/>
        <v>-0.40240000000000009</v>
      </c>
      <c r="Q125" s="6">
        <f t="shared" si="20"/>
        <v>7.3110704696342061</v>
      </c>
      <c r="R125" s="6">
        <f t="shared" si="29"/>
        <v>7.4129022400301396</v>
      </c>
      <c r="S125" s="10">
        <f t="shared" si="30"/>
        <v>-6.9502240030139717E-2</v>
      </c>
      <c r="T125" s="13">
        <f t="shared" si="31"/>
        <v>4.8305613692071559E-3</v>
      </c>
      <c r="U125">
        <f t="shared" si="32"/>
        <v>7.8772886400000006</v>
      </c>
      <c r="V125" s="12">
        <f t="shared" si="33"/>
        <v>-0.53388864000000069</v>
      </c>
      <c r="W125" s="13">
        <f t="shared" si="34"/>
        <v>0.28503707992105032</v>
      </c>
      <c r="X125" s="29">
        <f t="shared" si="35"/>
        <v>7.0234000000000005</v>
      </c>
      <c r="Y125" s="12">
        <f t="shared" si="36"/>
        <v>0.3199999999999994</v>
      </c>
      <c r="Z125" s="13">
        <f t="shared" si="37"/>
        <v>0.10239999999999962</v>
      </c>
      <c r="AA125" s="26">
        <v>7.4257999999999997</v>
      </c>
      <c r="AB125" s="12">
        <f t="shared" si="38"/>
        <v>-8.2399999999999807E-2</v>
      </c>
      <c r="AC125" s="12">
        <f t="shared" si="39"/>
        <v>6.7897599999999685E-3</v>
      </c>
      <c r="AD125" s="6"/>
      <c r="AE125" s="6"/>
      <c r="AF125" s="6"/>
      <c r="AG125" s="6"/>
      <c r="AH125" s="6"/>
      <c r="AI125" s="6"/>
    </row>
    <row r="126" spans="1:35" x14ac:dyDescent="0.2">
      <c r="A126" s="17">
        <v>40299</v>
      </c>
      <c r="B126" s="3">
        <v>99.822506212282605</v>
      </c>
      <c r="C126" s="3">
        <v>100.056178358262</v>
      </c>
      <c r="D126" s="7">
        <f t="shared" si="25"/>
        <v>2.853067047075766E-3</v>
      </c>
      <c r="E126" s="7">
        <f t="shared" si="26"/>
        <v>7.7519735423755925E-4</v>
      </c>
      <c r="F126" s="7">
        <f t="shared" si="27"/>
        <v>2.0778696928382065E-3</v>
      </c>
      <c r="G126" s="8">
        <v>6.27</v>
      </c>
      <c r="H126" s="8">
        <v>0.2</v>
      </c>
      <c r="I126" s="9">
        <f t="shared" si="21"/>
        <v>6.2699999999999992E-2</v>
      </c>
      <c r="J126" s="9">
        <f t="shared" si="21"/>
        <v>2E-3</v>
      </c>
      <c r="K126" s="9">
        <f t="shared" si="22"/>
        <v>6.069999999999999E-2</v>
      </c>
      <c r="L126" s="4">
        <v>763.32</v>
      </c>
      <c r="M126">
        <f t="shared" si="23"/>
        <v>7.6332000000000004</v>
      </c>
      <c r="N126">
        <v>7.8952499999999999</v>
      </c>
      <c r="O126">
        <f t="shared" si="28"/>
        <v>8.2996072085583794E-3</v>
      </c>
      <c r="P126">
        <f t="shared" si="24"/>
        <v>-0.26204999999999945</v>
      </c>
      <c r="Q126" s="6">
        <f t="shared" si="20"/>
        <v>7.6153733524710159</v>
      </c>
      <c r="R126" s="6">
        <f t="shared" si="29"/>
        <v>7.3586586283023889</v>
      </c>
      <c r="S126" s="10">
        <f t="shared" si="30"/>
        <v>0.2745413716976115</v>
      </c>
      <c r="T126" s="13">
        <f t="shared" si="31"/>
        <v>7.5372964773606083E-2</v>
      </c>
      <c r="U126">
        <f t="shared" si="32"/>
        <v>7.7891443799999998</v>
      </c>
      <c r="V126" s="12">
        <f t="shared" si="33"/>
        <v>-0.15594437999999933</v>
      </c>
      <c r="W126" s="13">
        <f t="shared" si="34"/>
        <v>2.4318649653584191E-2</v>
      </c>
      <c r="X126" s="29">
        <f t="shared" si="35"/>
        <v>7.0813500000000005</v>
      </c>
      <c r="Y126" s="12">
        <f t="shared" si="36"/>
        <v>0.55184999999999995</v>
      </c>
      <c r="Z126" s="13">
        <f t="shared" si="37"/>
        <v>0.30453842249999996</v>
      </c>
      <c r="AA126" s="26">
        <v>7.3433999999999999</v>
      </c>
      <c r="AB126" s="12">
        <f t="shared" si="38"/>
        <v>0.2898000000000005</v>
      </c>
      <c r="AC126" s="12">
        <f t="shared" si="39"/>
        <v>8.3984040000000287E-2</v>
      </c>
      <c r="AD126" s="6"/>
      <c r="AE126" s="6"/>
      <c r="AF126" s="6"/>
      <c r="AG126" s="6"/>
      <c r="AH126" s="6"/>
      <c r="AI126" s="6"/>
    </row>
    <row r="127" spans="1:35" x14ac:dyDescent="0.2">
      <c r="A127" s="17">
        <v>40330</v>
      </c>
      <c r="B127" s="3">
        <v>99.822506212282605</v>
      </c>
      <c r="C127" s="3">
        <v>99.958496804712595</v>
      </c>
      <c r="D127" s="7">
        <f t="shared" si="25"/>
        <v>0</v>
      </c>
      <c r="E127" s="7">
        <f t="shared" si="26"/>
        <v>-9.7626708467364685E-4</v>
      </c>
      <c r="F127" s="7">
        <f t="shared" si="27"/>
        <v>9.7626708467364685E-4</v>
      </c>
      <c r="G127" s="8">
        <v>6.27</v>
      </c>
      <c r="H127" s="8">
        <v>0.18</v>
      </c>
      <c r="I127" s="9">
        <f t="shared" si="21"/>
        <v>6.2699999999999992E-2</v>
      </c>
      <c r="J127" s="9">
        <f t="shared" si="21"/>
        <v>1.8E-3</v>
      </c>
      <c r="K127" s="9">
        <f t="shared" si="22"/>
        <v>6.0899999999999989E-2</v>
      </c>
      <c r="L127" s="4">
        <v>764.73</v>
      </c>
      <c r="M127">
        <f t="shared" si="23"/>
        <v>7.6473000000000004</v>
      </c>
      <c r="N127">
        <v>8.1456999999999997</v>
      </c>
      <c r="O127">
        <f t="shared" si="28"/>
        <v>1.3562524978850798E-2</v>
      </c>
      <c r="P127">
        <f t="shared" si="24"/>
        <v>-0.49839999999999929</v>
      </c>
      <c r="Q127" s="6">
        <f t="shared" si="20"/>
        <v>7.636896073463153</v>
      </c>
      <c r="R127" s="6">
        <f t="shared" si="29"/>
        <v>7.6406520419107311</v>
      </c>
      <c r="S127" s="10">
        <f t="shared" si="30"/>
        <v>6.6479580892693235E-3</v>
      </c>
      <c r="T127" s="13">
        <f t="shared" si="31"/>
        <v>4.4195346756681433E-5</v>
      </c>
      <c r="U127">
        <f t="shared" si="32"/>
        <v>8.0980618799999995</v>
      </c>
      <c r="V127" s="12">
        <f t="shared" si="33"/>
        <v>-0.45076187999999906</v>
      </c>
      <c r="W127" s="13">
        <f t="shared" si="34"/>
        <v>0.20318627246113355</v>
      </c>
      <c r="X127" s="29">
        <f t="shared" si="35"/>
        <v>7.1348000000000011</v>
      </c>
      <c r="Y127" s="12">
        <f t="shared" si="36"/>
        <v>0.51249999999999929</v>
      </c>
      <c r="Z127" s="13">
        <f t="shared" si="37"/>
        <v>0.26265624999999926</v>
      </c>
      <c r="AA127" s="26">
        <v>7.6332000000000004</v>
      </c>
      <c r="AB127" s="12">
        <f t="shared" si="38"/>
        <v>1.4100000000000001E-2</v>
      </c>
      <c r="AC127" s="12">
        <f t="shared" si="39"/>
        <v>1.9881000000000003E-4</v>
      </c>
      <c r="AD127" s="6"/>
      <c r="AE127" s="6"/>
      <c r="AF127" s="6"/>
      <c r="AG127" s="6"/>
      <c r="AH127" s="6"/>
      <c r="AI127" s="6"/>
    </row>
    <row r="128" spans="1:35" x14ac:dyDescent="0.2">
      <c r="A128" s="17">
        <v>40360</v>
      </c>
      <c r="B128" s="3">
        <v>100.390486332978</v>
      </c>
      <c r="C128" s="3">
        <v>99.979592351488506</v>
      </c>
      <c r="D128" s="7">
        <f t="shared" si="25"/>
        <v>5.6899004267387202E-3</v>
      </c>
      <c r="E128" s="7">
        <f t="shared" si="26"/>
        <v>2.1104305737134767E-4</v>
      </c>
      <c r="F128" s="7">
        <f t="shared" si="27"/>
        <v>5.4788573693673728E-3</v>
      </c>
      <c r="G128" s="8">
        <v>6.26</v>
      </c>
      <c r="H128" s="8">
        <v>0.18</v>
      </c>
      <c r="I128" s="9">
        <f t="shared" si="21"/>
        <v>6.2600000000000003E-2</v>
      </c>
      <c r="J128" s="9">
        <f t="shared" si="21"/>
        <v>1.8E-3</v>
      </c>
      <c r="K128" s="9">
        <f t="shared" si="22"/>
        <v>6.08E-2</v>
      </c>
      <c r="L128" s="4">
        <v>754.68</v>
      </c>
      <c r="M128">
        <f t="shared" si="23"/>
        <v>7.5467999999999993</v>
      </c>
      <c r="N128">
        <v>8.2353500000000004</v>
      </c>
      <c r="O128">
        <f t="shared" si="28"/>
        <v>4.7536499826160705E-3</v>
      </c>
      <c r="P128">
        <f t="shared" si="24"/>
        <v>-0.68855000000000111</v>
      </c>
      <c r="Q128" s="6">
        <f t="shared" si="20"/>
        <v>7.5778156765653053</v>
      </c>
      <c r="R128" s="6">
        <f t="shared" si="29"/>
        <v>7.6891984659607635</v>
      </c>
      <c r="S128" s="10">
        <f t="shared" si="30"/>
        <v>-0.14239846596076422</v>
      </c>
      <c r="T128" s="13">
        <f t="shared" si="31"/>
        <v>2.0277323107978928E-2</v>
      </c>
      <c r="U128">
        <f t="shared" si="32"/>
        <v>8.1122558399999996</v>
      </c>
      <c r="V128" s="12">
        <f t="shared" si="33"/>
        <v>-0.56545584000000026</v>
      </c>
      <c r="W128" s="13">
        <f t="shared" si="34"/>
        <v>0.31974030699010592</v>
      </c>
      <c r="X128" s="29">
        <f t="shared" si="35"/>
        <v>6.9587499999999993</v>
      </c>
      <c r="Y128" s="12">
        <f t="shared" si="36"/>
        <v>0.58804999999999996</v>
      </c>
      <c r="Z128" s="13">
        <f t="shared" si="37"/>
        <v>0.34580280249999995</v>
      </c>
      <c r="AA128" s="26">
        <v>7.6473000000000004</v>
      </c>
      <c r="AB128" s="12">
        <f t="shared" si="38"/>
        <v>-0.10050000000000114</v>
      </c>
      <c r="AC128" s="12">
        <f t="shared" si="39"/>
        <v>1.0100250000000231E-2</v>
      </c>
      <c r="AD128" s="6"/>
      <c r="AE128" s="6"/>
      <c r="AF128" s="6"/>
      <c r="AG128" s="6"/>
      <c r="AH128" s="6"/>
      <c r="AI128" s="6"/>
    </row>
    <row r="129" spans="1:35" x14ac:dyDescent="0.2">
      <c r="A129" s="17">
        <v>40391</v>
      </c>
      <c r="B129" s="3">
        <v>100.532481363152</v>
      </c>
      <c r="C129" s="3">
        <v>100.117630603218</v>
      </c>
      <c r="D129" s="7">
        <f t="shared" si="25"/>
        <v>1.4144271570019941E-3</v>
      </c>
      <c r="E129" s="7">
        <f t="shared" si="26"/>
        <v>1.3806642784080371E-3</v>
      </c>
      <c r="F129" s="7">
        <f t="shared" si="27"/>
        <v>3.3762878593957034E-5</v>
      </c>
      <c r="G129" s="8">
        <v>6.27</v>
      </c>
      <c r="H129" s="8">
        <v>0.19</v>
      </c>
      <c r="I129" s="9">
        <f t="shared" si="21"/>
        <v>6.2699999999999992E-2</v>
      </c>
      <c r="J129" s="9">
        <f t="shared" si="21"/>
        <v>1.9E-3</v>
      </c>
      <c r="K129" s="9">
        <f t="shared" si="22"/>
        <v>6.0799999999999993E-2</v>
      </c>
      <c r="L129" s="4">
        <v>729.73</v>
      </c>
      <c r="M129">
        <f t="shared" si="23"/>
        <v>7.2972999999999999</v>
      </c>
      <c r="N129">
        <v>7.71835</v>
      </c>
      <c r="O129">
        <f t="shared" si="28"/>
        <v>-2.8157592880505677E-2</v>
      </c>
      <c r="P129">
        <f t="shared" si="24"/>
        <v>-0.42105000000000015</v>
      </c>
      <c r="Q129" s="6">
        <f t="shared" si="20"/>
        <v>7.3275373361437612</v>
      </c>
      <c r="R129" s="6">
        <f t="shared" si="29"/>
        <v>7.5470548016921724</v>
      </c>
      <c r="S129" s="10">
        <f t="shared" si="30"/>
        <v>-0.24975480169217246</v>
      </c>
      <c r="T129" s="13">
        <f t="shared" si="31"/>
        <v>6.237746096829639E-2</v>
      </c>
      <c r="U129">
        <f t="shared" si="32"/>
        <v>8.0056454399999986</v>
      </c>
      <c r="V129" s="12">
        <f t="shared" si="33"/>
        <v>-0.70834543999999866</v>
      </c>
      <c r="W129" s="13">
        <f t="shared" si="34"/>
        <v>0.5017532623687917</v>
      </c>
      <c r="X129" s="29">
        <f t="shared" si="35"/>
        <v>7.1257499999999991</v>
      </c>
      <c r="Y129" s="12">
        <f t="shared" si="36"/>
        <v>0.17155000000000076</v>
      </c>
      <c r="Z129" s="13">
        <f t="shared" si="37"/>
        <v>2.942940250000026E-2</v>
      </c>
      <c r="AA129" s="26">
        <v>7.5468000000000002</v>
      </c>
      <c r="AB129" s="12">
        <f t="shared" si="38"/>
        <v>-0.24950000000000028</v>
      </c>
      <c r="AC129" s="12">
        <f t="shared" si="39"/>
        <v>6.2250250000000139E-2</v>
      </c>
      <c r="AD129" s="6"/>
      <c r="AE129" s="6"/>
      <c r="AF129" s="6"/>
      <c r="AG129" s="6"/>
      <c r="AH129" s="6"/>
      <c r="AI129" s="6"/>
    </row>
    <row r="130" spans="1:35" x14ac:dyDescent="0.2">
      <c r="A130" s="17">
        <v>40422</v>
      </c>
      <c r="B130" s="3">
        <v>100.674476393326</v>
      </c>
      <c r="C130" s="3">
        <v>100.175872656273</v>
      </c>
      <c r="D130" s="7">
        <f t="shared" si="25"/>
        <v>1.4124293785316515E-3</v>
      </c>
      <c r="E130" s="7">
        <f t="shared" si="26"/>
        <v>5.8173623071264247E-4</v>
      </c>
      <c r="F130" s="7">
        <f t="shared" si="27"/>
        <v>8.3069314781900906E-4</v>
      </c>
      <c r="G130" s="8">
        <v>5.95</v>
      </c>
      <c r="H130" s="8">
        <v>0.19</v>
      </c>
      <c r="I130" s="9">
        <f t="shared" si="21"/>
        <v>5.9500000000000004E-2</v>
      </c>
      <c r="J130" s="9">
        <f t="shared" si="21"/>
        <v>1.9E-3</v>
      </c>
      <c r="K130" s="9">
        <f t="shared" si="22"/>
        <v>5.7600000000000005E-2</v>
      </c>
      <c r="L130" s="4">
        <v>713.89</v>
      </c>
      <c r="M130">
        <f t="shared" si="23"/>
        <v>7.1388999999999996</v>
      </c>
      <c r="N130">
        <v>7.7095000000000002</v>
      </c>
      <c r="O130">
        <f t="shared" si="28"/>
        <v>-4.9825563334182643E-4</v>
      </c>
      <c r="P130">
        <f t="shared" si="24"/>
        <v>-0.57060000000000066</v>
      </c>
      <c r="Q130" s="6">
        <f t="shared" ref="Q130:Q193" si="40">M130*(B130/C130)</f>
        <v>7.1744323305309354</v>
      </c>
      <c r="R130" s="6">
        <f t="shared" si="29"/>
        <v>7.3033618171075796</v>
      </c>
      <c r="S130" s="10">
        <f t="shared" si="30"/>
        <v>-0.16446181710758001</v>
      </c>
      <c r="T130" s="13">
        <f t="shared" si="31"/>
        <v>2.7047689286327097E-2</v>
      </c>
      <c r="U130">
        <f t="shared" si="32"/>
        <v>7.7176244800000005</v>
      </c>
      <c r="V130" s="12">
        <f t="shared" si="33"/>
        <v>-0.57872448000000087</v>
      </c>
      <c r="W130" s="13">
        <f t="shared" si="34"/>
        <v>0.33492202375127139</v>
      </c>
      <c r="X130" s="29">
        <f t="shared" si="35"/>
        <v>6.7266999999999992</v>
      </c>
      <c r="Y130" s="12">
        <f t="shared" si="36"/>
        <v>0.41220000000000034</v>
      </c>
      <c r="Z130" s="13">
        <f t="shared" si="37"/>
        <v>0.16990884000000028</v>
      </c>
      <c r="AA130" s="26">
        <v>7.2972999999999999</v>
      </c>
      <c r="AB130" s="12">
        <f t="shared" si="38"/>
        <v>-0.15840000000000032</v>
      </c>
      <c r="AC130" s="12">
        <f t="shared" si="39"/>
        <v>2.5090560000000102E-2</v>
      </c>
      <c r="AD130" s="6"/>
      <c r="AE130" s="6"/>
      <c r="AF130" s="6"/>
      <c r="AG130" s="6"/>
      <c r="AH130" s="6"/>
      <c r="AI130" s="6"/>
    </row>
    <row r="131" spans="1:35" x14ac:dyDescent="0.2">
      <c r="A131" s="17">
        <v>40452</v>
      </c>
      <c r="B131" s="3">
        <v>100.8164714235</v>
      </c>
      <c r="C131" s="3">
        <v>100.300611541557</v>
      </c>
      <c r="D131" s="7">
        <f t="shared" si="25"/>
        <v>1.4104372355435947E-3</v>
      </c>
      <c r="E131" s="7">
        <f t="shared" si="26"/>
        <v>1.2451988884789825E-3</v>
      </c>
      <c r="F131" s="7">
        <f t="shared" si="27"/>
        <v>1.6523834706461214E-4</v>
      </c>
      <c r="G131" s="8">
        <v>5.78</v>
      </c>
      <c r="H131" s="8">
        <v>0.19</v>
      </c>
      <c r="I131" s="9">
        <f t="shared" ref="I131:J194" si="41">G131/100</f>
        <v>5.7800000000000004E-2</v>
      </c>
      <c r="J131" s="9">
        <f t="shared" si="41"/>
        <v>1.9E-3</v>
      </c>
      <c r="K131" s="9">
        <f t="shared" ref="K131:K194" si="42">I131-J131</f>
        <v>5.5900000000000005E-2</v>
      </c>
      <c r="L131" s="4">
        <v>691.77</v>
      </c>
      <c r="M131">
        <f t="shared" ref="M131:M194" si="43">L131/100</f>
        <v>6.9177</v>
      </c>
      <c r="N131">
        <v>7.3302500000000004</v>
      </c>
      <c r="O131">
        <f t="shared" si="28"/>
        <v>-2.1907426159318732E-2</v>
      </c>
      <c r="P131">
        <f t="shared" ref="P131:P194" si="44">M131-N131</f>
        <v>-0.41255000000000042</v>
      </c>
      <c r="Q131" s="6">
        <f t="shared" si="40"/>
        <v>6.9532786854184678</v>
      </c>
      <c r="R131" s="6">
        <f t="shared" si="29"/>
        <v>7.1400796200358601</v>
      </c>
      <c r="S131" s="10">
        <f t="shared" si="30"/>
        <v>-0.22237962003586009</v>
      </c>
      <c r="T131" s="13">
        <f t="shared" si="31"/>
        <v>4.9452695407293509E-2</v>
      </c>
      <c r="U131">
        <f t="shared" si="32"/>
        <v>7.5379645100000001</v>
      </c>
      <c r="V131" s="12">
        <f t="shared" si="33"/>
        <v>-0.62026451000000016</v>
      </c>
      <c r="W131" s="13">
        <f t="shared" si="34"/>
        <v>0.3847280623655403</v>
      </c>
      <c r="X131" s="29">
        <f t="shared" si="35"/>
        <v>6.7263499999999992</v>
      </c>
      <c r="Y131" s="12">
        <f t="shared" si="36"/>
        <v>0.1913500000000008</v>
      </c>
      <c r="Z131" s="13">
        <f t="shared" si="37"/>
        <v>3.6614822500000303E-2</v>
      </c>
      <c r="AA131" s="26">
        <v>7.1388999999999996</v>
      </c>
      <c r="AB131" s="12">
        <f t="shared" si="38"/>
        <v>-0.22119999999999962</v>
      </c>
      <c r="AC131" s="12">
        <f t="shared" si="39"/>
        <v>4.8929439999999831E-2</v>
      </c>
      <c r="AD131" s="6"/>
      <c r="AE131" s="6"/>
      <c r="AF131" s="6"/>
      <c r="AG131" s="6"/>
      <c r="AH131" s="6"/>
      <c r="AI131" s="6"/>
    </row>
    <row r="132" spans="1:35" x14ac:dyDescent="0.2">
      <c r="A132" s="17">
        <v>40483</v>
      </c>
      <c r="B132" s="3">
        <v>100.95846645367401</v>
      </c>
      <c r="C132" s="3">
        <v>100.342802635109</v>
      </c>
      <c r="D132" s="7">
        <f t="shared" ref="D132:D195" si="45">(B132-B131)/B131</f>
        <v>1.4084507042259268E-3</v>
      </c>
      <c r="E132" s="7">
        <f t="shared" ref="E132:E195" si="46">(C132-C131)/C131</f>
        <v>4.2064642382076597E-4</v>
      </c>
      <c r="F132" s="7">
        <f t="shared" ref="F132:F195" si="47">D132-E132</f>
        <v>9.8780428040516079E-4</v>
      </c>
      <c r="G132" s="8">
        <v>5.61</v>
      </c>
      <c r="H132" s="8">
        <v>0.19</v>
      </c>
      <c r="I132" s="9">
        <f t="shared" si="41"/>
        <v>5.6100000000000004E-2</v>
      </c>
      <c r="J132" s="9">
        <f t="shared" si="41"/>
        <v>1.9E-3</v>
      </c>
      <c r="K132" s="9">
        <f t="shared" si="42"/>
        <v>5.4200000000000005E-2</v>
      </c>
      <c r="L132" s="4">
        <v>697.2</v>
      </c>
      <c r="M132">
        <f t="shared" si="43"/>
        <v>6.9720000000000004</v>
      </c>
      <c r="N132">
        <v>7.3837999999999999</v>
      </c>
      <c r="O132">
        <f t="shared" ref="O132:O195" si="48">LOG(N132)-LOG(N131)</f>
        <v>3.161138120999496E-3</v>
      </c>
      <c r="P132">
        <f t="shared" si="44"/>
        <v>-0.4117999999999995</v>
      </c>
      <c r="Q132" s="6">
        <f t="shared" si="40"/>
        <v>7.014777439241402</v>
      </c>
      <c r="R132" s="6">
        <f t="shared" ref="R132:R195" si="49">M131*(1+(F132))</f>
        <v>6.924533333670559</v>
      </c>
      <c r="S132" s="10">
        <f t="shared" ref="S132:S195" si="50">M132-R132</f>
        <v>4.7466666329441409E-2</v>
      </c>
      <c r="T132" s="13">
        <f t="shared" ref="T132:T195" si="51">S132^2</f>
        <v>2.2530844124305266E-3</v>
      </c>
      <c r="U132">
        <f t="shared" ref="U132:U195" si="52">M131*(1+K132)</f>
        <v>7.29263934</v>
      </c>
      <c r="V132" s="12">
        <f t="shared" ref="V132:V195" si="53">M132-U132</f>
        <v>-0.32063933999999961</v>
      </c>
      <c r="W132" s="13">
        <f t="shared" ref="W132:W195" si="54">V132^2</f>
        <v>0.10280958635563535</v>
      </c>
      <c r="X132" s="29">
        <f t="shared" ref="X132:X195" si="55">M131+P132</f>
        <v>6.5059000000000005</v>
      </c>
      <c r="Y132" s="12">
        <f t="shared" ref="Y132:Y195" si="56">M132-X132</f>
        <v>0.46609999999999996</v>
      </c>
      <c r="Z132" s="13">
        <f t="shared" ref="Z132:Z195" si="57">Y132^2</f>
        <v>0.21724920999999997</v>
      </c>
      <c r="AA132" s="26">
        <v>6.9177</v>
      </c>
      <c r="AB132" s="12">
        <f t="shared" ref="AB132:AB195" si="58">M132-AA132</f>
        <v>5.4300000000000459E-2</v>
      </c>
      <c r="AC132" s="12">
        <f t="shared" ref="AC132:AC195" si="59">AB132^2</f>
        <v>2.9484900000000497E-3</v>
      </c>
      <c r="AD132" s="6"/>
      <c r="AE132" s="6"/>
      <c r="AF132" s="6"/>
      <c r="AG132" s="6"/>
      <c r="AH132" s="6"/>
      <c r="AI132" s="6"/>
    </row>
    <row r="133" spans="1:35" x14ac:dyDescent="0.2">
      <c r="A133" s="17">
        <v>40513</v>
      </c>
      <c r="B133" s="3">
        <v>101.10046148384799</v>
      </c>
      <c r="C133" s="3">
        <v>100.51523580006</v>
      </c>
      <c r="D133" s="7">
        <f t="shared" si="45"/>
        <v>1.4064697609005731E-3</v>
      </c>
      <c r="E133" s="7">
        <f t="shared" si="46"/>
        <v>1.7184407892018485E-3</v>
      </c>
      <c r="F133" s="7">
        <f t="shared" si="47"/>
        <v>-3.1197102830127547E-4</v>
      </c>
      <c r="G133" s="8">
        <v>5.3</v>
      </c>
      <c r="H133" s="8">
        <v>0.18</v>
      </c>
      <c r="I133" s="9">
        <f t="shared" si="41"/>
        <v>5.2999999999999999E-2</v>
      </c>
      <c r="J133" s="9">
        <f t="shared" si="41"/>
        <v>1.8E-3</v>
      </c>
      <c r="K133" s="9">
        <f t="shared" si="42"/>
        <v>5.1199999999999996E-2</v>
      </c>
      <c r="L133" s="4">
        <v>682.94</v>
      </c>
      <c r="M133">
        <f t="shared" si="43"/>
        <v>6.8294000000000006</v>
      </c>
      <c r="N133">
        <v>7.4179500000000003</v>
      </c>
      <c r="O133">
        <f t="shared" si="48"/>
        <v>2.0039769449455846E-3</v>
      </c>
      <c r="P133">
        <f t="shared" si="44"/>
        <v>-0.58854999999999968</v>
      </c>
      <c r="Q133" s="6">
        <f t="shared" si="40"/>
        <v>6.8691625320484944</v>
      </c>
      <c r="R133" s="6">
        <f t="shared" si="49"/>
        <v>6.9698249379906843</v>
      </c>
      <c r="S133" s="10">
        <f t="shared" si="50"/>
        <v>-0.14042493799068367</v>
      </c>
      <c r="T133" s="13">
        <f t="shared" si="51"/>
        <v>1.9719163209687356E-2</v>
      </c>
      <c r="U133">
        <f t="shared" si="52"/>
        <v>7.3289663999999997</v>
      </c>
      <c r="V133" s="12">
        <f t="shared" si="53"/>
        <v>-0.49956639999999908</v>
      </c>
      <c r="W133" s="13">
        <f t="shared" si="54"/>
        <v>0.24956658800895909</v>
      </c>
      <c r="X133" s="29">
        <f t="shared" si="55"/>
        <v>6.3834500000000007</v>
      </c>
      <c r="Y133" s="12">
        <f t="shared" si="56"/>
        <v>0.44594999999999985</v>
      </c>
      <c r="Z133" s="13">
        <f t="shared" si="57"/>
        <v>0.19887140249999985</v>
      </c>
      <c r="AA133" s="26">
        <v>6.9720000000000004</v>
      </c>
      <c r="AB133" s="12">
        <f t="shared" si="58"/>
        <v>-0.14259999999999984</v>
      </c>
      <c r="AC133" s="12">
        <f t="shared" si="59"/>
        <v>2.0334759999999955E-2</v>
      </c>
      <c r="AD133" s="6"/>
      <c r="AE133" s="6"/>
      <c r="AF133" s="6"/>
      <c r="AG133" s="6"/>
      <c r="AH133" s="6"/>
      <c r="AI133" s="6"/>
    </row>
    <row r="134" spans="1:35" x14ac:dyDescent="0.2">
      <c r="A134" s="17">
        <v>40544</v>
      </c>
      <c r="B134" s="3">
        <v>101.668441604544</v>
      </c>
      <c r="C134" s="3">
        <v>100.994012992105</v>
      </c>
      <c r="D134" s="7">
        <f t="shared" si="45"/>
        <v>5.6179775280921747E-3</v>
      </c>
      <c r="E134" s="7">
        <f t="shared" si="46"/>
        <v>4.7632300539727276E-3</v>
      </c>
      <c r="F134" s="7">
        <f t="shared" si="47"/>
        <v>8.5474747411944715E-4</v>
      </c>
      <c r="G134" s="8">
        <v>5.29</v>
      </c>
      <c r="H134" s="8">
        <v>0.17</v>
      </c>
      <c r="I134" s="9">
        <f t="shared" si="41"/>
        <v>5.2900000000000003E-2</v>
      </c>
      <c r="J134" s="9">
        <f t="shared" si="41"/>
        <v>1.7000000000000001E-3</v>
      </c>
      <c r="K134" s="9">
        <f t="shared" si="42"/>
        <v>5.1200000000000002E-2</v>
      </c>
      <c r="L134" s="4">
        <v>690.21</v>
      </c>
      <c r="M134">
        <f t="shared" si="43"/>
        <v>6.9021000000000008</v>
      </c>
      <c r="N134">
        <v>6.9665499999999998</v>
      </c>
      <c r="O134">
        <f t="shared" si="48"/>
        <v>-2.7266143224619621E-2</v>
      </c>
      <c r="P134">
        <f t="shared" si="44"/>
        <v>-6.4449999999999008E-2</v>
      </c>
      <c r="Q134" s="6">
        <f t="shared" si="40"/>
        <v>6.9481915809561814</v>
      </c>
      <c r="R134" s="6">
        <f t="shared" si="49"/>
        <v>6.8352374123997519</v>
      </c>
      <c r="S134" s="10">
        <f t="shared" si="50"/>
        <v>6.6862587600248879E-2</v>
      </c>
      <c r="T134" s="13">
        <f t="shared" si="51"/>
        <v>4.4706056206009551E-3</v>
      </c>
      <c r="U134">
        <f t="shared" si="52"/>
        <v>7.1790652799999997</v>
      </c>
      <c r="V134" s="12">
        <f t="shared" si="53"/>
        <v>-0.27696527999999887</v>
      </c>
      <c r="W134" s="13">
        <f t="shared" si="54"/>
        <v>7.6709766325477768E-2</v>
      </c>
      <c r="X134" s="29">
        <f t="shared" si="55"/>
        <v>6.7649500000000016</v>
      </c>
      <c r="Y134" s="12">
        <f t="shared" si="56"/>
        <v>0.13714999999999922</v>
      </c>
      <c r="Z134" s="13">
        <f t="shared" si="57"/>
        <v>1.8810122499999787E-2</v>
      </c>
      <c r="AA134" s="26">
        <v>6.8293999999999997</v>
      </c>
      <c r="AB134" s="12">
        <f t="shared" si="58"/>
        <v>7.2700000000001097E-2</v>
      </c>
      <c r="AC134" s="12">
        <f t="shared" si="59"/>
        <v>5.2852900000001594E-3</v>
      </c>
      <c r="AD134" s="6"/>
      <c r="AE134" s="6"/>
      <c r="AF134" s="6"/>
      <c r="AG134" s="6"/>
      <c r="AH134" s="6"/>
      <c r="AI134" s="6"/>
    </row>
    <row r="135" spans="1:35" x14ac:dyDescent="0.2">
      <c r="A135" s="17">
        <v>40575</v>
      </c>
      <c r="B135" s="3">
        <v>102.23642172524001</v>
      </c>
      <c r="C135" s="3">
        <v>101.492051335554</v>
      </c>
      <c r="D135" s="7">
        <f t="shared" si="45"/>
        <v>5.5865921787732111E-3</v>
      </c>
      <c r="E135" s="7">
        <f t="shared" si="46"/>
        <v>4.9313650254488818E-3</v>
      </c>
      <c r="F135" s="7">
        <f t="shared" si="47"/>
        <v>6.5522715332432934E-4</v>
      </c>
      <c r="G135" s="8">
        <v>5.28</v>
      </c>
      <c r="H135" s="8">
        <v>0.16</v>
      </c>
      <c r="I135" s="9">
        <f t="shared" si="41"/>
        <v>5.28E-2</v>
      </c>
      <c r="J135" s="9">
        <f t="shared" si="41"/>
        <v>1.6000000000000001E-3</v>
      </c>
      <c r="K135" s="9">
        <f t="shared" si="42"/>
        <v>5.1200000000000002E-2</v>
      </c>
      <c r="L135" s="4">
        <v>719.11</v>
      </c>
      <c r="M135">
        <f t="shared" si="43"/>
        <v>7.1911000000000005</v>
      </c>
      <c r="N135">
        <v>7.5446</v>
      </c>
      <c r="O135">
        <f t="shared" si="48"/>
        <v>3.461846081786879E-2</v>
      </c>
      <c r="P135">
        <f t="shared" si="44"/>
        <v>-0.35349999999999948</v>
      </c>
      <c r="Q135" s="6">
        <f t="shared" si="40"/>
        <v>7.24384148900167</v>
      </c>
      <c r="R135" s="6">
        <f t="shared" si="49"/>
        <v>6.9066224433349603</v>
      </c>
      <c r="S135" s="10">
        <f t="shared" si="50"/>
        <v>0.28447755666504015</v>
      </c>
      <c r="T135" s="13">
        <f t="shared" si="51"/>
        <v>8.0927480246111128E-2</v>
      </c>
      <c r="U135">
        <f t="shared" si="52"/>
        <v>7.25548752</v>
      </c>
      <c r="V135" s="12">
        <f t="shared" si="53"/>
        <v>-6.4387519999999476E-2</v>
      </c>
      <c r="W135" s="13">
        <f t="shared" si="54"/>
        <v>4.1457527317503321E-3</v>
      </c>
      <c r="X135" s="29">
        <f t="shared" si="55"/>
        <v>6.5486000000000013</v>
      </c>
      <c r="Y135" s="12">
        <f t="shared" si="56"/>
        <v>0.64249999999999918</v>
      </c>
      <c r="Z135" s="13">
        <f t="shared" si="57"/>
        <v>0.41280624999999893</v>
      </c>
      <c r="AA135" s="26">
        <v>6.9020999999999999</v>
      </c>
      <c r="AB135" s="12">
        <f t="shared" si="58"/>
        <v>0.28900000000000059</v>
      </c>
      <c r="AC135" s="12">
        <f t="shared" si="59"/>
        <v>8.3521000000000345E-2</v>
      </c>
      <c r="AD135" s="6"/>
      <c r="AE135" s="6"/>
      <c r="AF135" s="6"/>
      <c r="AG135" s="6"/>
      <c r="AH135" s="6"/>
      <c r="AI135" s="6"/>
    </row>
    <row r="136" spans="1:35" x14ac:dyDescent="0.2">
      <c r="A136" s="17">
        <v>40603</v>
      </c>
      <c r="B136" s="3">
        <v>103.514376996805</v>
      </c>
      <c r="C136" s="3">
        <v>102.481707638652</v>
      </c>
      <c r="D136" s="7">
        <f t="shared" si="45"/>
        <v>1.2499999999995024E-2</v>
      </c>
      <c r="E136" s="7">
        <f t="shared" si="46"/>
        <v>9.7510720305178447E-3</v>
      </c>
      <c r="F136" s="7">
        <f t="shared" si="47"/>
        <v>2.7489279694771791E-3</v>
      </c>
      <c r="G136" s="8">
        <v>5.27</v>
      </c>
      <c r="H136" s="8">
        <v>0.14000000000000001</v>
      </c>
      <c r="I136" s="9">
        <f t="shared" si="41"/>
        <v>5.2699999999999997E-2</v>
      </c>
      <c r="J136" s="9">
        <f t="shared" si="41"/>
        <v>1.4000000000000002E-3</v>
      </c>
      <c r="K136" s="9">
        <f t="shared" si="42"/>
        <v>5.1299999999999998E-2</v>
      </c>
      <c r="L136" s="4">
        <v>690.86</v>
      </c>
      <c r="M136">
        <f t="shared" si="43"/>
        <v>6.9085999999999999</v>
      </c>
      <c r="N136">
        <v>7.3434499999999998</v>
      </c>
      <c r="O136">
        <f t="shared" si="48"/>
        <v>-1.1736077076421547E-2</v>
      </c>
      <c r="P136">
        <f t="shared" si="44"/>
        <v>-0.43484999999999996</v>
      </c>
      <c r="Q136" s="6">
        <f t="shared" si="40"/>
        <v>6.9782153459199883</v>
      </c>
      <c r="R136" s="6">
        <f t="shared" si="49"/>
        <v>7.2108678159213087</v>
      </c>
      <c r="S136" s="10">
        <f t="shared" si="50"/>
        <v>-0.3022678159213088</v>
      </c>
      <c r="T136" s="13">
        <f t="shared" si="51"/>
        <v>9.1365832541838221E-2</v>
      </c>
      <c r="U136">
        <f t="shared" si="52"/>
        <v>7.5600034300000001</v>
      </c>
      <c r="V136" s="12">
        <f t="shared" si="53"/>
        <v>-0.65140343000000023</v>
      </c>
      <c r="W136" s="13">
        <f t="shared" si="54"/>
        <v>0.42432642861576519</v>
      </c>
      <c r="X136" s="29">
        <f t="shared" si="55"/>
        <v>6.7562500000000005</v>
      </c>
      <c r="Y136" s="12">
        <f t="shared" si="56"/>
        <v>0.15234999999999932</v>
      </c>
      <c r="Z136" s="13">
        <f t="shared" si="57"/>
        <v>2.3210522499999792E-2</v>
      </c>
      <c r="AA136" s="26">
        <v>7.1910999999999996</v>
      </c>
      <c r="AB136" s="12">
        <f t="shared" si="58"/>
        <v>-0.28249999999999975</v>
      </c>
      <c r="AC136" s="12">
        <f t="shared" si="59"/>
        <v>7.9806249999999856E-2</v>
      </c>
      <c r="AD136" s="6"/>
      <c r="AE136" s="6"/>
      <c r="AF136" s="6"/>
      <c r="AG136" s="6"/>
      <c r="AH136" s="6"/>
      <c r="AI136" s="6"/>
    </row>
    <row r="137" spans="1:35" x14ac:dyDescent="0.2">
      <c r="A137" s="17">
        <v>40634</v>
      </c>
      <c r="B137" s="3">
        <v>103.798367057153</v>
      </c>
      <c r="C137" s="3">
        <v>103.141631373664</v>
      </c>
      <c r="D137" s="7">
        <f t="shared" si="45"/>
        <v>2.7434842249668243E-3</v>
      </c>
      <c r="E137" s="7">
        <f t="shared" si="46"/>
        <v>6.4394295354530551E-3</v>
      </c>
      <c r="F137" s="7">
        <f t="shared" si="47"/>
        <v>-3.6959453104862309E-3</v>
      </c>
      <c r="G137" s="8">
        <v>5.27</v>
      </c>
      <c r="H137" s="8">
        <v>0.1</v>
      </c>
      <c r="I137" s="9">
        <f t="shared" si="41"/>
        <v>5.2699999999999997E-2</v>
      </c>
      <c r="J137" s="9">
        <f t="shared" si="41"/>
        <v>1E-3</v>
      </c>
      <c r="K137" s="9">
        <f t="shared" si="42"/>
        <v>5.1699999999999996E-2</v>
      </c>
      <c r="L137" s="4">
        <v>673.24</v>
      </c>
      <c r="M137">
        <f t="shared" si="43"/>
        <v>6.7324000000000002</v>
      </c>
      <c r="N137">
        <v>7.11205</v>
      </c>
      <c r="O137">
        <f t="shared" si="48"/>
        <v>-1.3905340994997961E-2</v>
      </c>
      <c r="P137">
        <f t="shared" si="44"/>
        <v>-0.37964999999999982</v>
      </c>
      <c r="Q137" s="6">
        <f t="shared" si="40"/>
        <v>6.7752673393724345</v>
      </c>
      <c r="R137" s="6">
        <f t="shared" si="49"/>
        <v>6.8830661922279743</v>
      </c>
      <c r="S137" s="10">
        <f t="shared" si="50"/>
        <v>-0.15066619222797417</v>
      </c>
      <c r="T137" s="13">
        <f t="shared" si="51"/>
        <v>2.2700301480476866E-2</v>
      </c>
      <c r="U137">
        <f t="shared" si="52"/>
        <v>7.2657746200000002</v>
      </c>
      <c r="V137" s="12">
        <f t="shared" si="53"/>
        <v>-0.53337462000000002</v>
      </c>
      <c r="W137" s="13">
        <f t="shared" si="54"/>
        <v>0.28448848526014442</v>
      </c>
      <c r="X137" s="29">
        <f t="shared" si="55"/>
        <v>6.52895</v>
      </c>
      <c r="Y137" s="12">
        <f t="shared" si="56"/>
        <v>0.20345000000000013</v>
      </c>
      <c r="Z137" s="13">
        <f t="shared" si="57"/>
        <v>4.1391902500000056E-2</v>
      </c>
      <c r="AA137" s="26">
        <v>6.9085999999999999</v>
      </c>
      <c r="AB137" s="12">
        <f t="shared" si="58"/>
        <v>-0.17619999999999969</v>
      </c>
      <c r="AC137" s="12">
        <f t="shared" si="59"/>
        <v>3.1046439999999891E-2</v>
      </c>
      <c r="AD137" s="6"/>
      <c r="AE137" s="6"/>
      <c r="AF137" s="6"/>
      <c r="AG137" s="6"/>
      <c r="AH137" s="6"/>
      <c r="AI137" s="6"/>
    </row>
    <row r="138" spans="1:35" x14ac:dyDescent="0.2">
      <c r="A138" s="17">
        <v>40664</v>
      </c>
      <c r="B138" s="3">
        <v>104.36634717784899</v>
      </c>
      <c r="C138" s="3">
        <v>103.62682894951099</v>
      </c>
      <c r="D138" s="7">
        <f t="shared" si="45"/>
        <v>5.471956224352292E-3</v>
      </c>
      <c r="E138" s="7">
        <f t="shared" si="46"/>
        <v>4.704187527238256E-3</v>
      </c>
      <c r="F138" s="7">
        <f t="shared" si="47"/>
        <v>7.6776869711403604E-4</v>
      </c>
      <c r="G138" s="8">
        <v>5.28</v>
      </c>
      <c r="H138" s="8">
        <v>0.09</v>
      </c>
      <c r="I138" s="9">
        <f t="shared" si="41"/>
        <v>5.28E-2</v>
      </c>
      <c r="J138" s="9">
        <f t="shared" si="41"/>
        <v>8.9999999999999998E-4</v>
      </c>
      <c r="K138" s="9">
        <f t="shared" si="42"/>
        <v>5.1900000000000002E-2</v>
      </c>
      <c r="L138" s="4">
        <v>686.1</v>
      </c>
      <c r="M138">
        <f t="shared" si="43"/>
        <v>6.8610000000000007</v>
      </c>
      <c r="N138">
        <v>7.0064500000000001</v>
      </c>
      <c r="O138">
        <f t="shared" si="48"/>
        <v>-6.4967740960283349E-3</v>
      </c>
      <c r="P138">
        <f t="shared" si="44"/>
        <v>-0.14544999999999941</v>
      </c>
      <c r="Q138" s="6">
        <f t="shared" si="40"/>
        <v>6.9099625574386643</v>
      </c>
      <c r="R138" s="6">
        <f t="shared" si="49"/>
        <v>6.7375689259764515</v>
      </c>
      <c r="S138" s="10">
        <f t="shared" si="50"/>
        <v>0.12343107402354914</v>
      </c>
      <c r="T138" s="13">
        <f t="shared" si="51"/>
        <v>1.5235230034606867E-2</v>
      </c>
      <c r="U138">
        <f t="shared" si="52"/>
        <v>7.0818115600000002</v>
      </c>
      <c r="V138" s="12">
        <f t="shared" si="53"/>
        <v>-0.22081155999999957</v>
      </c>
      <c r="W138" s="13">
        <f t="shared" si="54"/>
        <v>4.8757745029633412E-2</v>
      </c>
      <c r="X138" s="29">
        <f t="shared" si="55"/>
        <v>6.5869500000000007</v>
      </c>
      <c r="Y138" s="12">
        <f t="shared" si="56"/>
        <v>0.2740499999999999</v>
      </c>
      <c r="Z138" s="13">
        <f t="shared" si="57"/>
        <v>7.5103402499999944E-2</v>
      </c>
      <c r="AA138" s="26">
        <v>6.7324000000000002</v>
      </c>
      <c r="AB138" s="12">
        <f t="shared" si="58"/>
        <v>0.12860000000000049</v>
      </c>
      <c r="AC138" s="12">
        <f t="shared" si="59"/>
        <v>1.6537960000000126E-2</v>
      </c>
      <c r="AD138" s="6"/>
      <c r="AE138" s="6"/>
      <c r="AF138" s="6"/>
      <c r="AG138" s="6"/>
      <c r="AH138" s="6"/>
      <c r="AI138" s="6"/>
    </row>
    <row r="139" spans="1:35" x14ac:dyDescent="0.2">
      <c r="A139" s="17">
        <v>40695</v>
      </c>
      <c r="B139" s="3">
        <v>104.934327298545</v>
      </c>
      <c r="C139" s="3">
        <v>103.515848029515</v>
      </c>
      <c r="D139" s="7">
        <f t="shared" si="45"/>
        <v>5.4421768707504994E-3</v>
      </c>
      <c r="E139" s="7">
        <f t="shared" si="46"/>
        <v>-1.0709670567075591E-3</v>
      </c>
      <c r="F139" s="7">
        <f t="shared" si="47"/>
        <v>6.513143927458059E-3</v>
      </c>
      <c r="G139" s="8">
        <v>5.28</v>
      </c>
      <c r="H139" s="8">
        <v>0.09</v>
      </c>
      <c r="I139" s="9">
        <f t="shared" si="41"/>
        <v>5.28E-2</v>
      </c>
      <c r="J139" s="9">
        <f t="shared" si="41"/>
        <v>8.9999999999999998E-4</v>
      </c>
      <c r="K139" s="9">
        <f t="shared" si="42"/>
        <v>5.1900000000000002E-2</v>
      </c>
      <c r="L139" s="4">
        <v>678.75</v>
      </c>
      <c r="M139">
        <f t="shared" si="43"/>
        <v>6.7874999999999996</v>
      </c>
      <c r="N139">
        <v>7.1851500000000001</v>
      </c>
      <c r="O139">
        <f t="shared" si="48"/>
        <v>1.0937811959433441E-2</v>
      </c>
      <c r="P139">
        <f t="shared" si="44"/>
        <v>-0.3976500000000005</v>
      </c>
      <c r="Q139" s="6">
        <f t="shared" si="40"/>
        <v>6.8805092176397569</v>
      </c>
      <c r="R139" s="6">
        <f t="shared" si="49"/>
        <v>6.9056866804862915</v>
      </c>
      <c r="S139" s="10">
        <f t="shared" si="50"/>
        <v>-0.11818668048629188</v>
      </c>
      <c r="T139" s="13">
        <f t="shared" si="51"/>
        <v>1.3968091444368847E-2</v>
      </c>
      <c r="U139">
        <f t="shared" si="52"/>
        <v>7.2170859000000007</v>
      </c>
      <c r="V139" s="12">
        <f t="shared" si="53"/>
        <v>-0.42958590000000108</v>
      </c>
      <c r="W139" s="13">
        <f t="shared" si="54"/>
        <v>0.18454404547881093</v>
      </c>
      <c r="X139" s="29">
        <f t="shared" si="55"/>
        <v>6.4633500000000002</v>
      </c>
      <c r="Y139" s="12">
        <f t="shared" si="56"/>
        <v>0.32414999999999949</v>
      </c>
      <c r="Z139" s="13">
        <f t="shared" si="57"/>
        <v>0.10507322249999967</v>
      </c>
      <c r="AA139" s="26">
        <v>6.8609999999999998</v>
      </c>
      <c r="AB139" s="12">
        <f t="shared" si="58"/>
        <v>-7.3500000000000121E-2</v>
      </c>
      <c r="AC139" s="12">
        <f t="shared" si="59"/>
        <v>5.4022500000000181E-3</v>
      </c>
      <c r="AD139" s="6"/>
      <c r="AE139" s="6"/>
      <c r="AF139" s="6"/>
      <c r="AG139" s="6"/>
      <c r="AH139" s="6"/>
      <c r="AI139" s="6"/>
    </row>
    <row r="140" spans="1:35" x14ac:dyDescent="0.2">
      <c r="A140" s="17">
        <v>40725</v>
      </c>
      <c r="B140" s="3">
        <v>105.786297479588</v>
      </c>
      <c r="C140" s="3">
        <v>103.607567798106</v>
      </c>
      <c r="D140" s="7">
        <f t="shared" si="45"/>
        <v>8.1190798376120522E-3</v>
      </c>
      <c r="E140" s="7">
        <f t="shared" si="46"/>
        <v>8.8604566679349186E-4</v>
      </c>
      <c r="F140" s="7">
        <f t="shared" si="47"/>
        <v>7.23303417081856E-3</v>
      </c>
      <c r="G140" s="8">
        <v>5.27</v>
      </c>
      <c r="H140" s="8">
        <v>7.0000000000000007E-2</v>
      </c>
      <c r="I140" s="9">
        <f t="shared" si="41"/>
        <v>5.2699999999999997E-2</v>
      </c>
      <c r="J140" s="9">
        <f t="shared" si="41"/>
        <v>7.000000000000001E-4</v>
      </c>
      <c r="K140" s="9">
        <f t="shared" si="42"/>
        <v>5.1999999999999998E-2</v>
      </c>
      <c r="L140" s="4">
        <v>679.31</v>
      </c>
      <c r="M140">
        <f t="shared" si="43"/>
        <v>6.793099999999999</v>
      </c>
      <c r="N140">
        <v>7.1397000000000004</v>
      </c>
      <c r="O140">
        <f t="shared" si="48"/>
        <v>-2.7558753407466163E-3</v>
      </c>
      <c r="P140">
        <f t="shared" si="44"/>
        <v>-0.34660000000000135</v>
      </c>
      <c r="Q140" s="6">
        <f t="shared" si="40"/>
        <v>6.9359498797319112</v>
      </c>
      <c r="R140" s="6">
        <f t="shared" si="49"/>
        <v>6.8365942194344314</v>
      </c>
      <c r="S140" s="10">
        <f t="shared" si="50"/>
        <v>-4.3494219434432324E-2</v>
      </c>
      <c r="T140" s="13">
        <f t="shared" si="51"/>
        <v>1.8917471242105505E-3</v>
      </c>
      <c r="U140">
        <f t="shared" si="52"/>
        <v>7.1404499999999995</v>
      </c>
      <c r="V140" s="12">
        <f t="shared" si="53"/>
        <v>-0.34735000000000049</v>
      </c>
      <c r="W140" s="13">
        <f t="shared" si="54"/>
        <v>0.12065202250000034</v>
      </c>
      <c r="X140" s="29">
        <f t="shared" si="55"/>
        <v>6.4408999999999983</v>
      </c>
      <c r="Y140" s="12">
        <f t="shared" si="56"/>
        <v>0.35220000000000073</v>
      </c>
      <c r="Z140" s="13">
        <f t="shared" si="57"/>
        <v>0.12404484000000052</v>
      </c>
      <c r="AA140" s="26">
        <v>6.7874999999999996</v>
      </c>
      <c r="AB140" s="12">
        <f t="shared" si="58"/>
        <v>5.5999999999993832E-3</v>
      </c>
      <c r="AC140" s="12">
        <f t="shared" si="59"/>
        <v>3.1359999999993093E-5</v>
      </c>
      <c r="AD140" s="6"/>
      <c r="AE140" s="6"/>
      <c r="AF140" s="6"/>
      <c r="AG140" s="6"/>
      <c r="AH140" s="6"/>
      <c r="AI140" s="6"/>
    </row>
    <row r="141" spans="1:35" x14ac:dyDescent="0.2">
      <c r="A141" s="17">
        <v>40756</v>
      </c>
      <c r="B141" s="3">
        <v>105.786297479588</v>
      </c>
      <c r="C141" s="3">
        <v>103.893274877267</v>
      </c>
      <c r="D141" s="7">
        <f t="shared" si="45"/>
        <v>0</v>
      </c>
      <c r="E141" s="7">
        <f t="shared" si="46"/>
        <v>2.7575889023641648E-3</v>
      </c>
      <c r="F141" s="7">
        <f t="shared" si="47"/>
        <v>-2.7575889023641648E-3</v>
      </c>
      <c r="G141" s="8">
        <v>5.28</v>
      </c>
      <c r="H141" s="8">
        <v>0.1</v>
      </c>
      <c r="I141" s="9">
        <f t="shared" si="41"/>
        <v>5.28E-2</v>
      </c>
      <c r="J141" s="9">
        <f t="shared" si="41"/>
        <v>1E-3</v>
      </c>
      <c r="K141" s="9">
        <f t="shared" si="42"/>
        <v>5.1799999999999999E-2</v>
      </c>
      <c r="L141" s="4">
        <v>705.98</v>
      </c>
      <c r="M141">
        <f t="shared" si="43"/>
        <v>7.0598000000000001</v>
      </c>
      <c r="N141">
        <v>7.09985</v>
      </c>
      <c r="O141">
        <f t="shared" si="48"/>
        <v>-2.4307903388832708E-3</v>
      </c>
      <c r="P141">
        <f t="shared" si="44"/>
        <v>-4.0049999999999919E-2</v>
      </c>
      <c r="Q141" s="6">
        <f t="shared" si="40"/>
        <v>7.1884354769705121</v>
      </c>
      <c r="R141" s="6">
        <f t="shared" si="49"/>
        <v>6.7743674228273489</v>
      </c>
      <c r="S141" s="10">
        <f t="shared" si="50"/>
        <v>0.28543257717265114</v>
      </c>
      <c r="T141" s="13">
        <f t="shared" si="51"/>
        <v>8.1471756111421448E-2</v>
      </c>
      <c r="U141">
        <f t="shared" si="52"/>
        <v>7.1449825799999997</v>
      </c>
      <c r="V141" s="12">
        <f t="shared" si="53"/>
        <v>-8.5182579999999675E-2</v>
      </c>
      <c r="W141" s="13">
        <f t="shared" si="54"/>
        <v>7.2560719354563446E-3</v>
      </c>
      <c r="X141" s="29">
        <f t="shared" si="55"/>
        <v>6.7530499999999991</v>
      </c>
      <c r="Y141" s="12">
        <f t="shared" si="56"/>
        <v>0.30675000000000097</v>
      </c>
      <c r="Z141" s="13">
        <f t="shared" si="57"/>
        <v>9.409556250000059E-2</v>
      </c>
      <c r="AA141" s="26">
        <v>6.7930999999999999</v>
      </c>
      <c r="AB141" s="12">
        <f t="shared" si="58"/>
        <v>0.26670000000000016</v>
      </c>
      <c r="AC141" s="12">
        <f t="shared" si="59"/>
        <v>7.1128890000000083E-2</v>
      </c>
      <c r="AD141" s="6"/>
      <c r="AE141" s="6"/>
      <c r="AF141" s="6"/>
      <c r="AG141" s="6"/>
      <c r="AH141" s="6"/>
      <c r="AI141" s="6"/>
    </row>
    <row r="142" spans="1:35" x14ac:dyDescent="0.2">
      <c r="A142" s="17">
        <v>40787</v>
      </c>
      <c r="B142" s="3">
        <v>106.35427760028399</v>
      </c>
      <c r="C142" s="3">
        <v>104.051032879244</v>
      </c>
      <c r="D142" s="7">
        <f t="shared" si="45"/>
        <v>5.3691275167805814E-3</v>
      </c>
      <c r="E142" s="7">
        <f t="shared" si="46"/>
        <v>1.5184621156986964E-3</v>
      </c>
      <c r="F142" s="7">
        <f t="shared" si="47"/>
        <v>3.8506654010818852E-3</v>
      </c>
      <c r="G142" s="8">
        <v>5.29</v>
      </c>
      <c r="H142" s="8">
        <v>0.08</v>
      </c>
      <c r="I142" s="9">
        <f t="shared" si="41"/>
        <v>5.2900000000000003E-2</v>
      </c>
      <c r="J142" s="9">
        <f t="shared" si="41"/>
        <v>8.0000000000000004E-4</v>
      </c>
      <c r="K142" s="9">
        <f t="shared" si="42"/>
        <v>5.21E-2</v>
      </c>
      <c r="L142" s="4">
        <v>752.14</v>
      </c>
      <c r="M142">
        <f t="shared" si="43"/>
        <v>7.5213999999999999</v>
      </c>
      <c r="N142">
        <v>7.3472499999999998</v>
      </c>
      <c r="O142">
        <f t="shared" si="48"/>
        <v>1.4875644159305423E-2</v>
      </c>
      <c r="P142">
        <f t="shared" si="44"/>
        <v>0.17415000000000003</v>
      </c>
      <c r="Q142" s="6">
        <f t="shared" si="40"/>
        <v>7.6878916182517383</v>
      </c>
      <c r="R142" s="6">
        <f t="shared" si="49"/>
        <v>7.0869849275985581</v>
      </c>
      <c r="S142" s="10">
        <f t="shared" si="50"/>
        <v>0.43441507240144173</v>
      </c>
      <c r="T142" s="13">
        <f t="shared" si="51"/>
        <v>0.18871645512954985</v>
      </c>
      <c r="U142">
        <f t="shared" si="52"/>
        <v>7.4276155800000003</v>
      </c>
      <c r="V142" s="12">
        <f t="shared" si="53"/>
        <v>9.3784419999999535E-2</v>
      </c>
      <c r="W142" s="13">
        <f t="shared" si="54"/>
        <v>8.7955174347363121E-3</v>
      </c>
      <c r="X142" s="29">
        <f t="shared" si="55"/>
        <v>7.2339500000000001</v>
      </c>
      <c r="Y142" s="12">
        <f t="shared" si="56"/>
        <v>0.28744999999999976</v>
      </c>
      <c r="Z142" s="13">
        <f t="shared" si="57"/>
        <v>8.2627502499999866E-2</v>
      </c>
      <c r="AA142" s="26">
        <v>7.0598000000000001</v>
      </c>
      <c r="AB142" s="12">
        <f t="shared" si="58"/>
        <v>0.46159999999999979</v>
      </c>
      <c r="AC142" s="12">
        <f t="shared" si="59"/>
        <v>0.2130745599999998</v>
      </c>
      <c r="AD142" s="6"/>
      <c r="AE142" s="6"/>
      <c r="AF142" s="6"/>
      <c r="AG142" s="6"/>
      <c r="AH142" s="6"/>
      <c r="AI142" s="6"/>
    </row>
    <row r="143" spans="1:35" x14ac:dyDescent="0.2">
      <c r="A143" s="17">
        <v>40817</v>
      </c>
      <c r="B143" s="3">
        <v>107.064252751154</v>
      </c>
      <c r="C143" s="3">
        <v>103.836408620741</v>
      </c>
      <c r="D143" s="7">
        <f t="shared" si="45"/>
        <v>6.6755674232336871E-3</v>
      </c>
      <c r="E143" s="7">
        <f t="shared" si="46"/>
        <v>-2.0626826333582805E-3</v>
      </c>
      <c r="F143" s="7">
        <f t="shared" si="47"/>
        <v>8.7382500565919667E-3</v>
      </c>
      <c r="G143" s="8">
        <v>5.3</v>
      </c>
      <c r="H143" s="8">
        <v>7.0000000000000007E-2</v>
      </c>
      <c r="I143" s="9">
        <f t="shared" si="41"/>
        <v>5.2999999999999999E-2</v>
      </c>
      <c r="J143" s="9">
        <f t="shared" si="41"/>
        <v>7.000000000000001E-4</v>
      </c>
      <c r="K143" s="9">
        <f t="shared" si="42"/>
        <v>5.2299999999999999E-2</v>
      </c>
      <c r="L143" s="4">
        <v>795</v>
      </c>
      <c r="M143">
        <f t="shared" si="43"/>
        <v>7.95</v>
      </c>
      <c r="N143">
        <v>8.6203000000000003</v>
      </c>
      <c r="O143">
        <f t="shared" si="48"/>
        <v>6.9397562672920965E-2</v>
      </c>
      <c r="P143">
        <f t="shared" si="44"/>
        <v>-0.67030000000000012</v>
      </c>
      <c r="Q143" s="6">
        <f t="shared" si="40"/>
        <v>8.1971325922924656</v>
      </c>
      <c r="R143" s="6">
        <f t="shared" si="49"/>
        <v>7.587123873975651</v>
      </c>
      <c r="S143" s="10">
        <f t="shared" si="50"/>
        <v>0.36287612602434915</v>
      </c>
      <c r="T143" s="13">
        <f t="shared" si="51"/>
        <v>0.13167908283843932</v>
      </c>
      <c r="U143">
        <f t="shared" si="52"/>
        <v>7.9147692200000002</v>
      </c>
      <c r="V143" s="12">
        <f t="shared" si="53"/>
        <v>3.5230780000000017E-2</v>
      </c>
      <c r="W143" s="13">
        <f t="shared" si="54"/>
        <v>1.2412078594084012E-3</v>
      </c>
      <c r="X143" s="29">
        <f t="shared" si="55"/>
        <v>6.8510999999999997</v>
      </c>
      <c r="Y143" s="12">
        <f t="shared" si="56"/>
        <v>1.0989000000000004</v>
      </c>
      <c r="Z143" s="13">
        <f t="shared" si="57"/>
        <v>1.207581210000001</v>
      </c>
      <c r="AA143" s="26">
        <v>7.5213999999999999</v>
      </c>
      <c r="AB143" s="12">
        <f t="shared" si="58"/>
        <v>0.42860000000000031</v>
      </c>
      <c r="AC143" s="12">
        <f t="shared" si="59"/>
        <v>0.18369796000000027</v>
      </c>
      <c r="AD143" s="6"/>
      <c r="AE143" s="6"/>
      <c r="AF143" s="6"/>
      <c r="AG143" s="6"/>
      <c r="AH143" s="6"/>
      <c r="AI143" s="6"/>
    </row>
    <row r="144" spans="1:35" x14ac:dyDescent="0.2">
      <c r="A144" s="17">
        <v>40848</v>
      </c>
      <c r="B144" s="3">
        <v>107.206247781328</v>
      </c>
      <c r="C144" s="3">
        <v>103.748816241737</v>
      </c>
      <c r="D144" s="7">
        <f t="shared" si="45"/>
        <v>1.3262599469501374E-3</v>
      </c>
      <c r="E144" s="7">
        <f t="shared" si="46"/>
        <v>-8.4356133043778168E-4</v>
      </c>
      <c r="F144" s="7">
        <f t="shared" si="47"/>
        <v>2.1698212773879192E-3</v>
      </c>
      <c r="G144" s="8">
        <v>5.3</v>
      </c>
      <c r="H144" s="8">
        <v>0.08</v>
      </c>
      <c r="I144" s="9">
        <f t="shared" si="41"/>
        <v>5.2999999999999999E-2</v>
      </c>
      <c r="J144" s="9">
        <f t="shared" si="41"/>
        <v>8.0000000000000004E-4</v>
      </c>
      <c r="K144" s="9">
        <f t="shared" si="42"/>
        <v>5.2199999999999996E-2</v>
      </c>
      <c r="L144" s="4">
        <v>815.53</v>
      </c>
      <c r="M144">
        <f t="shared" si="43"/>
        <v>8.1553000000000004</v>
      </c>
      <c r="N144">
        <v>8.4929500000000004</v>
      </c>
      <c r="O144">
        <f t="shared" si="48"/>
        <v>-6.4638129206119332E-3</v>
      </c>
      <c r="P144">
        <f t="shared" si="44"/>
        <v>-0.33765000000000001</v>
      </c>
      <c r="Q144" s="6">
        <f t="shared" si="40"/>
        <v>8.4270755484470126</v>
      </c>
      <c r="R144" s="6">
        <f t="shared" si="49"/>
        <v>7.9672500791552343</v>
      </c>
      <c r="S144" s="10">
        <f t="shared" si="50"/>
        <v>0.18804992084476613</v>
      </c>
      <c r="T144" s="13">
        <f t="shared" si="51"/>
        <v>3.5362772729722804E-2</v>
      </c>
      <c r="U144">
        <f t="shared" si="52"/>
        <v>8.3649900000000006</v>
      </c>
      <c r="V144" s="12">
        <f t="shared" si="53"/>
        <v>-0.20969000000000015</v>
      </c>
      <c r="W144" s="13">
        <f t="shared" si="54"/>
        <v>4.3969896100000065E-2</v>
      </c>
      <c r="X144" s="29">
        <f t="shared" si="55"/>
        <v>7.6123500000000002</v>
      </c>
      <c r="Y144" s="12">
        <f t="shared" si="56"/>
        <v>0.54295000000000027</v>
      </c>
      <c r="Z144" s="13">
        <f t="shared" si="57"/>
        <v>0.29479470250000028</v>
      </c>
      <c r="AA144" s="26">
        <v>7.95</v>
      </c>
      <c r="AB144" s="12">
        <f t="shared" si="58"/>
        <v>0.20530000000000026</v>
      </c>
      <c r="AC144" s="12">
        <f t="shared" si="59"/>
        <v>4.214809000000011E-2</v>
      </c>
      <c r="AD144" s="6"/>
      <c r="AE144" s="6"/>
      <c r="AF144" s="6"/>
      <c r="AG144" s="6"/>
      <c r="AH144" s="6"/>
      <c r="AI144" s="6"/>
    </row>
    <row r="145" spans="1:35" x14ac:dyDescent="0.2">
      <c r="A145" s="17">
        <v>40878</v>
      </c>
      <c r="B145" s="3">
        <v>107.49023784167601</v>
      </c>
      <c r="C145" s="3">
        <v>103.492918087368</v>
      </c>
      <c r="D145" s="7">
        <f t="shared" si="45"/>
        <v>2.649006622517624E-3</v>
      </c>
      <c r="E145" s="7">
        <f t="shared" si="46"/>
        <v>-2.4665163771387848E-3</v>
      </c>
      <c r="F145" s="7">
        <f t="shared" si="47"/>
        <v>5.1155229996564088E-3</v>
      </c>
      <c r="G145" s="8">
        <v>5.33</v>
      </c>
      <c r="H145" s="8">
        <v>7.0000000000000007E-2</v>
      </c>
      <c r="I145" s="9">
        <f t="shared" si="41"/>
        <v>5.33E-2</v>
      </c>
      <c r="J145" s="9">
        <f t="shared" si="41"/>
        <v>7.000000000000001E-4</v>
      </c>
      <c r="K145" s="9">
        <f t="shared" si="42"/>
        <v>5.2600000000000001E-2</v>
      </c>
      <c r="L145" s="4">
        <v>817.45</v>
      </c>
      <c r="M145">
        <f t="shared" si="43"/>
        <v>8.1745000000000001</v>
      </c>
      <c r="N145">
        <v>8.49085</v>
      </c>
      <c r="O145">
        <f t="shared" si="48"/>
        <v>-1.0739862888697882E-4</v>
      </c>
      <c r="P145">
        <f t="shared" si="44"/>
        <v>-0.31634999999999991</v>
      </c>
      <c r="Q145" s="6">
        <f t="shared" si="40"/>
        <v>8.4902326214727655</v>
      </c>
      <c r="R145" s="6">
        <f t="shared" si="49"/>
        <v>8.1970186247190995</v>
      </c>
      <c r="S145" s="10">
        <f t="shared" si="50"/>
        <v>-2.2518624719099378E-2</v>
      </c>
      <c r="T145" s="13">
        <f t="shared" si="51"/>
        <v>5.0708845923963357E-4</v>
      </c>
      <c r="U145">
        <f t="shared" si="52"/>
        <v>8.5842687800000004</v>
      </c>
      <c r="V145" s="12">
        <f t="shared" si="53"/>
        <v>-0.40976878000000028</v>
      </c>
      <c r="W145" s="13">
        <f t="shared" si="54"/>
        <v>0.16791045306268862</v>
      </c>
      <c r="X145" s="29">
        <f t="shared" si="55"/>
        <v>7.8389500000000005</v>
      </c>
      <c r="Y145" s="12">
        <f t="shared" si="56"/>
        <v>0.33554999999999957</v>
      </c>
      <c r="Z145" s="13">
        <f t="shared" si="57"/>
        <v>0.11259380249999972</v>
      </c>
      <c r="AA145" s="26">
        <v>8.1553000000000004</v>
      </c>
      <c r="AB145" s="12">
        <f t="shared" si="58"/>
        <v>1.9199999999999662E-2</v>
      </c>
      <c r="AC145" s="12">
        <f t="shared" si="59"/>
        <v>3.6863999999998704E-4</v>
      </c>
      <c r="AD145" s="6"/>
      <c r="AE145" s="6"/>
      <c r="AF145" s="6"/>
      <c r="AG145" s="6"/>
      <c r="AH145" s="6"/>
      <c r="AI145" s="6"/>
    </row>
    <row r="146" spans="1:35" x14ac:dyDescent="0.2">
      <c r="A146" s="17">
        <v>40909</v>
      </c>
      <c r="B146" s="3">
        <v>108.058217962371</v>
      </c>
      <c r="C146" s="3">
        <v>103.948306738422</v>
      </c>
      <c r="D146" s="7">
        <f t="shared" si="45"/>
        <v>5.2840158520402938E-3</v>
      </c>
      <c r="E146" s="7">
        <f t="shared" si="46"/>
        <v>4.4001914282634511E-3</v>
      </c>
      <c r="F146" s="7">
        <f t="shared" si="47"/>
        <v>8.8382442377684268E-4</v>
      </c>
      <c r="G146" s="8">
        <v>5.32</v>
      </c>
      <c r="H146" s="8">
        <v>0.08</v>
      </c>
      <c r="I146" s="9">
        <f t="shared" si="41"/>
        <v>5.3200000000000004E-2</v>
      </c>
      <c r="J146" s="9">
        <f t="shared" si="41"/>
        <v>8.0000000000000004E-4</v>
      </c>
      <c r="K146" s="9">
        <f t="shared" si="42"/>
        <v>5.2400000000000002E-2</v>
      </c>
      <c r="L146" s="4">
        <v>801.06</v>
      </c>
      <c r="M146">
        <f t="shared" si="43"/>
        <v>8.0106000000000002</v>
      </c>
      <c r="N146">
        <v>8.4514499999999995</v>
      </c>
      <c r="O146">
        <f t="shared" si="48"/>
        <v>-2.0199422078072127E-3</v>
      </c>
      <c r="P146">
        <f t="shared" si="44"/>
        <v>-0.4408499999999993</v>
      </c>
      <c r="Q146" s="6">
        <f t="shared" si="40"/>
        <v>8.3273233395481263</v>
      </c>
      <c r="R146" s="6">
        <f t="shared" si="49"/>
        <v>8.1817248227521642</v>
      </c>
      <c r="S146" s="10">
        <f t="shared" si="50"/>
        <v>-0.17112482275216401</v>
      </c>
      <c r="T146" s="13">
        <f t="shared" si="51"/>
        <v>2.9283704961959547E-2</v>
      </c>
      <c r="U146">
        <f t="shared" si="52"/>
        <v>8.6028438000000005</v>
      </c>
      <c r="V146" s="12">
        <f t="shared" si="53"/>
        <v>-0.59224380000000032</v>
      </c>
      <c r="W146" s="13">
        <f t="shared" si="54"/>
        <v>0.35075271863844038</v>
      </c>
      <c r="X146" s="29">
        <f t="shared" si="55"/>
        <v>7.7336500000000008</v>
      </c>
      <c r="Y146" s="12">
        <f t="shared" si="56"/>
        <v>0.27694999999999936</v>
      </c>
      <c r="Z146" s="13">
        <f t="shared" si="57"/>
        <v>7.6701302499999652E-2</v>
      </c>
      <c r="AA146" s="26">
        <v>8.1745000000000001</v>
      </c>
      <c r="AB146" s="12">
        <f t="shared" si="58"/>
        <v>-0.16389999999999993</v>
      </c>
      <c r="AC146" s="12">
        <f t="shared" si="59"/>
        <v>2.6863209999999978E-2</v>
      </c>
      <c r="AD146" s="6"/>
      <c r="AE146" s="6"/>
      <c r="AF146" s="6"/>
      <c r="AG146" s="6"/>
      <c r="AH146" s="6"/>
      <c r="AI146" s="6"/>
    </row>
    <row r="147" spans="1:35" x14ac:dyDescent="0.2">
      <c r="A147" s="17">
        <v>40940</v>
      </c>
      <c r="B147" s="3">
        <v>108.626198083067</v>
      </c>
      <c r="C147" s="3">
        <v>104.405988383691</v>
      </c>
      <c r="D147" s="7">
        <f t="shared" si="45"/>
        <v>5.2562417871242269E-3</v>
      </c>
      <c r="E147" s="7">
        <f t="shared" si="46"/>
        <v>4.4029735512740205E-3</v>
      </c>
      <c r="F147" s="7">
        <f t="shared" si="47"/>
        <v>8.5326823585020646E-4</v>
      </c>
      <c r="G147" s="8">
        <v>5.28</v>
      </c>
      <c r="H147" s="8">
        <v>0.1</v>
      </c>
      <c r="I147" s="9">
        <f t="shared" si="41"/>
        <v>5.28E-2</v>
      </c>
      <c r="J147" s="9">
        <f t="shared" si="41"/>
        <v>1E-3</v>
      </c>
      <c r="K147" s="9">
        <f t="shared" si="42"/>
        <v>5.1799999999999999E-2</v>
      </c>
      <c r="L147" s="4">
        <v>765.52</v>
      </c>
      <c r="M147">
        <f t="shared" si="43"/>
        <v>7.6551999999999998</v>
      </c>
      <c r="N147">
        <v>8.0787999999999993</v>
      </c>
      <c r="O147">
        <f t="shared" si="48"/>
        <v>-1.9584369657451361E-2</v>
      </c>
      <c r="P147">
        <f t="shared" si="44"/>
        <v>-0.42359999999999953</v>
      </c>
      <c r="Q147" s="6">
        <f t="shared" si="40"/>
        <v>7.9646319568331361</v>
      </c>
      <c r="R147" s="6">
        <f t="shared" si="49"/>
        <v>8.0174351905301009</v>
      </c>
      <c r="S147" s="10">
        <f t="shared" si="50"/>
        <v>-0.36223519053010111</v>
      </c>
      <c r="T147" s="13">
        <f t="shared" si="51"/>
        <v>0.13121433325837867</v>
      </c>
      <c r="U147">
        <f t="shared" si="52"/>
        <v>8.4255490800000015</v>
      </c>
      <c r="V147" s="12">
        <f t="shared" si="53"/>
        <v>-0.77034908000000168</v>
      </c>
      <c r="W147" s="13">
        <f t="shared" si="54"/>
        <v>0.59343770505684901</v>
      </c>
      <c r="X147" s="29">
        <f t="shared" si="55"/>
        <v>7.5870000000000006</v>
      </c>
      <c r="Y147" s="12">
        <f t="shared" si="56"/>
        <v>6.819999999999915E-2</v>
      </c>
      <c r="Z147" s="13">
        <f t="shared" si="57"/>
        <v>4.6512399999998838E-3</v>
      </c>
      <c r="AA147" s="26">
        <v>8.0106000000000002</v>
      </c>
      <c r="AB147" s="12">
        <f t="shared" si="58"/>
        <v>-0.35540000000000038</v>
      </c>
      <c r="AC147" s="12">
        <f t="shared" si="59"/>
        <v>0.12630916000000028</v>
      </c>
      <c r="AD147" s="6"/>
      <c r="AE147" s="6"/>
      <c r="AF147" s="6"/>
      <c r="AG147" s="6"/>
      <c r="AH147" s="6"/>
      <c r="AI147" s="6"/>
    </row>
    <row r="148" spans="1:35" x14ac:dyDescent="0.2">
      <c r="A148" s="17">
        <v>40969</v>
      </c>
      <c r="B148" s="3">
        <v>109.76215832445899</v>
      </c>
      <c r="C148" s="3">
        <v>105.198905783161</v>
      </c>
      <c r="D148" s="7">
        <f t="shared" si="45"/>
        <v>1.0457516339873409E-2</v>
      </c>
      <c r="E148" s="7">
        <f t="shared" si="46"/>
        <v>7.5945586239367386E-3</v>
      </c>
      <c r="F148" s="7">
        <f t="shared" si="47"/>
        <v>2.8629577159366704E-3</v>
      </c>
      <c r="G148" s="8">
        <v>5.28</v>
      </c>
      <c r="H148" s="8">
        <v>0.13</v>
      </c>
      <c r="I148" s="9">
        <f t="shared" si="41"/>
        <v>5.28E-2</v>
      </c>
      <c r="J148" s="9">
        <f t="shared" si="41"/>
        <v>1.2999999999999999E-3</v>
      </c>
      <c r="K148" s="9">
        <f t="shared" si="42"/>
        <v>5.1499999999999997E-2</v>
      </c>
      <c r="L148" s="4">
        <v>759.98</v>
      </c>
      <c r="M148">
        <f t="shared" si="43"/>
        <v>7.5998000000000001</v>
      </c>
      <c r="N148">
        <v>7.8737500000000002</v>
      </c>
      <c r="O148">
        <f t="shared" si="48"/>
        <v>-1.1165235446158994E-2</v>
      </c>
      <c r="P148">
        <f t="shared" si="44"/>
        <v>-0.27395000000000014</v>
      </c>
      <c r="Q148" s="6">
        <f t="shared" si="40"/>
        <v>7.9294593857624296</v>
      </c>
      <c r="R148" s="6">
        <f t="shared" si="49"/>
        <v>7.6771165139070385</v>
      </c>
      <c r="S148" s="10">
        <f t="shared" si="50"/>
        <v>-7.731651390703842E-2</v>
      </c>
      <c r="T148" s="13">
        <f t="shared" si="51"/>
        <v>5.9778433227372658E-3</v>
      </c>
      <c r="U148">
        <f t="shared" si="52"/>
        <v>8.0494428000000013</v>
      </c>
      <c r="V148" s="12">
        <f t="shared" si="53"/>
        <v>-0.44964280000000123</v>
      </c>
      <c r="W148" s="13">
        <f t="shared" si="54"/>
        <v>0.20217864759184109</v>
      </c>
      <c r="X148" s="29">
        <f t="shared" si="55"/>
        <v>7.3812499999999996</v>
      </c>
      <c r="Y148" s="12">
        <f t="shared" si="56"/>
        <v>0.21855000000000047</v>
      </c>
      <c r="Z148" s="13">
        <f t="shared" si="57"/>
        <v>4.7764102500000204E-2</v>
      </c>
      <c r="AA148" s="26">
        <v>7.6551999999999998</v>
      </c>
      <c r="AB148" s="12">
        <f t="shared" si="58"/>
        <v>-5.5399999999999672E-2</v>
      </c>
      <c r="AC148" s="12">
        <f t="shared" si="59"/>
        <v>3.0691599999999636E-3</v>
      </c>
      <c r="AD148" s="6"/>
      <c r="AE148" s="6"/>
      <c r="AF148" s="6"/>
      <c r="AG148" s="6"/>
      <c r="AH148" s="6"/>
      <c r="AI148" s="6"/>
    </row>
    <row r="149" spans="1:35" x14ac:dyDescent="0.2">
      <c r="A149" s="17">
        <v>41000</v>
      </c>
      <c r="B149" s="3">
        <v>110.33013844515401</v>
      </c>
      <c r="C149" s="3">
        <v>105.516714781329</v>
      </c>
      <c r="D149" s="7">
        <f t="shared" si="45"/>
        <v>5.1746442432013028E-3</v>
      </c>
      <c r="E149" s="7">
        <f t="shared" si="46"/>
        <v>3.0210295040813597E-3</v>
      </c>
      <c r="F149" s="7">
        <f t="shared" si="47"/>
        <v>2.1536147391199431E-3</v>
      </c>
      <c r="G149" s="8">
        <v>5.28</v>
      </c>
      <c r="H149" s="8">
        <v>0.14000000000000001</v>
      </c>
      <c r="I149" s="9">
        <f t="shared" si="41"/>
        <v>5.28E-2</v>
      </c>
      <c r="J149" s="9">
        <f t="shared" si="41"/>
        <v>1.4000000000000002E-3</v>
      </c>
      <c r="K149" s="9">
        <f t="shared" si="42"/>
        <v>5.1400000000000001E-2</v>
      </c>
      <c r="L149" s="4">
        <v>782.75</v>
      </c>
      <c r="M149">
        <f t="shared" si="43"/>
        <v>7.8274999999999997</v>
      </c>
      <c r="N149">
        <v>8.1077499999999993</v>
      </c>
      <c r="O149">
        <f t="shared" si="48"/>
        <v>1.271872753152048E-2</v>
      </c>
      <c r="P149">
        <f t="shared" si="44"/>
        <v>-0.28024999999999967</v>
      </c>
      <c r="Q149" s="6">
        <f t="shared" si="40"/>
        <v>8.1845720885944129</v>
      </c>
      <c r="R149" s="6">
        <f t="shared" si="49"/>
        <v>7.6161670412943634</v>
      </c>
      <c r="S149" s="10">
        <f t="shared" si="50"/>
        <v>0.21133295870563629</v>
      </c>
      <c r="T149" s="13">
        <f t="shared" si="51"/>
        <v>4.4661619435278174E-2</v>
      </c>
      <c r="U149">
        <f t="shared" si="52"/>
        <v>7.9904297200000007</v>
      </c>
      <c r="V149" s="12">
        <f t="shared" si="53"/>
        <v>-0.16292972000000105</v>
      </c>
      <c r="W149" s="13">
        <f t="shared" si="54"/>
        <v>2.6546093659278742E-2</v>
      </c>
      <c r="X149" s="29">
        <f t="shared" si="55"/>
        <v>7.3195500000000004</v>
      </c>
      <c r="Y149" s="12">
        <f t="shared" si="56"/>
        <v>0.50794999999999924</v>
      </c>
      <c r="Z149" s="13">
        <f t="shared" si="57"/>
        <v>0.25801320249999921</v>
      </c>
      <c r="AA149" s="26">
        <v>7.5998000000000001</v>
      </c>
      <c r="AB149" s="12">
        <f t="shared" si="58"/>
        <v>0.22769999999999957</v>
      </c>
      <c r="AC149" s="12">
        <f t="shared" si="59"/>
        <v>5.1847289999999803E-2</v>
      </c>
      <c r="AD149" s="6"/>
      <c r="AE149" s="6"/>
      <c r="AF149" s="6"/>
      <c r="AG149" s="6"/>
      <c r="AH149" s="6"/>
      <c r="AI149" s="6"/>
    </row>
    <row r="150" spans="1:35" x14ac:dyDescent="0.2">
      <c r="A150" s="17">
        <v>41030</v>
      </c>
      <c r="B150" s="3">
        <v>110.33013844515401</v>
      </c>
      <c r="C150" s="3">
        <v>105.392893093731</v>
      </c>
      <c r="D150" s="7">
        <f t="shared" si="45"/>
        <v>0</v>
      </c>
      <c r="E150" s="7">
        <f t="shared" si="46"/>
        <v>-1.1734793663222148E-3</v>
      </c>
      <c r="F150" s="7">
        <f t="shared" si="47"/>
        <v>1.1734793663222148E-3</v>
      </c>
      <c r="G150" s="8">
        <v>5.29</v>
      </c>
      <c r="H150" s="8">
        <v>0.16</v>
      </c>
      <c r="I150" s="9">
        <f t="shared" si="41"/>
        <v>5.2900000000000003E-2</v>
      </c>
      <c r="J150" s="9">
        <f t="shared" si="41"/>
        <v>1.6000000000000001E-3</v>
      </c>
      <c r="K150" s="9">
        <f t="shared" si="42"/>
        <v>5.1300000000000005E-2</v>
      </c>
      <c r="L150" s="4">
        <v>815.24</v>
      </c>
      <c r="M150">
        <f t="shared" si="43"/>
        <v>8.1524000000000001</v>
      </c>
      <c r="N150">
        <v>8.1602999999999994</v>
      </c>
      <c r="O150">
        <f t="shared" si="48"/>
        <v>2.8057762798064934E-3</v>
      </c>
      <c r="P150">
        <f t="shared" si="44"/>
        <v>-7.899999999999352E-3</v>
      </c>
      <c r="Q150" s="6">
        <f t="shared" si="40"/>
        <v>8.5343080947625598</v>
      </c>
      <c r="R150" s="6">
        <f t="shared" si="49"/>
        <v>7.8366854097398875</v>
      </c>
      <c r="S150" s="10">
        <f t="shared" si="50"/>
        <v>0.31571459026011262</v>
      </c>
      <c r="T150" s="13">
        <f t="shared" si="51"/>
        <v>9.9675702503110794E-2</v>
      </c>
      <c r="U150">
        <f t="shared" si="52"/>
        <v>8.229050749999999</v>
      </c>
      <c r="V150" s="12">
        <f t="shared" si="53"/>
        <v>-7.665074999999888E-2</v>
      </c>
      <c r="W150" s="13">
        <f t="shared" si="54"/>
        <v>5.8753374755623278E-3</v>
      </c>
      <c r="X150" s="29">
        <f t="shared" si="55"/>
        <v>7.8196000000000003</v>
      </c>
      <c r="Y150" s="12">
        <f t="shared" si="56"/>
        <v>0.33279999999999976</v>
      </c>
      <c r="Z150" s="13">
        <f t="shared" si="57"/>
        <v>0.11075583999999984</v>
      </c>
      <c r="AA150" s="26">
        <v>7.8274999999999997</v>
      </c>
      <c r="AB150" s="12">
        <f t="shared" si="58"/>
        <v>0.32490000000000041</v>
      </c>
      <c r="AC150" s="12">
        <f t="shared" si="59"/>
        <v>0.10556001000000027</v>
      </c>
      <c r="AD150" s="6"/>
      <c r="AE150" s="6"/>
      <c r="AF150" s="6"/>
      <c r="AG150" s="6"/>
      <c r="AH150" s="6"/>
      <c r="AI150" s="6"/>
    </row>
    <row r="151" spans="1:35" x14ac:dyDescent="0.2">
      <c r="A151" s="17">
        <v>41061</v>
      </c>
      <c r="B151" s="3">
        <v>110.756123535676</v>
      </c>
      <c r="C151" s="3">
        <v>105.23834528365499</v>
      </c>
      <c r="D151" s="7">
        <f t="shared" si="45"/>
        <v>3.8610038610053157E-3</v>
      </c>
      <c r="E151" s="7">
        <f t="shared" si="46"/>
        <v>-1.4663968844518182E-3</v>
      </c>
      <c r="F151" s="7">
        <f t="shared" si="47"/>
        <v>5.3274007454571339E-3</v>
      </c>
      <c r="G151" s="8">
        <v>5.29</v>
      </c>
      <c r="H151" s="8">
        <v>0.16</v>
      </c>
      <c r="I151" s="9">
        <f t="shared" si="41"/>
        <v>5.2900000000000003E-2</v>
      </c>
      <c r="J151" s="9">
        <f t="shared" si="41"/>
        <v>1.6000000000000001E-3</v>
      </c>
      <c r="K151" s="9">
        <f t="shared" si="42"/>
        <v>5.1300000000000005E-2</v>
      </c>
      <c r="L151" s="4">
        <v>839.62</v>
      </c>
      <c r="M151">
        <f t="shared" si="43"/>
        <v>8.3962000000000003</v>
      </c>
      <c r="N151">
        <v>9.05185</v>
      </c>
      <c r="O151">
        <f t="shared" si="48"/>
        <v>4.5031223393147579E-2</v>
      </c>
      <c r="P151">
        <f t="shared" si="44"/>
        <v>-0.65564999999999962</v>
      </c>
      <c r="Q151" s="6">
        <f t="shared" si="40"/>
        <v>8.8364232820627038</v>
      </c>
      <c r="R151" s="6">
        <f t="shared" si="49"/>
        <v>8.195831101837264</v>
      </c>
      <c r="S151" s="10">
        <f t="shared" si="50"/>
        <v>0.20036889816273629</v>
      </c>
      <c r="T151" s="13">
        <f t="shared" si="51"/>
        <v>4.0147695350948982E-2</v>
      </c>
      <c r="U151">
        <f t="shared" si="52"/>
        <v>8.5706181199999989</v>
      </c>
      <c r="V151" s="12">
        <f t="shared" si="53"/>
        <v>-0.17441811999999857</v>
      </c>
      <c r="W151" s="13">
        <f t="shared" si="54"/>
        <v>3.04216805843339E-2</v>
      </c>
      <c r="X151" s="29">
        <f t="shared" si="55"/>
        <v>7.4967500000000005</v>
      </c>
      <c r="Y151" s="12">
        <f t="shared" si="56"/>
        <v>0.89944999999999986</v>
      </c>
      <c r="Z151" s="13">
        <f t="shared" si="57"/>
        <v>0.80901030249999972</v>
      </c>
      <c r="AA151" s="26">
        <v>8.1524000000000001</v>
      </c>
      <c r="AB151" s="12">
        <f t="shared" si="58"/>
        <v>0.24380000000000024</v>
      </c>
      <c r="AC151" s="12">
        <f t="shared" si="59"/>
        <v>5.9438440000000113E-2</v>
      </c>
      <c r="AD151" s="6"/>
      <c r="AE151" s="6"/>
      <c r="AF151" s="6"/>
      <c r="AG151" s="6"/>
      <c r="AH151" s="6"/>
      <c r="AI151" s="6"/>
    </row>
    <row r="152" spans="1:35" x14ac:dyDescent="0.2">
      <c r="A152" s="17">
        <v>41091</v>
      </c>
      <c r="B152" s="3">
        <v>110.89811856585</v>
      </c>
      <c r="C152" s="3">
        <v>105.06682931639</v>
      </c>
      <c r="D152" s="7">
        <f t="shared" si="45"/>
        <v>1.2820512820518059E-3</v>
      </c>
      <c r="E152" s="7">
        <f t="shared" si="46"/>
        <v>-1.6297858618234422E-3</v>
      </c>
      <c r="F152" s="7">
        <f t="shared" si="47"/>
        <v>2.9118371438752481E-3</v>
      </c>
      <c r="G152" s="8">
        <v>5.1100000000000003</v>
      </c>
      <c r="H152" s="8">
        <v>0.16</v>
      </c>
      <c r="I152" s="9">
        <f t="shared" si="41"/>
        <v>5.1100000000000007E-2</v>
      </c>
      <c r="J152" s="9">
        <f t="shared" si="41"/>
        <v>1.6000000000000001E-3</v>
      </c>
      <c r="K152" s="9">
        <f t="shared" si="42"/>
        <v>4.9500000000000009E-2</v>
      </c>
      <c r="L152" s="4">
        <v>824.66</v>
      </c>
      <c r="M152">
        <f t="shared" si="43"/>
        <v>8.246599999999999</v>
      </c>
      <c r="N152">
        <v>8.4945900000000005</v>
      </c>
      <c r="O152">
        <f t="shared" si="48"/>
        <v>-2.7594926515038143E-2</v>
      </c>
      <c r="P152">
        <f t="shared" si="44"/>
        <v>-0.24799000000000149</v>
      </c>
      <c r="Q152" s="6">
        <f t="shared" si="40"/>
        <v>8.7042925965833362</v>
      </c>
      <c r="R152" s="6">
        <f t="shared" si="49"/>
        <v>8.4206483670274057</v>
      </c>
      <c r="S152" s="10">
        <f t="shared" si="50"/>
        <v>-0.17404836702740667</v>
      </c>
      <c r="T152" s="13">
        <f t="shared" si="51"/>
        <v>3.0292834064906862E-2</v>
      </c>
      <c r="U152">
        <f t="shared" si="52"/>
        <v>8.8118119000000004</v>
      </c>
      <c r="V152" s="12">
        <f t="shared" si="53"/>
        <v>-0.56521190000000132</v>
      </c>
      <c r="W152" s="13">
        <f t="shared" si="54"/>
        <v>0.31946449190161147</v>
      </c>
      <c r="X152" s="29">
        <f t="shared" si="55"/>
        <v>8.1482099999999988</v>
      </c>
      <c r="Y152" s="12">
        <f t="shared" si="56"/>
        <v>9.83900000000002E-2</v>
      </c>
      <c r="Z152" s="13">
        <f t="shared" si="57"/>
        <v>9.6805921000000395E-3</v>
      </c>
      <c r="AA152" s="26">
        <v>8.3962000000000003</v>
      </c>
      <c r="AB152" s="12">
        <f t="shared" si="58"/>
        <v>-0.14960000000000129</v>
      </c>
      <c r="AC152" s="12">
        <f t="shared" si="59"/>
        <v>2.2380160000000385E-2</v>
      </c>
      <c r="AD152" s="6"/>
      <c r="AE152" s="6"/>
      <c r="AF152" s="6"/>
      <c r="AG152" s="6"/>
      <c r="AH152" s="6"/>
      <c r="AI152" s="6"/>
    </row>
    <row r="153" spans="1:35" x14ac:dyDescent="0.2">
      <c r="A153" s="17">
        <v>41122</v>
      </c>
      <c r="B153" s="3">
        <v>111.324103656372</v>
      </c>
      <c r="C153" s="3">
        <v>105.651542841157</v>
      </c>
      <c r="D153" s="7">
        <f t="shared" si="45"/>
        <v>3.841229193343437E-3</v>
      </c>
      <c r="E153" s="7">
        <f t="shared" si="46"/>
        <v>5.5651581814298058E-3</v>
      </c>
      <c r="F153" s="7">
        <f t="shared" si="47"/>
        <v>-1.7239289880863688E-3</v>
      </c>
      <c r="G153" s="8">
        <v>4.82</v>
      </c>
      <c r="H153" s="8">
        <v>0.13</v>
      </c>
      <c r="I153" s="9">
        <f t="shared" si="41"/>
        <v>4.82E-2</v>
      </c>
      <c r="J153" s="9">
        <f t="shared" si="41"/>
        <v>1.2999999999999999E-3</v>
      </c>
      <c r="K153" s="9">
        <f t="shared" si="42"/>
        <v>4.6899999999999997E-2</v>
      </c>
      <c r="L153" s="4">
        <v>827.52</v>
      </c>
      <c r="M153">
        <f t="shared" si="43"/>
        <v>8.2751999999999999</v>
      </c>
      <c r="N153">
        <v>8.5400899999999993</v>
      </c>
      <c r="O153">
        <f t="shared" si="48"/>
        <v>2.3200254914537144E-3</v>
      </c>
      <c r="P153">
        <f t="shared" si="44"/>
        <v>-0.2648899999999994</v>
      </c>
      <c r="Q153" s="6">
        <f t="shared" si="40"/>
        <v>8.7195056295793254</v>
      </c>
      <c r="R153" s="6">
        <f t="shared" si="49"/>
        <v>8.2323834472068462</v>
      </c>
      <c r="S153" s="10">
        <f t="shared" si="50"/>
        <v>4.2816552793153662E-2</v>
      </c>
      <c r="T153" s="13">
        <f t="shared" si="51"/>
        <v>1.8332571930889147E-3</v>
      </c>
      <c r="U153">
        <f t="shared" si="52"/>
        <v>8.633365539999998</v>
      </c>
      <c r="V153" s="12">
        <f t="shared" si="53"/>
        <v>-0.35816553999999812</v>
      </c>
      <c r="W153" s="13">
        <f t="shared" si="54"/>
        <v>0.12828255404349026</v>
      </c>
      <c r="X153" s="29">
        <f t="shared" si="55"/>
        <v>7.9817099999999996</v>
      </c>
      <c r="Y153" s="12">
        <f t="shared" si="56"/>
        <v>0.29349000000000025</v>
      </c>
      <c r="Z153" s="13">
        <f t="shared" si="57"/>
        <v>8.6136380100000146E-2</v>
      </c>
      <c r="AA153" s="26">
        <v>8.2466000000000008</v>
      </c>
      <c r="AB153" s="12">
        <f t="shared" si="58"/>
        <v>2.8599999999999071E-2</v>
      </c>
      <c r="AC153" s="12">
        <f t="shared" si="59"/>
        <v>8.1795999999994683E-4</v>
      </c>
      <c r="AD153" s="6"/>
      <c r="AE153" s="6"/>
      <c r="AF153" s="6"/>
      <c r="AG153" s="6"/>
      <c r="AH153" s="6"/>
      <c r="AI153" s="6"/>
    </row>
    <row r="154" spans="1:35" x14ac:dyDescent="0.2">
      <c r="A154" s="17">
        <v>41153</v>
      </c>
      <c r="B154" s="3">
        <v>112.176073837416</v>
      </c>
      <c r="C154" s="3">
        <v>106.122982451715</v>
      </c>
      <c r="D154" s="7">
        <f t="shared" si="45"/>
        <v>7.6530612244927795E-3</v>
      </c>
      <c r="E154" s="7">
        <f t="shared" si="46"/>
        <v>4.4622122676125902E-3</v>
      </c>
      <c r="F154" s="7">
        <f t="shared" si="47"/>
        <v>3.1908489568801893E-3</v>
      </c>
      <c r="G154" s="8">
        <v>4.79</v>
      </c>
      <c r="H154" s="8">
        <v>0.14000000000000001</v>
      </c>
      <c r="I154" s="9">
        <f t="shared" si="41"/>
        <v>4.7899999999999998E-2</v>
      </c>
      <c r="J154" s="9">
        <f t="shared" si="41"/>
        <v>1.4000000000000002E-3</v>
      </c>
      <c r="K154" s="9">
        <f t="shared" si="42"/>
        <v>4.65E-2</v>
      </c>
      <c r="L154" s="4">
        <v>827.84</v>
      </c>
      <c r="M154">
        <f t="shared" si="43"/>
        <v>8.2783999999999995</v>
      </c>
      <c r="N154">
        <v>8.7956500000000002</v>
      </c>
      <c r="O154">
        <f t="shared" si="48"/>
        <v>1.2805491875159891E-2</v>
      </c>
      <c r="P154">
        <f t="shared" si="44"/>
        <v>-0.51725000000000065</v>
      </c>
      <c r="Q154" s="6">
        <f t="shared" si="40"/>
        <v>8.7505871791549641</v>
      </c>
      <c r="R154" s="6">
        <f t="shared" si="49"/>
        <v>8.3016049132879743</v>
      </c>
      <c r="S154" s="10">
        <f t="shared" si="50"/>
        <v>-2.3204913287974804E-2</v>
      </c>
      <c r="T154" s="13">
        <f t="shared" si="51"/>
        <v>5.3846800070242961E-4</v>
      </c>
      <c r="U154">
        <f t="shared" si="52"/>
        <v>8.6599968000000001</v>
      </c>
      <c r="V154" s="12">
        <f t="shared" si="53"/>
        <v>-0.38159680000000051</v>
      </c>
      <c r="W154" s="13">
        <f t="shared" si="54"/>
        <v>0.14561611777024039</v>
      </c>
      <c r="X154" s="29">
        <f t="shared" si="55"/>
        <v>7.7579499999999992</v>
      </c>
      <c r="Y154" s="12">
        <f t="shared" si="56"/>
        <v>0.5204500000000003</v>
      </c>
      <c r="Z154" s="13">
        <f t="shared" si="57"/>
        <v>0.27086820250000032</v>
      </c>
      <c r="AA154" s="26">
        <v>8.2751999999999999</v>
      </c>
      <c r="AB154" s="12">
        <f t="shared" si="58"/>
        <v>3.1999999999996476E-3</v>
      </c>
      <c r="AC154" s="12">
        <f t="shared" si="59"/>
        <v>1.0239999999997744E-5</v>
      </c>
      <c r="AD154" s="6"/>
      <c r="AE154" s="6"/>
      <c r="AF154" s="6"/>
      <c r="AG154" s="6"/>
      <c r="AH154" s="6"/>
      <c r="AI154" s="6"/>
    </row>
    <row r="155" spans="1:35" x14ac:dyDescent="0.2">
      <c r="A155" s="17">
        <v>41183</v>
      </c>
      <c r="B155" s="3">
        <v>113.028044018459</v>
      </c>
      <c r="C155" s="3">
        <v>106.081708555849</v>
      </c>
      <c r="D155" s="7">
        <f t="shared" si="45"/>
        <v>7.5949367088548308E-3</v>
      </c>
      <c r="E155" s="7">
        <f t="shared" si="46"/>
        <v>-3.8892514055358237E-4</v>
      </c>
      <c r="F155" s="7">
        <f t="shared" si="47"/>
        <v>7.9838618494084135E-3</v>
      </c>
      <c r="G155" s="8">
        <v>4.79</v>
      </c>
      <c r="H155" s="8">
        <v>0.16</v>
      </c>
      <c r="I155" s="9">
        <f t="shared" si="41"/>
        <v>4.7899999999999998E-2</v>
      </c>
      <c r="J155" s="9">
        <f t="shared" si="41"/>
        <v>1.6000000000000001E-3</v>
      </c>
      <c r="K155" s="9">
        <f t="shared" si="42"/>
        <v>4.6300000000000001E-2</v>
      </c>
      <c r="L155" s="4">
        <v>864.44</v>
      </c>
      <c r="M155">
        <f t="shared" si="43"/>
        <v>8.644400000000001</v>
      </c>
      <c r="N155">
        <v>8.7238500000000005</v>
      </c>
      <c r="O155">
        <f t="shared" si="48"/>
        <v>-3.5597498081342271E-3</v>
      </c>
      <c r="P155">
        <f t="shared" si="44"/>
        <v>-7.9449999999999577E-2</v>
      </c>
      <c r="Q155" s="6">
        <f t="shared" si="40"/>
        <v>9.2104438834407816</v>
      </c>
      <c r="R155" s="6">
        <f t="shared" si="49"/>
        <v>8.3444936019341416</v>
      </c>
      <c r="S155" s="10">
        <f t="shared" si="50"/>
        <v>0.29990639806585939</v>
      </c>
      <c r="T155" s="13">
        <f t="shared" si="51"/>
        <v>8.9943847600837706E-2</v>
      </c>
      <c r="U155">
        <f t="shared" si="52"/>
        <v>8.6616899199999988</v>
      </c>
      <c r="V155" s="12">
        <f t="shared" si="53"/>
        <v>-1.7289919999997849E-2</v>
      </c>
      <c r="W155" s="13">
        <f t="shared" si="54"/>
        <v>2.9894133360632561E-4</v>
      </c>
      <c r="X155" s="29">
        <f t="shared" si="55"/>
        <v>8.19895</v>
      </c>
      <c r="Y155" s="12">
        <f t="shared" si="56"/>
        <v>0.44545000000000101</v>
      </c>
      <c r="Z155" s="13">
        <f t="shared" si="57"/>
        <v>0.19842570250000091</v>
      </c>
      <c r="AA155" s="26">
        <v>8.2783999999999995</v>
      </c>
      <c r="AB155" s="12">
        <f t="shared" si="58"/>
        <v>0.36600000000000144</v>
      </c>
      <c r="AC155" s="12">
        <f t="shared" si="59"/>
        <v>0.13395600000000105</v>
      </c>
      <c r="AD155" s="6"/>
      <c r="AE155" s="6"/>
      <c r="AF155" s="6"/>
      <c r="AG155" s="6"/>
      <c r="AH155" s="6"/>
      <c r="AI155" s="6"/>
    </row>
    <row r="156" spans="1:35" x14ac:dyDescent="0.2">
      <c r="A156" s="17">
        <v>41214</v>
      </c>
      <c r="B156" s="3">
        <v>113.312034078807</v>
      </c>
      <c r="C156" s="3">
        <v>105.57908422397</v>
      </c>
      <c r="D156" s="7">
        <f t="shared" si="45"/>
        <v>2.5125628140713805E-3</v>
      </c>
      <c r="E156" s="7">
        <f t="shared" si="46"/>
        <v>-4.7380866948837624E-3</v>
      </c>
      <c r="F156" s="7">
        <f t="shared" si="47"/>
        <v>7.2506495089551433E-3</v>
      </c>
      <c r="G156" s="8">
        <v>4.78</v>
      </c>
      <c r="H156" s="8">
        <v>0.16</v>
      </c>
      <c r="I156" s="9">
        <f t="shared" si="41"/>
        <v>4.7800000000000002E-2</v>
      </c>
      <c r="J156" s="9">
        <f t="shared" si="41"/>
        <v>1.6000000000000001E-3</v>
      </c>
      <c r="K156" s="9">
        <f t="shared" si="42"/>
        <v>4.6200000000000005E-2</v>
      </c>
      <c r="L156" s="4">
        <v>879.44</v>
      </c>
      <c r="M156">
        <f t="shared" si="43"/>
        <v>8.7944000000000013</v>
      </c>
      <c r="N156">
        <v>9.0931499999999996</v>
      </c>
      <c r="O156">
        <f t="shared" si="48"/>
        <v>1.8006165633532079E-2</v>
      </c>
      <c r="P156">
        <f t="shared" si="44"/>
        <v>-0.29874999999999829</v>
      </c>
      <c r="Q156" s="6">
        <f t="shared" si="40"/>
        <v>9.4385299875182938</v>
      </c>
      <c r="R156" s="6">
        <f t="shared" si="49"/>
        <v>8.7070775146152126</v>
      </c>
      <c r="S156" s="10">
        <f t="shared" si="50"/>
        <v>8.7322485384788706E-2</v>
      </c>
      <c r="T156" s="13">
        <f t="shared" si="51"/>
        <v>7.6252164537766376E-3</v>
      </c>
      <c r="U156">
        <f t="shared" si="52"/>
        <v>9.0437712800000014</v>
      </c>
      <c r="V156" s="12">
        <f t="shared" si="53"/>
        <v>-0.24937128000000008</v>
      </c>
      <c r="W156" s="13">
        <f t="shared" si="54"/>
        <v>6.218603528883844E-2</v>
      </c>
      <c r="X156" s="29">
        <f t="shared" si="55"/>
        <v>8.3456500000000027</v>
      </c>
      <c r="Y156" s="12">
        <f t="shared" si="56"/>
        <v>0.44874999999999865</v>
      </c>
      <c r="Z156" s="13">
        <f t="shared" si="57"/>
        <v>0.2013765624999988</v>
      </c>
      <c r="AA156" s="26">
        <v>8.6443999999999992</v>
      </c>
      <c r="AB156" s="12">
        <f t="shared" si="58"/>
        <v>0.15000000000000213</v>
      </c>
      <c r="AC156" s="12">
        <f t="shared" si="59"/>
        <v>2.2500000000000641E-2</v>
      </c>
      <c r="AD156" s="6"/>
      <c r="AE156" s="6"/>
      <c r="AF156" s="6"/>
      <c r="AG156" s="6"/>
      <c r="AH156" s="6"/>
      <c r="AI156" s="6"/>
    </row>
    <row r="157" spans="1:35" x14ac:dyDescent="0.2">
      <c r="A157" s="17">
        <v>41244</v>
      </c>
      <c r="B157" s="3">
        <v>113.73801916932899</v>
      </c>
      <c r="C157" s="3">
        <v>105.294752941338</v>
      </c>
      <c r="D157" s="7">
        <f t="shared" si="45"/>
        <v>3.7593984962420116E-3</v>
      </c>
      <c r="E157" s="7">
        <f t="shared" si="46"/>
        <v>-2.6930644902055626E-3</v>
      </c>
      <c r="F157" s="7">
        <f t="shared" si="47"/>
        <v>6.4524629864475738E-3</v>
      </c>
      <c r="G157" s="8">
        <v>4.78</v>
      </c>
      <c r="H157" s="8">
        <v>0.16</v>
      </c>
      <c r="I157" s="9">
        <f t="shared" si="41"/>
        <v>4.7800000000000002E-2</v>
      </c>
      <c r="J157" s="9">
        <f t="shared" si="41"/>
        <v>1.6000000000000001E-3</v>
      </c>
      <c r="K157" s="9">
        <f t="shared" si="42"/>
        <v>4.6200000000000005E-2</v>
      </c>
      <c r="L157" s="4">
        <v>863.85</v>
      </c>
      <c r="M157">
        <f t="shared" si="43"/>
        <v>8.6385000000000005</v>
      </c>
      <c r="N157">
        <v>9.3010999999999999</v>
      </c>
      <c r="O157">
        <f t="shared" si="48"/>
        <v>9.8199584414216945E-3</v>
      </c>
      <c r="P157">
        <f t="shared" si="44"/>
        <v>-0.66259999999999941</v>
      </c>
      <c r="Q157" s="6">
        <f t="shared" si="40"/>
        <v>9.3311950609887955</v>
      </c>
      <c r="R157" s="6">
        <f t="shared" si="49"/>
        <v>8.8511455404880159</v>
      </c>
      <c r="S157" s="10">
        <f t="shared" si="50"/>
        <v>-0.21264554048801543</v>
      </c>
      <c r="T157" s="13">
        <f t="shared" si="51"/>
        <v>4.5218125889440207E-2</v>
      </c>
      <c r="U157">
        <f t="shared" si="52"/>
        <v>9.2007012800000023</v>
      </c>
      <c r="V157" s="12">
        <f t="shared" si="53"/>
        <v>-0.5622012800000018</v>
      </c>
      <c r="W157" s="13">
        <f t="shared" si="54"/>
        <v>0.31607027923364045</v>
      </c>
      <c r="X157" s="29">
        <f t="shared" si="55"/>
        <v>8.1318000000000019</v>
      </c>
      <c r="Y157" s="12">
        <f t="shared" si="56"/>
        <v>0.5066999999999986</v>
      </c>
      <c r="Z157" s="13">
        <f t="shared" si="57"/>
        <v>0.25674488999999856</v>
      </c>
      <c r="AA157" s="26">
        <v>8.7943999999999996</v>
      </c>
      <c r="AB157" s="12">
        <f t="shared" si="58"/>
        <v>-0.15589999999999904</v>
      </c>
      <c r="AC157" s="12">
        <f t="shared" si="59"/>
        <v>2.4304809999999701E-2</v>
      </c>
      <c r="AD157" s="6"/>
      <c r="AE157" s="6"/>
      <c r="AF157" s="6"/>
      <c r="AG157" s="6"/>
      <c r="AH157" s="6"/>
      <c r="AI157" s="6"/>
    </row>
    <row r="158" spans="1:35" x14ac:dyDescent="0.2">
      <c r="A158" s="17">
        <v>41275</v>
      </c>
      <c r="B158" s="3">
        <v>114.022009229677</v>
      </c>
      <c r="C158" s="3">
        <v>105.60614155570499</v>
      </c>
      <c r="D158" s="7">
        <f t="shared" si="45"/>
        <v>2.4968789013743E-3</v>
      </c>
      <c r="E158" s="7">
        <f t="shared" si="46"/>
        <v>2.9573041929304069E-3</v>
      </c>
      <c r="F158" s="7">
        <f>D158-E158</f>
        <v>-4.6042529155610693E-4</v>
      </c>
      <c r="G158" s="8">
        <v>4.75</v>
      </c>
      <c r="H158" s="8">
        <v>0.14000000000000001</v>
      </c>
      <c r="I158" s="9">
        <f t="shared" si="41"/>
        <v>4.7500000000000001E-2</v>
      </c>
      <c r="J158" s="9">
        <f t="shared" si="41"/>
        <v>1.4000000000000002E-3</v>
      </c>
      <c r="K158" s="9">
        <f>I158-J158</f>
        <v>4.6100000000000002E-2</v>
      </c>
      <c r="L158" s="4">
        <v>878.57</v>
      </c>
      <c r="M158">
        <f t="shared" si="43"/>
        <v>8.7857000000000003</v>
      </c>
      <c r="N158">
        <v>8.9025200000000009</v>
      </c>
      <c r="O158">
        <f t="shared" si="48"/>
        <v>-1.9021355667011575E-2</v>
      </c>
      <c r="P158">
        <f t="shared" si="44"/>
        <v>-0.11682000000000059</v>
      </c>
      <c r="Q158" s="6">
        <f t="shared" si="40"/>
        <v>9.4858419380918715</v>
      </c>
      <c r="R158" s="6">
        <f t="shared" si="49"/>
        <v>8.6345226161188933</v>
      </c>
      <c r="S158" s="10">
        <f t="shared" si="50"/>
        <v>0.15117738388110702</v>
      </c>
      <c r="T158" s="13">
        <f t="shared" si="51"/>
        <v>2.2854601397135597E-2</v>
      </c>
      <c r="U158">
        <f t="shared" si="52"/>
        <v>9.0367348500000002</v>
      </c>
      <c r="V158" s="12">
        <f t="shared" si="53"/>
        <v>-0.25103484999999992</v>
      </c>
      <c r="W158" s="13">
        <f t="shared" si="54"/>
        <v>6.3018495914522465E-2</v>
      </c>
      <c r="X158" s="29">
        <f t="shared" si="55"/>
        <v>8.5216799999999999</v>
      </c>
      <c r="Y158" s="12">
        <f t="shared" si="56"/>
        <v>0.26402000000000037</v>
      </c>
      <c r="Z158" s="13">
        <f t="shared" si="57"/>
        <v>6.9706560400000186E-2</v>
      </c>
      <c r="AA158" s="26">
        <v>8.6385000000000005</v>
      </c>
      <c r="AB158" s="12">
        <f t="shared" si="58"/>
        <v>0.14719999999999978</v>
      </c>
      <c r="AC158" s="12">
        <f t="shared" si="59"/>
        <v>2.1667839999999935E-2</v>
      </c>
      <c r="AD158" s="6"/>
      <c r="AE158" s="6"/>
      <c r="AF158" s="6"/>
      <c r="AG158" s="6"/>
      <c r="AH158" s="6"/>
      <c r="AI158" s="6"/>
    </row>
    <row r="159" spans="1:35" x14ac:dyDescent="0.2">
      <c r="A159" s="17">
        <v>41306</v>
      </c>
      <c r="B159" s="3">
        <v>115.01597444089499</v>
      </c>
      <c r="C159" s="3">
        <v>106.471058973518</v>
      </c>
      <c r="D159" s="7">
        <f t="shared" si="45"/>
        <v>8.7173100871765167E-3</v>
      </c>
      <c r="E159" s="7">
        <f t="shared" si="46"/>
        <v>8.190029529265383E-3</v>
      </c>
      <c r="F159" s="7">
        <f t="shared" si="47"/>
        <v>5.2728055791113372E-4</v>
      </c>
      <c r="G159" s="8">
        <v>4.74</v>
      </c>
      <c r="H159" s="8">
        <v>0.15</v>
      </c>
      <c r="I159" s="9">
        <f t="shared" si="41"/>
        <v>4.7400000000000005E-2</v>
      </c>
      <c r="J159" s="9">
        <f t="shared" si="41"/>
        <v>1.5E-3</v>
      </c>
      <c r="K159" s="9">
        <f t="shared" si="42"/>
        <v>4.5900000000000003E-2</v>
      </c>
      <c r="L159" s="4">
        <v>888.27</v>
      </c>
      <c r="M159">
        <f t="shared" si="43"/>
        <v>8.8826999999999998</v>
      </c>
      <c r="N159">
        <v>9.3016000000000005</v>
      </c>
      <c r="O159">
        <f t="shared" si="48"/>
        <v>1.9044701443807766E-2</v>
      </c>
      <c r="P159">
        <f t="shared" si="44"/>
        <v>-0.41890000000000072</v>
      </c>
      <c r="Q159" s="6">
        <f t="shared" si="40"/>
        <v>9.5955878152789698</v>
      </c>
      <c r="R159" s="6">
        <f t="shared" si="49"/>
        <v>8.7903325287976397</v>
      </c>
      <c r="S159" s="10">
        <f t="shared" si="50"/>
        <v>9.2367471202360107E-2</v>
      </c>
      <c r="T159" s="13">
        <f t="shared" si="51"/>
        <v>8.5317497363188236E-3</v>
      </c>
      <c r="U159">
        <f t="shared" si="52"/>
        <v>9.1889636299999999</v>
      </c>
      <c r="V159" s="12">
        <f t="shared" si="53"/>
        <v>-0.30626363000000012</v>
      </c>
      <c r="W159" s="13">
        <f t="shared" si="54"/>
        <v>9.3797411060776978E-2</v>
      </c>
      <c r="X159" s="29">
        <f t="shared" si="55"/>
        <v>8.3667999999999996</v>
      </c>
      <c r="Y159" s="12">
        <f t="shared" si="56"/>
        <v>0.51590000000000025</v>
      </c>
      <c r="Z159" s="13">
        <f t="shared" si="57"/>
        <v>0.26615281000000024</v>
      </c>
      <c r="AA159" s="26">
        <v>8.7857000000000003</v>
      </c>
      <c r="AB159" s="12">
        <f t="shared" si="58"/>
        <v>9.6999999999999531E-2</v>
      </c>
      <c r="AC159" s="12">
        <f t="shared" si="59"/>
        <v>9.4089999999999088E-3</v>
      </c>
      <c r="AD159" s="6"/>
      <c r="AE159" s="6"/>
      <c r="AF159" s="6"/>
      <c r="AG159" s="6"/>
      <c r="AH159" s="6"/>
      <c r="AI159" s="6"/>
    </row>
    <row r="160" spans="1:35" x14ac:dyDescent="0.2">
      <c r="A160" s="17">
        <v>41334</v>
      </c>
      <c r="B160" s="3">
        <v>116.435924742634</v>
      </c>
      <c r="C160" s="3">
        <v>106.749428471192</v>
      </c>
      <c r="D160" s="7">
        <f t="shared" si="45"/>
        <v>1.2345679012341878E-2</v>
      </c>
      <c r="E160" s="7">
        <f t="shared" si="46"/>
        <v>2.6145085843773184E-3</v>
      </c>
      <c r="F160" s="7">
        <f t="shared" si="47"/>
        <v>9.7311704279645587E-3</v>
      </c>
      <c r="G160" s="8">
        <v>4.76</v>
      </c>
      <c r="H160" s="8">
        <v>0.14000000000000001</v>
      </c>
      <c r="I160" s="9">
        <f t="shared" si="41"/>
        <v>4.7599999999999996E-2</v>
      </c>
      <c r="J160" s="9">
        <f t="shared" si="41"/>
        <v>1.4000000000000002E-3</v>
      </c>
      <c r="K160" s="9">
        <f t="shared" si="42"/>
        <v>4.6199999999999998E-2</v>
      </c>
      <c r="L160" s="4">
        <v>917.47</v>
      </c>
      <c r="M160">
        <f t="shared" si="43"/>
        <v>9.1746999999999996</v>
      </c>
      <c r="N160">
        <v>9.5297000000000001</v>
      </c>
      <c r="O160">
        <f t="shared" si="48"/>
        <v>1.0521569575765888E-2</v>
      </c>
      <c r="P160">
        <f t="shared" si="44"/>
        <v>-0.35500000000000043</v>
      </c>
      <c r="Q160" s="6">
        <f t="shared" si="40"/>
        <v>10.007216844486733</v>
      </c>
      <c r="R160" s="6">
        <f t="shared" si="49"/>
        <v>8.9691390675604801</v>
      </c>
      <c r="S160" s="10">
        <f t="shared" si="50"/>
        <v>0.20556093243951956</v>
      </c>
      <c r="T160" s="13">
        <f t="shared" si="51"/>
        <v>4.2255296945404724E-2</v>
      </c>
      <c r="U160">
        <f t="shared" si="52"/>
        <v>9.2930807400000006</v>
      </c>
      <c r="V160" s="12">
        <f t="shared" si="53"/>
        <v>-0.11838074000000098</v>
      </c>
      <c r="W160" s="13">
        <f t="shared" si="54"/>
        <v>1.4013999602947833E-2</v>
      </c>
      <c r="X160" s="29">
        <f t="shared" si="55"/>
        <v>8.5276999999999994</v>
      </c>
      <c r="Y160" s="12">
        <f t="shared" si="56"/>
        <v>0.64700000000000024</v>
      </c>
      <c r="Z160" s="13">
        <f t="shared" si="57"/>
        <v>0.41860900000000029</v>
      </c>
      <c r="AA160" s="26">
        <v>8.8826999999999998</v>
      </c>
      <c r="AB160" s="12">
        <f t="shared" si="58"/>
        <v>0.29199999999999982</v>
      </c>
      <c r="AC160" s="12">
        <f t="shared" si="59"/>
        <v>8.5263999999999895E-2</v>
      </c>
      <c r="AD160" s="6"/>
      <c r="AE160" s="6"/>
      <c r="AF160" s="6"/>
      <c r="AG160" s="6"/>
      <c r="AH160" s="6"/>
      <c r="AI160" s="6"/>
    </row>
    <row r="161" spans="1:35" x14ac:dyDescent="0.2">
      <c r="A161" s="17">
        <v>41365</v>
      </c>
      <c r="B161" s="3">
        <v>116.719914802982</v>
      </c>
      <c r="C161" s="3">
        <v>106.638447551197</v>
      </c>
      <c r="D161" s="7">
        <f t="shared" si="45"/>
        <v>2.4390243902448938E-3</v>
      </c>
      <c r="E161" s="7">
        <f t="shared" si="46"/>
        <v>-1.0396394770858248E-3</v>
      </c>
      <c r="F161" s="7">
        <f t="shared" si="47"/>
        <v>3.4786638673307184E-3</v>
      </c>
      <c r="G161" s="8">
        <v>4.76</v>
      </c>
      <c r="H161" s="8">
        <v>0.15</v>
      </c>
      <c r="I161" s="9">
        <f t="shared" si="41"/>
        <v>4.7599999999999996E-2</v>
      </c>
      <c r="J161" s="9">
        <f t="shared" si="41"/>
        <v>1.5E-3</v>
      </c>
      <c r="K161" s="9">
        <f t="shared" si="42"/>
        <v>4.6099999999999995E-2</v>
      </c>
      <c r="L161" s="4">
        <v>911.25</v>
      </c>
      <c r="M161">
        <f t="shared" si="43"/>
        <v>9.1125000000000007</v>
      </c>
      <c r="N161">
        <v>9.64175</v>
      </c>
      <c r="O161">
        <f t="shared" si="48"/>
        <v>5.0766374801425318E-3</v>
      </c>
      <c r="P161">
        <f t="shared" si="44"/>
        <v>-0.52924999999999933</v>
      </c>
      <c r="Q161" s="6">
        <f t="shared" si="40"/>
        <v>9.9739845062123162</v>
      </c>
      <c r="R161" s="6">
        <f t="shared" si="49"/>
        <v>9.2066156973835991</v>
      </c>
      <c r="S161" s="10">
        <f t="shared" si="50"/>
        <v>-9.4115697383598373E-2</v>
      </c>
      <c r="T161" s="13">
        <f t="shared" si="51"/>
        <v>8.8577644940010664E-3</v>
      </c>
      <c r="U161">
        <f t="shared" si="52"/>
        <v>9.5976536699999997</v>
      </c>
      <c r="V161" s="12">
        <f t="shared" si="53"/>
        <v>-0.48515366999999898</v>
      </c>
      <c r="W161" s="13">
        <f t="shared" si="54"/>
        <v>0.23537408351446792</v>
      </c>
      <c r="X161" s="29">
        <f t="shared" si="55"/>
        <v>8.6454500000000003</v>
      </c>
      <c r="Y161" s="12">
        <f t="shared" si="56"/>
        <v>0.46705000000000041</v>
      </c>
      <c r="Z161" s="13">
        <f t="shared" si="57"/>
        <v>0.21813570250000039</v>
      </c>
      <c r="AA161" s="26">
        <v>9.1746999999999996</v>
      </c>
      <c r="AB161" s="12">
        <f t="shared" si="58"/>
        <v>-6.2199999999998923E-2</v>
      </c>
      <c r="AC161" s="12">
        <f t="shared" si="59"/>
        <v>3.8688399999998661E-3</v>
      </c>
      <c r="AD161" s="6"/>
      <c r="AE161" s="6"/>
      <c r="AF161" s="6"/>
      <c r="AG161" s="6"/>
      <c r="AH161" s="6"/>
      <c r="AI161" s="6"/>
    </row>
    <row r="162" spans="1:35" x14ac:dyDescent="0.2">
      <c r="A162" s="17">
        <v>41395</v>
      </c>
      <c r="B162" s="3">
        <v>116.435924742634</v>
      </c>
      <c r="C162" s="3">
        <v>106.82830747218</v>
      </c>
      <c r="D162" s="7">
        <f t="shared" si="45"/>
        <v>-2.4330900243318865E-3</v>
      </c>
      <c r="E162" s="7">
        <f t="shared" si="46"/>
        <v>1.7804077735832117E-3</v>
      </c>
      <c r="F162" s="7">
        <f t="shared" si="47"/>
        <v>-4.2134977979150987E-3</v>
      </c>
      <c r="G162" s="8">
        <v>4.76</v>
      </c>
      <c r="H162" s="8">
        <v>0.11</v>
      </c>
      <c r="I162" s="9">
        <f t="shared" si="41"/>
        <v>4.7599999999999996E-2</v>
      </c>
      <c r="J162" s="9">
        <f t="shared" si="41"/>
        <v>1.1000000000000001E-3</v>
      </c>
      <c r="K162" s="9">
        <f t="shared" si="42"/>
        <v>4.65E-2</v>
      </c>
      <c r="L162" s="4">
        <v>935.6</v>
      </c>
      <c r="M162">
        <f t="shared" si="43"/>
        <v>9.3559999999999999</v>
      </c>
      <c r="N162">
        <v>9.4793500000000002</v>
      </c>
      <c r="O162">
        <f t="shared" si="48"/>
        <v>-7.3773077715754143E-3</v>
      </c>
      <c r="P162">
        <f t="shared" si="44"/>
        <v>-0.12335000000000029</v>
      </c>
      <c r="Q162" s="6">
        <f t="shared" si="40"/>
        <v>10.197433036892177</v>
      </c>
      <c r="R162" s="6">
        <f t="shared" si="49"/>
        <v>9.0741045013164996</v>
      </c>
      <c r="S162" s="10">
        <f t="shared" si="50"/>
        <v>0.28189549868350028</v>
      </c>
      <c r="T162" s="13">
        <f t="shared" si="51"/>
        <v>7.9465072178019305E-2</v>
      </c>
      <c r="U162">
        <f t="shared" si="52"/>
        <v>9.5362312500000002</v>
      </c>
      <c r="V162" s="12">
        <f t="shared" si="53"/>
        <v>-0.18023125000000029</v>
      </c>
      <c r="W162" s="13">
        <f t="shared" si="54"/>
        <v>3.2483303476562607E-2</v>
      </c>
      <c r="X162" s="29">
        <f t="shared" si="55"/>
        <v>8.9891500000000004</v>
      </c>
      <c r="Y162" s="12">
        <f t="shared" si="56"/>
        <v>0.36684999999999945</v>
      </c>
      <c r="Z162" s="13">
        <f t="shared" si="57"/>
        <v>0.13457892249999959</v>
      </c>
      <c r="AA162" s="26">
        <v>9.1125000000000007</v>
      </c>
      <c r="AB162" s="12">
        <f t="shared" si="58"/>
        <v>0.24349999999999916</v>
      </c>
      <c r="AC162" s="12">
        <f t="shared" si="59"/>
        <v>5.9292249999999588E-2</v>
      </c>
      <c r="AD162" s="6"/>
      <c r="AE162" s="6"/>
      <c r="AF162" s="6"/>
      <c r="AG162" s="6"/>
      <c r="AH162" s="6"/>
      <c r="AI162" s="6"/>
    </row>
    <row r="163" spans="1:35" x14ac:dyDescent="0.2">
      <c r="A163" s="17">
        <v>41426</v>
      </c>
      <c r="B163" s="3">
        <v>116.86190983315601</v>
      </c>
      <c r="C163" s="3">
        <v>107.084664225392</v>
      </c>
      <c r="D163" s="7">
        <f t="shared" si="45"/>
        <v>3.6585365853673405E-3</v>
      </c>
      <c r="E163" s="7">
        <f t="shared" si="46"/>
        <v>2.3997080856004681E-3</v>
      </c>
      <c r="F163" s="7">
        <f t="shared" si="47"/>
        <v>1.2588284997668724E-3</v>
      </c>
      <c r="G163" s="8">
        <v>4.79</v>
      </c>
      <c r="H163" s="8">
        <v>0.09</v>
      </c>
      <c r="I163" s="9">
        <f t="shared" si="41"/>
        <v>4.7899999999999998E-2</v>
      </c>
      <c r="J163" s="9">
        <f t="shared" si="41"/>
        <v>8.9999999999999998E-4</v>
      </c>
      <c r="K163" s="9">
        <f t="shared" si="42"/>
        <v>4.7E-2</v>
      </c>
      <c r="L163" s="4">
        <v>1003.07</v>
      </c>
      <c r="M163">
        <f t="shared" si="43"/>
        <v>10.030700000000001</v>
      </c>
      <c r="N163">
        <v>10.38273</v>
      </c>
      <c r="O163">
        <f t="shared" si="48"/>
        <v>3.953300171173979E-2</v>
      </c>
      <c r="P163">
        <f t="shared" si="44"/>
        <v>-0.35202999999999918</v>
      </c>
      <c r="Q163" s="6">
        <f t="shared" si="40"/>
        <v>10.946541854921215</v>
      </c>
      <c r="R163" s="6">
        <f t="shared" si="49"/>
        <v>9.3677775994438175</v>
      </c>
      <c r="S163" s="10">
        <f t="shared" si="50"/>
        <v>0.66292240055618379</v>
      </c>
      <c r="T163" s="13">
        <f t="shared" si="51"/>
        <v>0.43946610915917339</v>
      </c>
      <c r="U163">
        <f t="shared" si="52"/>
        <v>9.7957319999999992</v>
      </c>
      <c r="V163" s="12">
        <f t="shared" si="53"/>
        <v>0.23496800000000206</v>
      </c>
      <c r="W163" s="13">
        <f t="shared" si="54"/>
        <v>5.520996102400097E-2</v>
      </c>
      <c r="X163" s="29">
        <f t="shared" si="55"/>
        <v>9.0039700000000007</v>
      </c>
      <c r="Y163" s="12">
        <f t="shared" si="56"/>
        <v>1.0267300000000006</v>
      </c>
      <c r="Z163" s="13">
        <f t="shared" si="57"/>
        <v>1.0541744929000012</v>
      </c>
      <c r="AA163" s="26">
        <v>9.3559999999999999</v>
      </c>
      <c r="AB163" s="12">
        <f t="shared" si="58"/>
        <v>0.67470000000000141</v>
      </c>
      <c r="AC163" s="12">
        <f t="shared" si="59"/>
        <v>0.45522009000000191</v>
      </c>
      <c r="AD163" s="6"/>
      <c r="AE163" s="6"/>
      <c r="AF163" s="6"/>
      <c r="AG163" s="6"/>
      <c r="AH163" s="6"/>
      <c r="AI163" s="6"/>
    </row>
    <row r="164" spans="1:35" x14ac:dyDescent="0.2">
      <c r="A164" s="17">
        <v>41456</v>
      </c>
      <c r="B164" s="3">
        <v>117.997870074547</v>
      </c>
      <c r="C164" s="3">
        <v>107.126855318944</v>
      </c>
      <c r="D164" s="7">
        <f t="shared" si="45"/>
        <v>9.7205346293997973E-3</v>
      </c>
      <c r="E164" s="7">
        <f t="shared" si="46"/>
        <v>3.9399753323396435E-4</v>
      </c>
      <c r="F164" s="7">
        <f t="shared" si="47"/>
        <v>9.3265370961658333E-3</v>
      </c>
      <c r="G164" s="8">
        <v>4.8099999999999996</v>
      </c>
      <c r="H164" s="8">
        <v>0.09</v>
      </c>
      <c r="I164" s="9">
        <f t="shared" si="41"/>
        <v>4.8099999999999997E-2</v>
      </c>
      <c r="J164" s="9">
        <f t="shared" si="41"/>
        <v>8.9999999999999998E-4</v>
      </c>
      <c r="K164" s="9">
        <f t="shared" si="42"/>
        <v>4.7199999999999999E-2</v>
      </c>
      <c r="L164" s="4">
        <v>991.01</v>
      </c>
      <c r="M164">
        <f t="shared" si="43"/>
        <v>9.9100999999999999</v>
      </c>
      <c r="N164">
        <v>10.41283</v>
      </c>
      <c r="O164">
        <f t="shared" si="48"/>
        <v>1.2572176978411509E-3</v>
      </c>
      <c r="P164">
        <f t="shared" si="44"/>
        <v>-0.50272999999999968</v>
      </c>
      <c r="Q164" s="6">
        <f t="shared" si="40"/>
        <v>10.915756732933614</v>
      </c>
      <c r="R164" s="6">
        <f t="shared" si="49"/>
        <v>10.124251695650512</v>
      </c>
      <c r="S164" s="10">
        <f t="shared" si="50"/>
        <v>-0.21415169565051251</v>
      </c>
      <c r="T164" s="13">
        <f t="shared" si="51"/>
        <v>4.5860948749989736E-2</v>
      </c>
      <c r="U164">
        <f t="shared" si="52"/>
        <v>10.50414904</v>
      </c>
      <c r="V164" s="12">
        <f t="shared" si="53"/>
        <v>-0.59404903999999981</v>
      </c>
      <c r="W164" s="13">
        <f t="shared" si="54"/>
        <v>0.35289426192492135</v>
      </c>
      <c r="X164" s="29">
        <f t="shared" si="55"/>
        <v>9.5279700000000016</v>
      </c>
      <c r="Y164" s="12">
        <f t="shared" si="56"/>
        <v>0.3821299999999983</v>
      </c>
      <c r="Z164" s="13">
        <f t="shared" si="57"/>
        <v>0.14602333689999869</v>
      </c>
      <c r="AA164" s="26">
        <v>10.0307</v>
      </c>
      <c r="AB164" s="12">
        <f t="shared" si="58"/>
        <v>-0.1205999999999996</v>
      </c>
      <c r="AC164" s="12">
        <f t="shared" si="59"/>
        <v>1.4544359999999902E-2</v>
      </c>
      <c r="AD164" s="6"/>
      <c r="AE164" s="6"/>
      <c r="AF164" s="6"/>
      <c r="AG164" s="6"/>
      <c r="AH164" s="6"/>
      <c r="AI164" s="6"/>
    </row>
    <row r="165" spans="1:35" x14ac:dyDescent="0.2">
      <c r="A165" s="17">
        <v>41487</v>
      </c>
      <c r="B165" s="3">
        <v>118.423855165069</v>
      </c>
      <c r="C165" s="3">
        <v>107.255721593814</v>
      </c>
      <c r="D165" s="7">
        <f t="shared" si="45"/>
        <v>3.6101083032505765E-3</v>
      </c>
      <c r="E165" s="7">
        <f t="shared" si="46"/>
        <v>1.2029315570436419E-3</v>
      </c>
      <c r="F165" s="7">
        <f t="shared" si="47"/>
        <v>2.4071767462069344E-3</v>
      </c>
      <c r="G165" s="8">
        <v>4.82</v>
      </c>
      <c r="H165" s="8">
        <v>0.08</v>
      </c>
      <c r="I165" s="9">
        <f t="shared" si="41"/>
        <v>4.82E-2</v>
      </c>
      <c r="J165" s="9">
        <f t="shared" si="41"/>
        <v>8.0000000000000004E-4</v>
      </c>
      <c r="K165" s="9">
        <f t="shared" si="42"/>
        <v>4.7399999999999998E-2</v>
      </c>
      <c r="L165" s="4">
        <v>1008.26</v>
      </c>
      <c r="M165">
        <f t="shared" si="43"/>
        <v>10.082599999999999</v>
      </c>
      <c r="N165">
        <v>10.507999999999999</v>
      </c>
      <c r="O165">
        <f t="shared" si="48"/>
        <v>3.9512859625239205E-3</v>
      </c>
      <c r="P165">
        <f t="shared" si="44"/>
        <v>-0.42539999999999978</v>
      </c>
      <c r="Q165" s="6">
        <f t="shared" si="40"/>
        <v>11.132463092357677</v>
      </c>
      <c r="R165" s="6">
        <f t="shared" si="49"/>
        <v>9.9339553622725845</v>
      </c>
      <c r="S165" s="10">
        <f t="shared" si="50"/>
        <v>0.14864463772741487</v>
      </c>
      <c r="T165" s="13">
        <f t="shared" si="51"/>
        <v>2.2095228325114409E-2</v>
      </c>
      <c r="U165">
        <f t="shared" si="52"/>
        <v>10.37983874</v>
      </c>
      <c r="V165" s="12">
        <f t="shared" si="53"/>
        <v>-0.29723874000000094</v>
      </c>
      <c r="W165" s="13">
        <f t="shared" si="54"/>
        <v>8.8350868556788156E-2</v>
      </c>
      <c r="X165" s="29">
        <f t="shared" si="55"/>
        <v>9.4847000000000001</v>
      </c>
      <c r="Y165" s="12">
        <f t="shared" si="56"/>
        <v>0.59789999999999921</v>
      </c>
      <c r="Z165" s="13">
        <f t="shared" si="57"/>
        <v>0.35748440999999903</v>
      </c>
      <c r="AA165" s="26">
        <v>9.9100999999999999</v>
      </c>
      <c r="AB165" s="12">
        <f t="shared" si="58"/>
        <v>0.17249999999999943</v>
      </c>
      <c r="AC165" s="12">
        <f t="shared" si="59"/>
        <v>2.9756249999999804E-2</v>
      </c>
      <c r="AD165" s="6"/>
      <c r="AE165" s="6"/>
      <c r="AF165" s="6"/>
      <c r="AG165" s="6"/>
      <c r="AH165" s="6"/>
      <c r="AI165" s="6"/>
    </row>
    <row r="166" spans="1:35" x14ac:dyDescent="0.2">
      <c r="A166" s="17">
        <v>41518</v>
      </c>
      <c r="B166" s="3">
        <v>118.99183528576501</v>
      </c>
      <c r="C166" s="3">
        <v>107.38046047909801</v>
      </c>
      <c r="D166" s="7">
        <f t="shared" si="45"/>
        <v>4.7961630695463227E-3</v>
      </c>
      <c r="E166" s="7">
        <f t="shared" si="46"/>
        <v>1.1630044852655914E-3</v>
      </c>
      <c r="F166" s="7">
        <f t="shared" si="47"/>
        <v>3.6331585842807315E-3</v>
      </c>
      <c r="G166" s="8">
        <v>4.8099999999999996</v>
      </c>
      <c r="H166" s="8">
        <v>0.08</v>
      </c>
      <c r="I166" s="9">
        <f t="shared" si="41"/>
        <v>4.8099999999999997E-2</v>
      </c>
      <c r="J166" s="9">
        <f t="shared" si="41"/>
        <v>8.0000000000000004E-4</v>
      </c>
      <c r="K166" s="9">
        <f t="shared" si="42"/>
        <v>4.7299999999999995E-2</v>
      </c>
      <c r="L166" s="4">
        <v>998.3</v>
      </c>
      <c r="M166">
        <f t="shared" si="43"/>
        <v>9.9829999999999988</v>
      </c>
      <c r="N166">
        <v>10.95725</v>
      </c>
      <c r="O166">
        <f t="shared" si="48"/>
        <v>1.8181506486518284E-2</v>
      </c>
      <c r="P166">
        <f t="shared" si="44"/>
        <v>-0.97425000000000139</v>
      </c>
      <c r="Q166" s="6">
        <f t="shared" si="40"/>
        <v>11.062492061942871</v>
      </c>
      <c r="R166" s="6">
        <f t="shared" si="49"/>
        <v>10.11923168474187</v>
      </c>
      <c r="S166" s="10">
        <f t="shared" si="50"/>
        <v>-0.13623168474187075</v>
      </c>
      <c r="T166" s="13">
        <f t="shared" si="51"/>
        <v>1.8559071927608459E-2</v>
      </c>
      <c r="U166">
        <f t="shared" si="52"/>
        <v>10.559506979999998</v>
      </c>
      <c r="V166" s="12">
        <f t="shared" si="53"/>
        <v>-0.57650697999999956</v>
      </c>
      <c r="W166" s="13">
        <f t="shared" si="54"/>
        <v>0.33236029798871991</v>
      </c>
      <c r="X166" s="29">
        <f t="shared" si="55"/>
        <v>9.1083499999999979</v>
      </c>
      <c r="Y166" s="12">
        <f t="shared" si="56"/>
        <v>0.87465000000000082</v>
      </c>
      <c r="Z166" s="13">
        <f t="shared" si="57"/>
        <v>0.76501262250000146</v>
      </c>
      <c r="AA166" s="26">
        <v>10.082599999999999</v>
      </c>
      <c r="AB166" s="12">
        <f t="shared" si="58"/>
        <v>-9.9600000000000577E-2</v>
      </c>
      <c r="AC166" s="12">
        <f t="shared" si="59"/>
        <v>9.9201600000001153E-3</v>
      </c>
      <c r="AD166" s="6"/>
      <c r="AE166" s="6"/>
      <c r="AF166" s="6"/>
      <c r="AG166" s="6"/>
      <c r="AH166" s="6"/>
      <c r="AI166" s="6"/>
    </row>
    <row r="167" spans="1:35" x14ac:dyDescent="0.2">
      <c r="A167" s="17">
        <v>41548</v>
      </c>
      <c r="B167" s="3">
        <v>119.275825346113</v>
      </c>
      <c r="C167" s="3">
        <v>107.103925376796</v>
      </c>
      <c r="D167" s="7">
        <f t="shared" si="45"/>
        <v>2.3866348448695852E-3</v>
      </c>
      <c r="E167" s="7">
        <f t="shared" si="46"/>
        <v>-2.5752832598053025E-3</v>
      </c>
      <c r="F167" s="7">
        <f t="shared" si="47"/>
        <v>4.9619181046748877E-3</v>
      </c>
      <c r="G167" s="8">
        <v>4.8099999999999996</v>
      </c>
      <c r="H167" s="8">
        <v>0.09</v>
      </c>
      <c r="I167" s="9">
        <f t="shared" si="41"/>
        <v>4.8099999999999997E-2</v>
      </c>
      <c r="J167" s="9">
        <f t="shared" si="41"/>
        <v>8.9999999999999998E-4</v>
      </c>
      <c r="K167" s="9">
        <f t="shared" si="42"/>
        <v>4.7199999999999999E-2</v>
      </c>
      <c r="L167" s="4">
        <v>991.72</v>
      </c>
      <c r="M167">
        <f t="shared" si="43"/>
        <v>9.9172000000000011</v>
      </c>
      <c r="N167">
        <v>10.66005</v>
      </c>
      <c r="O167">
        <f t="shared" si="48"/>
        <v>-1.1942328886248132E-2</v>
      </c>
      <c r="P167">
        <f t="shared" si="44"/>
        <v>-0.7428499999999989</v>
      </c>
      <c r="Q167" s="6">
        <f t="shared" si="40"/>
        <v>11.044247080217124</v>
      </c>
      <c r="R167" s="6">
        <f t="shared" si="49"/>
        <v>10.032534828438969</v>
      </c>
      <c r="S167" s="10">
        <f t="shared" si="50"/>
        <v>-0.11533482843896792</v>
      </c>
      <c r="T167" s="13">
        <f t="shared" si="51"/>
        <v>1.3302122651046163E-2</v>
      </c>
      <c r="U167">
        <f t="shared" si="52"/>
        <v>10.454197599999997</v>
      </c>
      <c r="V167" s="12">
        <f t="shared" si="53"/>
        <v>-0.53699759999999586</v>
      </c>
      <c r="W167" s="13">
        <f t="shared" si="54"/>
        <v>0.28836642240575555</v>
      </c>
      <c r="X167" s="29">
        <f t="shared" si="55"/>
        <v>9.2401499999999999</v>
      </c>
      <c r="Y167" s="12">
        <f t="shared" si="56"/>
        <v>0.67705000000000126</v>
      </c>
      <c r="Z167" s="13">
        <f t="shared" si="57"/>
        <v>0.4583967025000017</v>
      </c>
      <c r="AA167" s="26">
        <v>9.9830000000000005</v>
      </c>
      <c r="AB167" s="12">
        <f t="shared" si="58"/>
        <v>-6.5799999999999415E-2</v>
      </c>
      <c r="AC167" s="12">
        <f t="shared" si="59"/>
        <v>4.3296399999999229E-3</v>
      </c>
      <c r="AD167" s="6"/>
      <c r="AE167" s="6"/>
      <c r="AF167" s="6"/>
      <c r="AG167" s="6"/>
      <c r="AH167" s="6"/>
      <c r="AI167" s="6"/>
    </row>
    <row r="168" spans="1:35" x14ac:dyDescent="0.2">
      <c r="A168" s="17">
        <v>41579</v>
      </c>
      <c r="B168" s="3">
        <v>119.417820376287</v>
      </c>
      <c r="C168" s="3">
        <v>106.885173728707</v>
      </c>
      <c r="D168" s="7">
        <f t="shared" si="45"/>
        <v>1.1904761904766731E-3</v>
      </c>
      <c r="E168" s="7">
        <f t="shared" si="46"/>
        <v>-2.042424190517944E-3</v>
      </c>
      <c r="F168" s="7">
        <f t="shared" si="47"/>
        <v>3.2329003809946173E-3</v>
      </c>
      <c r="G168" s="8">
        <v>4.83</v>
      </c>
      <c r="H168" s="8">
        <v>0.08</v>
      </c>
      <c r="I168" s="9">
        <f t="shared" si="41"/>
        <v>4.8300000000000003E-2</v>
      </c>
      <c r="J168" s="9">
        <f t="shared" si="41"/>
        <v>8.0000000000000004E-4</v>
      </c>
      <c r="K168" s="9">
        <f t="shared" si="42"/>
        <v>4.7500000000000001E-2</v>
      </c>
      <c r="L168" s="4">
        <v>1020</v>
      </c>
      <c r="M168">
        <f t="shared" si="43"/>
        <v>10.199999999999999</v>
      </c>
      <c r="N168">
        <v>10.75595</v>
      </c>
      <c r="O168">
        <f t="shared" si="48"/>
        <v>3.8895329847328242E-3</v>
      </c>
      <c r="P168">
        <f t="shared" si="44"/>
        <v>-0.55595000000000105</v>
      </c>
      <c r="Q168" s="6">
        <f t="shared" si="40"/>
        <v>11.395984357285865</v>
      </c>
      <c r="R168" s="6">
        <f t="shared" si="49"/>
        <v>9.949261319658401</v>
      </c>
      <c r="S168" s="10">
        <f t="shared" si="50"/>
        <v>0.2507386803415983</v>
      </c>
      <c r="T168" s="13">
        <f t="shared" si="51"/>
        <v>6.2869885819446206E-2</v>
      </c>
      <c r="U168">
        <f t="shared" si="52"/>
        <v>10.388267000000003</v>
      </c>
      <c r="V168" s="12">
        <f t="shared" si="53"/>
        <v>-0.18826700000000329</v>
      </c>
      <c r="W168" s="13">
        <f t="shared" si="54"/>
        <v>3.5444463289001242E-2</v>
      </c>
      <c r="X168" s="29">
        <f t="shared" si="55"/>
        <v>9.3612500000000001</v>
      </c>
      <c r="Y168" s="12">
        <f t="shared" si="56"/>
        <v>0.83874999999999922</v>
      </c>
      <c r="Z168" s="13">
        <f t="shared" si="57"/>
        <v>0.70350156249999873</v>
      </c>
      <c r="AA168" s="26">
        <v>9.9171999999999993</v>
      </c>
      <c r="AB168" s="12">
        <f t="shared" si="58"/>
        <v>0.28279999999999994</v>
      </c>
      <c r="AC168" s="12">
        <f t="shared" si="59"/>
        <v>7.9975839999999965E-2</v>
      </c>
      <c r="AD168" s="6"/>
      <c r="AE168" s="6"/>
      <c r="AF168" s="6"/>
      <c r="AG168" s="6"/>
      <c r="AH168" s="6"/>
      <c r="AI168" s="6"/>
    </row>
    <row r="169" spans="1:35" x14ac:dyDescent="0.2">
      <c r="A169" s="17">
        <v>41609</v>
      </c>
      <c r="B169" s="3">
        <v>119.701810436635</v>
      </c>
      <c r="C169" s="3">
        <v>106.87600175184799</v>
      </c>
      <c r="D169" s="7">
        <f t="shared" si="45"/>
        <v>2.3781212841864565E-3</v>
      </c>
      <c r="E169" s="7">
        <f t="shared" si="46"/>
        <v>-8.5811497881719558E-5</v>
      </c>
      <c r="F169" s="7">
        <f t="shared" si="47"/>
        <v>2.4639327820681761E-3</v>
      </c>
      <c r="G169" s="8">
        <v>4.8600000000000003</v>
      </c>
      <c r="H169" s="8">
        <v>0.09</v>
      </c>
      <c r="I169" s="9">
        <f t="shared" si="41"/>
        <v>4.8600000000000004E-2</v>
      </c>
      <c r="J169" s="9">
        <f t="shared" si="41"/>
        <v>8.9999999999999998E-4</v>
      </c>
      <c r="K169" s="9">
        <f t="shared" si="42"/>
        <v>4.7700000000000006E-2</v>
      </c>
      <c r="L169" s="4">
        <v>1036.75</v>
      </c>
      <c r="M169">
        <f t="shared" si="43"/>
        <v>10.3675</v>
      </c>
      <c r="N169">
        <v>10.943199999999999</v>
      </c>
      <c r="O169">
        <f t="shared" si="48"/>
        <v>7.4955618439633831E-3</v>
      </c>
      <c r="P169">
        <f t="shared" si="44"/>
        <v>-0.57569999999999943</v>
      </c>
      <c r="Q169" s="6">
        <f t="shared" si="40"/>
        <v>11.611666785433007</v>
      </c>
      <c r="R169" s="6">
        <f t="shared" si="49"/>
        <v>10.225132114377095</v>
      </c>
      <c r="S169" s="10">
        <f t="shared" si="50"/>
        <v>0.14236788562290492</v>
      </c>
      <c r="T169" s="13">
        <f t="shared" si="51"/>
        <v>2.0268614856736537E-2</v>
      </c>
      <c r="U169">
        <f t="shared" si="52"/>
        <v>10.686540000000001</v>
      </c>
      <c r="V169" s="12">
        <f t="shared" si="53"/>
        <v>-0.3190400000000011</v>
      </c>
      <c r="W169" s="13">
        <f t="shared" si="54"/>
        <v>0.10178652160000071</v>
      </c>
      <c r="X169" s="29">
        <f t="shared" si="55"/>
        <v>9.6242999999999999</v>
      </c>
      <c r="Y169" s="12">
        <f t="shared" si="56"/>
        <v>0.74319999999999986</v>
      </c>
      <c r="Z169" s="13">
        <f t="shared" si="57"/>
        <v>0.55234623999999977</v>
      </c>
      <c r="AA169" s="26">
        <v>10.199999999999999</v>
      </c>
      <c r="AB169" s="12">
        <f t="shared" si="58"/>
        <v>0.16750000000000043</v>
      </c>
      <c r="AC169" s="12">
        <f t="shared" si="59"/>
        <v>2.8056250000000144E-2</v>
      </c>
      <c r="AD169" s="6"/>
      <c r="AE169" s="6"/>
      <c r="AF169" s="6"/>
      <c r="AG169" s="6"/>
      <c r="AH169" s="6"/>
      <c r="AI169" s="6"/>
    </row>
    <row r="170" spans="1:35" x14ac:dyDescent="0.2">
      <c r="A170" s="17">
        <v>41640</v>
      </c>
      <c r="B170" s="3">
        <v>120.553780617678</v>
      </c>
      <c r="C170" s="3">
        <v>107.27360694869</v>
      </c>
      <c r="D170" s="7">
        <f t="shared" si="45"/>
        <v>7.1174377224143756E-3</v>
      </c>
      <c r="E170" s="7">
        <f t="shared" si="46"/>
        <v>3.7202476732353341E-3</v>
      </c>
      <c r="F170" s="7">
        <f t="shared" si="47"/>
        <v>3.3971900491790415E-3</v>
      </c>
      <c r="G170" s="8">
        <v>4.88</v>
      </c>
      <c r="H170" s="8">
        <v>7.0000000000000007E-2</v>
      </c>
      <c r="I170" s="9">
        <f t="shared" si="41"/>
        <v>4.8799999999999996E-2</v>
      </c>
      <c r="J170" s="9">
        <f t="shared" si="41"/>
        <v>7.000000000000001E-4</v>
      </c>
      <c r="K170" s="9">
        <f t="shared" si="42"/>
        <v>4.8099999999999997E-2</v>
      </c>
      <c r="L170" s="4">
        <v>1087.22</v>
      </c>
      <c r="M170">
        <f t="shared" si="43"/>
        <v>10.872199999999999</v>
      </c>
      <c r="N170">
        <v>11.08175</v>
      </c>
      <c r="O170">
        <f t="shared" si="48"/>
        <v>5.4640118756201783E-3</v>
      </c>
      <c r="P170">
        <f t="shared" si="44"/>
        <v>-0.20955000000000013</v>
      </c>
      <c r="Q170" s="6">
        <f t="shared" si="40"/>
        <v>12.218148069342275</v>
      </c>
      <c r="R170" s="6">
        <f t="shared" si="49"/>
        <v>10.402720367834862</v>
      </c>
      <c r="S170" s="10">
        <f t="shared" si="50"/>
        <v>0.46947963216513777</v>
      </c>
      <c r="T170" s="13">
        <f t="shared" si="51"/>
        <v>0.22041112501791307</v>
      </c>
      <c r="U170">
        <f t="shared" si="52"/>
        <v>10.866176749999999</v>
      </c>
      <c r="V170" s="12">
        <f t="shared" si="53"/>
        <v>6.0232500000001465E-3</v>
      </c>
      <c r="W170" s="13">
        <f t="shared" si="54"/>
        <v>3.6279540562501766E-5</v>
      </c>
      <c r="X170" s="29">
        <f t="shared" si="55"/>
        <v>10.15795</v>
      </c>
      <c r="Y170" s="12">
        <f t="shared" si="56"/>
        <v>0.71424999999999983</v>
      </c>
      <c r="Z170" s="13">
        <f t="shared" si="57"/>
        <v>0.51015306249999981</v>
      </c>
      <c r="AA170" s="26">
        <v>10.3675</v>
      </c>
      <c r="AB170" s="12">
        <f t="shared" si="58"/>
        <v>0.5046999999999997</v>
      </c>
      <c r="AC170" s="12">
        <f t="shared" si="59"/>
        <v>0.25472208999999968</v>
      </c>
      <c r="AD170" s="6"/>
      <c r="AE170" s="6"/>
      <c r="AF170" s="6"/>
      <c r="AG170" s="6"/>
      <c r="AH170" s="6"/>
      <c r="AI170" s="6"/>
    </row>
    <row r="171" spans="1:35" x14ac:dyDescent="0.2">
      <c r="A171" s="17">
        <v>41671</v>
      </c>
      <c r="B171" s="3">
        <v>121.831735889244</v>
      </c>
      <c r="C171" s="3">
        <v>107.670294947846</v>
      </c>
      <c r="D171" s="7">
        <f t="shared" si="45"/>
        <v>1.0600706713785142E-2</v>
      </c>
      <c r="E171" s="7">
        <f t="shared" si="46"/>
        <v>3.6979086509670574E-3</v>
      </c>
      <c r="F171" s="7">
        <f t="shared" si="47"/>
        <v>6.902798062818084E-3</v>
      </c>
      <c r="G171" s="8">
        <v>5.32</v>
      </c>
      <c r="H171" s="8">
        <v>7.0000000000000007E-2</v>
      </c>
      <c r="I171" s="9">
        <f t="shared" si="41"/>
        <v>5.3200000000000004E-2</v>
      </c>
      <c r="J171" s="9">
        <f t="shared" si="41"/>
        <v>7.000000000000001E-4</v>
      </c>
      <c r="K171" s="9">
        <f t="shared" si="42"/>
        <v>5.2500000000000005E-2</v>
      </c>
      <c r="L171" s="4">
        <v>1098.48</v>
      </c>
      <c r="M171">
        <f t="shared" si="43"/>
        <v>10.9848</v>
      </c>
      <c r="N171">
        <v>12.021000000000001</v>
      </c>
      <c r="O171">
        <f t="shared" si="48"/>
        <v>3.5332248733743077E-2</v>
      </c>
      <c r="P171">
        <f t="shared" si="44"/>
        <v>-1.0362000000000009</v>
      </c>
      <c r="Q171" s="6">
        <f t="shared" si="40"/>
        <v>12.429586573013662</v>
      </c>
      <c r="R171" s="6">
        <f t="shared" si="49"/>
        <v>10.94724860109857</v>
      </c>
      <c r="S171" s="10">
        <f t="shared" si="50"/>
        <v>3.7551398901429778E-2</v>
      </c>
      <c r="T171" s="13">
        <f t="shared" si="51"/>
        <v>1.4101075594543015E-3</v>
      </c>
      <c r="U171">
        <f t="shared" si="52"/>
        <v>11.442990499999999</v>
      </c>
      <c r="V171" s="12">
        <f t="shared" si="53"/>
        <v>-0.45819049999999883</v>
      </c>
      <c r="W171" s="13">
        <f t="shared" si="54"/>
        <v>0.20993853429024895</v>
      </c>
      <c r="X171" s="29">
        <f t="shared" si="55"/>
        <v>9.8359999999999985</v>
      </c>
      <c r="Y171" s="12">
        <f t="shared" si="56"/>
        <v>1.1488000000000014</v>
      </c>
      <c r="Z171" s="13">
        <f t="shared" si="57"/>
        <v>1.3197414400000032</v>
      </c>
      <c r="AA171" s="26">
        <v>10.872199999999999</v>
      </c>
      <c r="AB171" s="12">
        <f t="shared" si="58"/>
        <v>0.11260000000000048</v>
      </c>
      <c r="AC171" s="12">
        <f t="shared" si="59"/>
        <v>1.2678760000000108E-2</v>
      </c>
      <c r="AD171" s="6"/>
      <c r="AE171" s="6"/>
      <c r="AF171" s="6"/>
      <c r="AG171" s="6"/>
      <c r="AH171" s="6"/>
      <c r="AI171" s="6"/>
    </row>
    <row r="172" spans="1:35" x14ac:dyDescent="0.2">
      <c r="A172" s="17">
        <v>41699</v>
      </c>
      <c r="B172" s="3">
        <v>123.393681221157</v>
      </c>
      <c r="C172" s="3">
        <v>108.363696398394</v>
      </c>
      <c r="D172" s="7">
        <f t="shared" si="45"/>
        <v>1.282051282050962E-2</v>
      </c>
      <c r="E172" s="7">
        <f t="shared" si="46"/>
        <v>6.4400441262269141E-3</v>
      </c>
      <c r="F172" s="7">
        <f t="shared" si="47"/>
        <v>6.3804686942827054E-3</v>
      </c>
      <c r="G172" s="8">
        <v>5.36</v>
      </c>
      <c r="H172" s="8">
        <v>0.08</v>
      </c>
      <c r="I172" s="9">
        <f t="shared" si="41"/>
        <v>5.3600000000000002E-2</v>
      </c>
      <c r="J172" s="9">
        <f t="shared" si="41"/>
        <v>8.0000000000000004E-4</v>
      </c>
      <c r="K172" s="9">
        <f t="shared" si="42"/>
        <v>5.28E-2</v>
      </c>
      <c r="L172" s="4">
        <v>1074.68</v>
      </c>
      <c r="M172">
        <f t="shared" si="43"/>
        <v>10.7468</v>
      </c>
      <c r="N172">
        <v>11.5626</v>
      </c>
      <c r="O172">
        <f t="shared" si="48"/>
        <v>-1.6885095361131697E-2</v>
      </c>
      <c r="P172">
        <f t="shared" si="44"/>
        <v>-0.81579999999999941</v>
      </c>
      <c r="Q172" s="6">
        <f t="shared" si="40"/>
        <v>12.237375222715116</v>
      </c>
      <c r="R172" s="6">
        <f t="shared" si="49"/>
        <v>11.054888172512957</v>
      </c>
      <c r="S172" s="10">
        <f t="shared" si="50"/>
        <v>-0.3080881725129565</v>
      </c>
      <c r="T172" s="13">
        <f t="shared" si="51"/>
        <v>9.4918322042373243E-2</v>
      </c>
      <c r="U172">
        <f t="shared" si="52"/>
        <v>11.56479744</v>
      </c>
      <c r="V172" s="12">
        <f t="shared" si="53"/>
        <v>-0.81799743999999919</v>
      </c>
      <c r="W172" s="13">
        <f t="shared" si="54"/>
        <v>0.66911981184655223</v>
      </c>
      <c r="X172" s="29">
        <f t="shared" si="55"/>
        <v>10.169</v>
      </c>
      <c r="Y172" s="12">
        <f t="shared" si="56"/>
        <v>0.57779999999999987</v>
      </c>
      <c r="Z172" s="13">
        <f t="shared" si="57"/>
        <v>0.33385283999999987</v>
      </c>
      <c r="AA172" s="26">
        <v>10.9848</v>
      </c>
      <c r="AB172" s="12">
        <f t="shared" si="58"/>
        <v>-0.23799999999999955</v>
      </c>
      <c r="AC172" s="12">
        <f t="shared" si="59"/>
        <v>5.6643999999999785E-2</v>
      </c>
      <c r="AD172" s="6"/>
      <c r="AE172" s="6"/>
      <c r="AF172" s="6"/>
      <c r="AG172" s="6"/>
      <c r="AH172" s="6"/>
      <c r="AI172" s="6"/>
    </row>
    <row r="173" spans="1:35" x14ac:dyDescent="0.2">
      <c r="A173" s="17">
        <v>41730</v>
      </c>
      <c r="B173" s="3">
        <v>123.961661341853</v>
      </c>
      <c r="C173" s="3">
        <v>108.720944897056</v>
      </c>
      <c r="D173" s="7">
        <f t="shared" si="45"/>
        <v>4.6029919447659771E-3</v>
      </c>
      <c r="E173" s="7">
        <f t="shared" si="46"/>
        <v>3.296754453157406E-3</v>
      </c>
      <c r="F173" s="7">
        <f t="shared" si="47"/>
        <v>1.3062374916085711E-3</v>
      </c>
      <c r="G173" s="8">
        <v>5.38</v>
      </c>
      <c r="H173" s="8">
        <v>0.09</v>
      </c>
      <c r="I173" s="9">
        <f t="shared" si="41"/>
        <v>5.3800000000000001E-2</v>
      </c>
      <c r="J173" s="9">
        <f t="shared" si="41"/>
        <v>8.9999999999999998E-4</v>
      </c>
      <c r="K173" s="9">
        <f t="shared" si="42"/>
        <v>5.2900000000000003E-2</v>
      </c>
      <c r="L173" s="4">
        <v>1054.67</v>
      </c>
      <c r="M173">
        <f t="shared" si="43"/>
        <v>10.546700000000001</v>
      </c>
      <c r="N173">
        <v>11.2646</v>
      </c>
      <c r="O173">
        <f t="shared" si="48"/>
        <v>-1.1339727025392321E-2</v>
      </c>
      <c r="P173">
        <f t="shared" si="44"/>
        <v>-0.71789999999999843</v>
      </c>
      <c r="Q173" s="6">
        <f t="shared" si="40"/>
        <v>12.025157203260502</v>
      </c>
      <c r="R173" s="6">
        <f t="shared" si="49"/>
        <v>10.76083787307482</v>
      </c>
      <c r="S173" s="10">
        <f t="shared" si="50"/>
        <v>-0.21413787307481869</v>
      </c>
      <c r="T173" s="13">
        <f t="shared" si="51"/>
        <v>4.5855028685007154E-2</v>
      </c>
      <c r="U173">
        <f t="shared" si="52"/>
        <v>11.31530572</v>
      </c>
      <c r="V173" s="12">
        <f t="shared" si="53"/>
        <v>-0.76860571999999827</v>
      </c>
      <c r="W173" s="13">
        <f t="shared" si="54"/>
        <v>0.59075475281671574</v>
      </c>
      <c r="X173" s="29">
        <f t="shared" si="55"/>
        <v>10.028900000000002</v>
      </c>
      <c r="Y173" s="12">
        <f t="shared" si="56"/>
        <v>0.51779999999999937</v>
      </c>
      <c r="Z173" s="13">
        <f t="shared" si="57"/>
        <v>0.26811683999999936</v>
      </c>
      <c r="AA173" s="26">
        <v>10.7468</v>
      </c>
      <c r="AB173" s="12">
        <f t="shared" si="58"/>
        <v>-0.20009999999999906</v>
      </c>
      <c r="AC173" s="12">
        <f t="shared" si="59"/>
        <v>4.0040009999999619E-2</v>
      </c>
      <c r="AD173" s="6"/>
      <c r="AE173" s="6"/>
      <c r="AF173" s="6"/>
      <c r="AG173" s="6"/>
      <c r="AH173" s="6"/>
      <c r="AI173" s="6"/>
    </row>
    <row r="174" spans="1:35" x14ac:dyDescent="0.2">
      <c r="A174" s="17">
        <v>41760</v>
      </c>
      <c r="B174" s="3">
        <v>124.38764643237501</v>
      </c>
      <c r="C174" s="3">
        <v>109.100664739023</v>
      </c>
      <c r="D174" s="7">
        <f t="shared" si="45"/>
        <v>3.4364261168398852E-3</v>
      </c>
      <c r="E174" s="7">
        <f t="shared" si="46"/>
        <v>3.4926098400501E-3</v>
      </c>
      <c r="F174" s="7">
        <f t="shared" si="47"/>
        <v>-5.6183723210214819E-5</v>
      </c>
      <c r="G174" s="8">
        <v>5.38</v>
      </c>
      <c r="H174" s="8">
        <v>0.09</v>
      </c>
      <c r="I174" s="9">
        <f t="shared" si="41"/>
        <v>5.3800000000000001E-2</v>
      </c>
      <c r="J174" s="9">
        <f t="shared" si="41"/>
        <v>8.9999999999999998E-4</v>
      </c>
      <c r="K174" s="9">
        <f t="shared" si="42"/>
        <v>5.2900000000000003E-2</v>
      </c>
      <c r="L174" s="4">
        <v>1039.79</v>
      </c>
      <c r="M174">
        <f t="shared" si="43"/>
        <v>10.3979</v>
      </c>
      <c r="N174">
        <v>11.187799999999999</v>
      </c>
      <c r="O174">
        <f t="shared" si="48"/>
        <v>-2.9710807124649907E-3</v>
      </c>
      <c r="P174">
        <f t="shared" si="44"/>
        <v>-0.78989999999999938</v>
      </c>
      <c r="Q174" s="6">
        <f t="shared" si="40"/>
        <v>11.85483435809517</v>
      </c>
      <c r="R174" s="6">
        <f t="shared" si="49"/>
        <v>10.54610744712642</v>
      </c>
      <c r="S174" s="10">
        <f t="shared" si="50"/>
        <v>-0.14820744712642053</v>
      </c>
      <c r="T174" s="13">
        <f t="shared" si="51"/>
        <v>2.1965447383730737E-2</v>
      </c>
      <c r="U174">
        <f t="shared" si="52"/>
        <v>11.104620430000001</v>
      </c>
      <c r="V174" s="12">
        <f t="shared" si="53"/>
        <v>-0.70672043000000073</v>
      </c>
      <c r="W174" s="13">
        <f t="shared" si="54"/>
        <v>0.49945376617938592</v>
      </c>
      <c r="X174" s="29">
        <f t="shared" si="55"/>
        <v>9.7568000000000019</v>
      </c>
      <c r="Y174" s="12">
        <f t="shared" si="56"/>
        <v>0.641099999999998</v>
      </c>
      <c r="Z174" s="13">
        <f t="shared" si="57"/>
        <v>0.41100920999999746</v>
      </c>
      <c r="AA174" s="26">
        <v>10.5467</v>
      </c>
      <c r="AB174" s="12">
        <f t="shared" si="58"/>
        <v>-0.1487999999999996</v>
      </c>
      <c r="AC174" s="12">
        <f t="shared" si="59"/>
        <v>2.214143999999988E-2</v>
      </c>
      <c r="AD174" s="6"/>
      <c r="AE174" s="6"/>
      <c r="AF174" s="6"/>
      <c r="AG174" s="6"/>
      <c r="AH174" s="6"/>
      <c r="AI174" s="6"/>
    </row>
    <row r="175" spans="1:35" x14ac:dyDescent="0.2">
      <c r="A175" s="17">
        <v>41791</v>
      </c>
      <c r="B175" s="3">
        <v>124.813631522897</v>
      </c>
      <c r="C175" s="3">
        <v>109.30382402645201</v>
      </c>
      <c r="D175" s="7">
        <f t="shared" si="45"/>
        <v>3.4246575342478489E-3</v>
      </c>
      <c r="E175" s="7">
        <f t="shared" si="46"/>
        <v>1.8621269440930997E-3</v>
      </c>
      <c r="F175" s="7">
        <f t="shared" si="47"/>
        <v>1.5625305901547492E-3</v>
      </c>
      <c r="G175" s="8">
        <v>5.39</v>
      </c>
      <c r="H175" s="8">
        <v>0.1</v>
      </c>
      <c r="I175" s="9">
        <f t="shared" si="41"/>
        <v>5.3899999999999997E-2</v>
      </c>
      <c r="J175" s="9">
        <f t="shared" si="41"/>
        <v>1E-3</v>
      </c>
      <c r="K175" s="9">
        <f t="shared" si="42"/>
        <v>5.2899999999999996E-2</v>
      </c>
      <c r="L175" s="4">
        <v>1067.58</v>
      </c>
      <c r="M175">
        <f t="shared" si="43"/>
        <v>10.675799999999999</v>
      </c>
      <c r="N175">
        <v>11.440899999999999</v>
      </c>
      <c r="O175">
        <f t="shared" si="48"/>
        <v>9.7154955836655787E-3</v>
      </c>
      <c r="P175">
        <f t="shared" si="44"/>
        <v>-0.76510000000000034</v>
      </c>
      <c r="Q175" s="6">
        <f t="shared" si="40"/>
        <v>12.190656450314822</v>
      </c>
      <c r="R175" s="6">
        <f t="shared" si="49"/>
        <v>10.414147036823371</v>
      </c>
      <c r="S175" s="10">
        <f t="shared" si="50"/>
        <v>0.26165296317662801</v>
      </c>
      <c r="T175" s="13">
        <f t="shared" si="51"/>
        <v>6.8462273139109853E-2</v>
      </c>
      <c r="U175">
        <f t="shared" si="52"/>
        <v>10.947948909999999</v>
      </c>
      <c r="V175" s="12">
        <f t="shared" si="53"/>
        <v>-0.2721489100000003</v>
      </c>
      <c r="W175" s="13">
        <f t="shared" si="54"/>
        <v>7.4065029214188269E-2</v>
      </c>
      <c r="X175" s="29">
        <f t="shared" si="55"/>
        <v>9.6327999999999996</v>
      </c>
      <c r="Y175" s="12">
        <f t="shared" si="56"/>
        <v>1.0429999999999993</v>
      </c>
      <c r="Z175" s="13">
        <f t="shared" si="57"/>
        <v>1.0878489999999985</v>
      </c>
      <c r="AA175" s="26">
        <v>10.3979</v>
      </c>
      <c r="AB175" s="12">
        <f t="shared" si="58"/>
        <v>0.27789999999999893</v>
      </c>
      <c r="AC175" s="12">
        <f t="shared" si="59"/>
        <v>7.7228409999999401E-2</v>
      </c>
      <c r="AD175" s="6"/>
      <c r="AE175" s="6"/>
      <c r="AF175" s="6"/>
      <c r="AG175" s="6"/>
      <c r="AH175" s="6"/>
      <c r="AI175" s="6"/>
    </row>
    <row r="176" spans="1:35" x14ac:dyDescent="0.2">
      <c r="A176" s="17">
        <v>41821</v>
      </c>
      <c r="B176" s="3">
        <v>125.807596734114</v>
      </c>
      <c r="C176" s="3">
        <v>109.261174334057</v>
      </c>
      <c r="D176" s="7">
        <f t="shared" si="45"/>
        <v>7.9635949943068513E-3</v>
      </c>
      <c r="E176" s="7">
        <f t="shared" si="46"/>
        <v>-3.90193964162509E-4</v>
      </c>
      <c r="F176" s="7">
        <f t="shared" si="47"/>
        <v>8.3537889584693603E-3</v>
      </c>
      <c r="G176" s="8">
        <v>5.5</v>
      </c>
      <c r="H176" s="8">
        <v>0.09</v>
      </c>
      <c r="I176" s="9">
        <f t="shared" si="41"/>
        <v>5.5E-2</v>
      </c>
      <c r="J176" s="9">
        <f t="shared" si="41"/>
        <v>8.9999999999999998E-4</v>
      </c>
      <c r="K176" s="9">
        <f t="shared" si="42"/>
        <v>5.4100000000000002E-2</v>
      </c>
      <c r="L176" s="4">
        <v>1066.28</v>
      </c>
      <c r="M176">
        <f t="shared" si="43"/>
        <v>10.662799999999999</v>
      </c>
      <c r="N176">
        <v>11.398350000000001</v>
      </c>
      <c r="O176">
        <f t="shared" si="48"/>
        <v>-1.6182012618237707E-3</v>
      </c>
      <c r="P176">
        <f t="shared" si="44"/>
        <v>-0.7355500000000017</v>
      </c>
      <c r="Q176" s="6">
        <f t="shared" si="40"/>
        <v>12.277565664406131</v>
      </c>
      <c r="R176" s="6">
        <f t="shared" si="49"/>
        <v>10.764983380162825</v>
      </c>
      <c r="S176" s="10">
        <f t="shared" si="50"/>
        <v>-0.1021833801628258</v>
      </c>
      <c r="T176" s="13">
        <f t="shared" si="51"/>
        <v>1.044144318150058E-2</v>
      </c>
      <c r="U176">
        <f t="shared" si="52"/>
        <v>11.25336078</v>
      </c>
      <c r="V176" s="12">
        <f t="shared" si="53"/>
        <v>-0.59056078000000056</v>
      </c>
      <c r="W176" s="13">
        <f t="shared" si="54"/>
        <v>0.34876203487420904</v>
      </c>
      <c r="X176" s="29">
        <f t="shared" si="55"/>
        <v>9.9402499999999971</v>
      </c>
      <c r="Y176" s="12">
        <f t="shared" si="56"/>
        <v>0.7225500000000018</v>
      </c>
      <c r="Z176" s="13">
        <f t="shared" si="57"/>
        <v>0.52207850250000265</v>
      </c>
      <c r="AA176" s="26">
        <v>10.675800000000001</v>
      </c>
      <c r="AB176" s="12">
        <f t="shared" si="58"/>
        <v>-1.3000000000001677E-2</v>
      </c>
      <c r="AC176" s="12">
        <f t="shared" si="59"/>
        <v>1.690000000000436E-4</v>
      </c>
      <c r="AD176" s="6"/>
      <c r="AE176" s="6"/>
      <c r="AF176" s="6"/>
      <c r="AG176" s="6"/>
      <c r="AH176" s="6"/>
      <c r="AI176" s="6"/>
    </row>
    <row r="177" spans="1:35" x14ac:dyDescent="0.2">
      <c r="A177" s="17">
        <v>41852</v>
      </c>
      <c r="B177" s="3">
        <v>126.091586794462</v>
      </c>
      <c r="C177" s="3">
        <v>109.078651994561</v>
      </c>
      <c r="D177" s="7">
        <f t="shared" si="45"/>
        <v>2.2573363431160468E-3</v>
      </c>
      <c r="E177" s="7">
        <f t="shared" si="46"/>
        <v>-1.6705141657910104E-3</v>
      </c>
      <c r="F177" s="7">
        <f t="shared" si="47"/>
        <v>3.9278505089070572E-3</v>
      </c>
      <c r="G177" s="8">
        <v>5.64</v>
      </c>
      <c r="H177" s="8">
        <v>0.09</v>
      </c>
      <c r="I177" s="9">
        <f t="shared" si="41"/>
        <v>5.6399999999999999E-2</v>
      </c>
      <c r="J177" s="9">
        <f t="shared" si="41"/>
        <v>8.9999999999999998E-4</v>
      </c>
      <c r="K177" s="9">
        <f t="shared" si="42"/>
        <v>5.5500000000000001E-2</v>
      </c>
      <c r="L177" s="4">
        <v>1066.6199999999999</v>
      </c>
      <c r="M177">
        <f t="shared" si="43"/>
        <v>10.666199999999998</v>
      </c>
      <c r="N177">
        <v>11.34625</v>
      </c>
      <c r="O177">
        <f t="shared" si="48"/>
        <v>-1.9896399217542715E-3</v>
      </c>
      <c r="P177">
        <f t="shared" si="44"/>
        <v>-0.68005000000000138</v>
      </c>
      <c r="Q177" s="6">
        <f t="shared" si="40"/>
        <v>12.32980109741503</v>
      </c>
      <c r="R177" s="6">
        <f t="shared" si="49"/>
        <v>10.704681884406373</v>
      </c>
      <c r="S177" s="10">
        <f t="shared" si="50"/>
        <v>-3.8481884406374789E-2</v>
      </c>
      <c r="T177" s="13">
        <f t="shared" si="51"/>
        <v>1.4808554274655912E-3</v>
      </c>
      <c r="U177">
        <f t="shared" si="52"/>
        <v>11.2545854</v>
      </c>
      <c r="V177" s="12">
        <f t="shared" si="53"/>
        <v>-0.58838540000000172</v>
      </c>
      <c r="W177" s="13">
        <f t="shared" si="54"/>
        <v>0.34619737893316205</v>
      </c>
      <c r="X177" s="29">
        <f t="shared" si="55"/>
        <v>9.9827499999999976</v>
      </c>
      <c r="Y177" s="12">
        <f t="shared" si="56"/>
        <v>0.68345000000000056</v>
      </c>
      <c r="Z177" s="13">
        <f t="shared" si="57"/>
        <v>0.46710390250000078</v>
      </c>
      <c r="AA177" s="26">
        <v>10.662800000000001</v>
      </c>
      <c r="AB177" s="12">
        <f t="shared" si="58"/>
        <v>3.3999999999974051E-3</v>
      </c>
      <c r="AC177" s="12">
        <f t="shared" si="59"/>
        <v>1.1559999999982354E-5</v>
      </c>
      <c r="AD177" s="6"/>
      <c r="AE177" s="6"/>
      <c r="AF177" s="6"/>
      <c r="AG177" s="6"/>
      <c r="AH177" s="6"/>
      <c r="AI177" s="6"/>
    </row>
    <row r="178" spans="1:35" x14ac:dyDescent="0.2">
      <c r="A178" s="17">
        <v>41883</v>
      </c>
      <c r="B178" s="3">
        <v>126.091586794462</v>
      </c>
      <c r="C178" s="3">
        <v>109.16074118745</v>
      </c>
      <c r="D178" s="7">
        <f t="shared" si="45"/>
        <v>0</v>
      </c>
      <c r="E178" s="7">
        <f t="shared" si="46"/>
        <v>7.525688243112305E-4</v>
      </c>
      <c r="F178" s="7">
        <f t="shared" si="47"/>
        <v>-7.525688243112305E-4</v>
      </c>
      <c r="G178" s="8">
        <v>5.65</v>
      </c>
      <c r="H178" s="8">
        <v>0.09</v>
      </c>
      <c r="I178" s="9">
        <f t="shared" si="41"/>
        <v>5.6500000000000002E-2</v>
      </c>
      <c r="J178" s="9">
        <f t="shared" si="41"/>
        <v>8.9999999999999998E-4</v>
      </c>
      <c r="K178" s="9">
        <f t="shared" si="42"/>
        <v>5.5600000000000004E-2</v>
      </c>
      <c r="L178" s="4">
        <v>1095.3</v>
      </c>
      <c r="M178">
        <f t="shared" si="43"/>
        <v>10.952999999999999</v>
      </c>
      <c r="N178">
        <v>11.368600000000001</v>
      </c>
      <c r="O178">
        <f t="shared" si="48"/>
        <v>8.5463780768368913E-4</v>
      </c>
      <c r="P178">
        <f t="shared" si="44"/>
        <v>-0.4156000000000013</v>
      </c>
      <c r="Q178" s="6">
        <f t="shared" si="40"/>
        <v>12.651811769839124</v>
      </c>
      <c r="R178" s="6">
        <f t="shared" si="49"/>
        <v>10.658172950406129</v>
      </c>
      <c r="S178" s="10">
        <f t="shared" si="50"/>
        <v>0.29482704959387007</v>
      </c>
      <c r="T178" s="13">
        <f t="shared" si="51"/>
        <v>8.6922989172226323E-2</v>
      </c>
      <c r="U178">
        <f t="shared" si="52"/>
        <v>11.259240719999999</v>
      </c>
      <c r="V178" s="12">
        <f t="shared" si="53"/>
        <v>-0.30624071999999991</v>
      </c>
      <c r="W178" s="13">
        <f t="shared" si="54"/>
        <v>9.3783378586118349E-2</v>
      </c>
      <c r="X178" s="29">
        <f t="shared" si="55"/>
        <v>10.250599999999997</v>
      </c>
      <c r="Y178" s="12">
        <f t="shared" si="56"/>
        <v>0.70240000000000258</v>
      </c>
      <c r="Z178" s="13">
        <f t="shared" si="57"/>
        <v>0.49336576000000359</v>
      </c>
      <c r="AA178" s="26">
        <v>10.6662</v>
      </c>
      <c r="AB178" s="12">
        <f t="shared" si="58"/>
        <v>0.2867999999999995</v>
      </c>
      <c r="AC178" s="12">
        <f t="shared" si="59"/>
        <v>8.2254239999999715E-2</v>
      </c>
      <c r="AD178" s="6"/>
      <c r="AE178" s="6"/>
      <c r="AF178" s="6"/>
      <c r="AG178" s="6"/>
      <c r="AH178" s="6"/>
      <c r="AI178" s="6"/>
    </row>
    <row r="179" spans="1:35" x14ac:dyDescent="0.2">
      <c r="A179" s="17">
        <v>41913</v>
      </c>
      <c r="B179" s="3">
        <v>126.37557685481001</v>
      </c>
      <c r="C179" s="3">
        <v>108.88649907936301</v>
      </c>
      <c r="D179" s="7">
        <f t="shared" si="45"/>
        <v>2.2522522522531708E-3</v>
      </c>
      <c r="E179" s="7">
        <f t="shared" si="46"/>
        <v>-2.5122778125522991E-3</v>
      </c>
      <c r="F179" s="7">
        <f t="shared" si="47"/>
        <v>4.7645300648054695E-3</v>
      </c>
      <c r="G179" s="8">
        <v>5.65</v>
      </c>
      <c r="H179" s="8">
        <v>0.09</v>
      </c>
      <c r="I179" s="9">
        <f t="shared" si="41"/>
        <v>5.6500000000000002E-2</v>
      </c>
      <c r="J179" s="9">
        <f t="shared" si="41"/>
        <v>8.9999999999999998E-4</v>
      </c>
      <c r="K179" s="9">
        <f t="shared" si="42"/>
        <v>5.5600000000000004E-2</v>
      </c>
      <c r="L179" s="4">
        <v>1106.6600000000001</v>
      </c>
      <c r="M179">
        <f t="shared" si="43"/>
        <v>11.066600000000001</v>
      </c>
      <c r="N179">
        <v>12.0227</v>
      </c>
      <c r="O179">
        <f t="shared" si="48"/>
        <v>2.4295024119669772E-2</v>
      </c>
      <c r="P179">
        <f t="shared" si="44"/>
        <v>-0.95609999999999928</v>
      </c>
      <c r="Q179" s="6">
        <f t="shared" si="40"/>
        <v>12.844089677289515</v>
      </c>
      <c r="R179" s="6">
        <f t="shared" si="49"/>
        <v>11.005185897799812</v>
      </c>
      <c r="S179" s="10">
        <f t="shared" si="50"/>
        <v>6.1414102200188836E-2</v>
      </c>
      <c r="T179" s="13">
        <f t="shared" si="51"/>
        <v>3.7716919490552391E-3</v>
      </c>
      <c r="U179">
        <f t="shared" si="52"/>
        <v>11.5619868</v>
      </c>
      <c r="V179" s="12">
        <f t="shared" si="53"/>
        <v>-0.49538679999999857</v>
      </c>
      <c r="W179" s="13">
        <f t="shared" si="54"/>
        <v>0.24540808161423858</v>
      </c>
      <c r="X179" s="29">
        <f t="shared" si="55"/>
        <v>9.9969000000000001</v>
      </c>
      <c r="Y179" s="12">
        <f t="shared" si="56"/>
        <v>1.069700000000001</v>
      </c>
      <c r="Z179" s="13">
        <f t="shared" si="57"/>
        <v>1.1442580900000021</v>
      </c>
      <c r="AA179" s="26">
        <v>10.952999999999999</v>
      </c>
      <c r="AB179" s="12">
        <f t="shared" si="58"/>
        <v>0.1136000000000017</v>
      </c>
      <c r="AC179" s="12">
        <f t="shared" si="59"/>
        <v>1.2904960000000387E-2</v>
      </c>
      <c r="AD179" s="6"/>
      <c r="AE179" s="6"/>
      <c r="AF179" s="6"/>
      <c r="AG179" s="6"/>
      <c r="AH179" s="6"/>
      <c r="AI179" s="6"/>
    </row>
    <row r="180" spans="1:35" x14ac:dyDescent="0.2">
      <c r="A180" s="17">
        <v>41944</v>
      </c>
      <c r="B180" s="3">
        <v>126.37557685481001</v>
      </c>
      <c r="C180" s="3">
        <v>108.298575362694</v>
      </c>
      <c r="D180" s="7">
        <f t="shared" si="45"/>
        <v>0</v>
      </c>
      <c r="E180" s="7">
        <f t="shared" si="46"/>
        <v>-5.3994179410662866E-3</v>
      </c>
      <c r="F180" s="7">
        <f t="shared" si="47"/>
        <v>5.3994179410662866E-3</v>
      </c>
      <c r="G180" s="8">
        <v>5.65</v>
      </c>
      <c r="H180" s="8">
        <v>0.09</v>
      </c>
      <c r="I180" s="9">
        <f t="shared" si="41"/>
        <v>5.6500000000000002E-2</v>
      </c>
      <c r="J180" s="9">
        <f t="shared" si="41"/>
        <v>8.9999999999999998E-4</v>
      </c>
      <c r="K180" s="9">
        <f t="shared" si="42"/>
        <v>5.5600000000000004E-2</v>
      </c>
      <c r="L180" s="4">
        <v>1109.8599999999999</v>
      </c>
      <c r="M180">
        <f t="shared" si="43"/>
        <v>11.098599999999999</v>
      </c>
      <c r="N180">
        <v>11.808999999999999</v>
      </c>
      <c r="O180">
        <f t="shared" si="48"/>
        <v>-7.7888877774323628E-3</v>
      </c>
      <c r="P180">
        <f t="shared" si="44"/>
        <v>-0.71039999999999992</v>
      </c>
      <c r="Q180" s="6">
        <f t="shared" si="40"/>
        <v>12.951158153128857</v>
      </c>
      <c r="R180" s="6">
        <f t="shared" si="49"/>
        <v>11.126353198586607</v>
      </c>
      <c r="S180" s="10">
        <f t="shared" si="50"/>
        <v>-2.7753198586607297E-2</v>
      </c>
      <c r="T180" s="13">
        <f t="shared" si="51"/>
        <v>7.7024003178766131E-4</v>
      </c>
      <c r="U180">
        <f t="shared" si="52"/>
        <v>11.681902960000002</v>
      </c>
      <c r="V180" s="12">
        <f t="shared" si="53"/>
        <v>-0.58330296000000281</v>
      </c>
      <c r="W180" s="13">
        <f t="shared" si="54"/>
        <v>0.34024234314476487</v>
      </c>
      <c r="X180" s="29">
        <f t="shared" si="55"/>
        <v>10.356200000000001</v>
      </c>
      <c r="Y180" s="12">
        <f t="shared" si="56"/>
        <v>0.74239999999999817</v>
      </c>
      <c r="Z180" s="13">
        <f t="shared" si="57"/>
        <v>0.55115775999999728</v>
      </c>
      <c r="AA180" s="26">
        <v>11.066599999999999</v>
      </c>
      <c r="AB180" s="12">
        <f t="shared" si="58"/>
        <v>3.2000000000000028E-2</v>
      </c>
      <c r="AC180" s="12">
        <f t="shared" si="59"/>
        <v>1.0240000000000019E-3</v>
      </c>
      <c r="AD180" s="6"/>
      <c r="AE180" s="6"/>
      <c r="AF180" s="6"/>
      <c r="AG180" s="6"/>
      <c r="AH180" s="6"/>
      <c r="AI180" s="6"/>
    </row>
    <row r="181" spans="1:35" x14ac:dyDescent="0.2">
      <c r="A181" s="17">
        <v>41974</v>
      </c>
      <c r="B181" s="3">
        <v>126.091586794462</v>
      </c>
      <c r="C181" s="3">
        <v>107.68451151197701</v>
      </c>
      <c r="D181" s="7">
        <f t="shared" si="45"/>
        <v>-2.2471910112368695E-3</v>
      </c>
      <c r="E181" s="7">
        <f t="shared" si="46"/>
        <v>-5.6701009100117586E-3</v>
      </c>
      <c r="F181" s="7">
        <f t="shared" si="47"/>
        <v>3.4229098987748892E-3</v>
      </c>
      <c r="G181" s="8">
        <v>5.65</v>
      </c>
      <c r="H181" s="8">
        <v>0.12</v>
      </c>
      <c r="I181" s="9">
        <f t="shared" si="41"/>
        <v>5.6500000000000002E-2</v>
      </c>
      <c r="J181" s="9">
        <f t="shared" si="41"/>
        <v>1.1999999999999999E-3</v>
      </c>
      <c r="K181" s="9">
        <f t="shared" si="42"/>
        <v>5.5300000000000002E-2</v>
      </c>
      <c r="L181" s="4">
        <v>1146.1300000000001</v>
      </c>
      <c r="M181">
        <f t="shared" si="43"/>
        <v>11.461300000000001</v>
      </c>
      <c r="N181">
        <v>11.68451</v>
      </c>
      <c r="O181">
        <f t="shared" si="48"/>
        <v>-4.6026180067697542E-3</v>
      </c>
      <c r="P181">
        <f t="shared" si="44"/>
        <v>-0.22320999999999813</v>
      </c>
      <c r="Q181" s="6">
        <f t="shared" si="40"/>
        <v>13.420439796178403</v>
      </c>
      <c r="R181" s="6">
        <f t="shared" si="49"/>
        <v>11.136589507802542</v>
      </c>
      <c r="S181" s="10">
        <f t="shared" si="50"/>
        <v>0.32471049219745929</v>
      </c>
      <c r="T181" s="13">
        <f t="shared" si="51"/>
        <v>0.10543690374311628</v>
      </c>
      <c r="U181">
        <f t="shared" si="52"/>
        <v>11.712352579999997</v>
      </c>
      <c r="V181" s="12">
        <f t="shared" si="53"/>
        <v>-0.25105257999999608</v>
      </c>
      <c r="W181" s="13">
        <f t="shared" si="54"/>
        <v>6.3027397924654435E-2</v>
      </c>
      <c r="X181" s="29">
        <f t="shared" si="55"/>
        <v>10.875390000000001</v>
      </c>
      <c r="Y181" s="12">
        <f t="shared" si="56"/>
        <v>0.58591000000000015</v>
      </c>
      <c r="Z181" s="13">
        <f t="shared" si="57"/>
        <v>0.34329052810000016</v>
      </c>
      <c r="AA181" s="26">
        <v>11.098599999999999</v>
      </c>
      <c r="AB181" s="12">
        <f t="shared" si="58"/>
        <v>0.36270000000000202</v>
      </c>
      <c r="AC181" s="12">
        <f t="shared" si="59"/>
        <v>0.13155129000000146</v>
      </c>
      <c r="AD181" s="6"/>
      <c r="AE181" s="6"/>
      <c r="AF181" s="6"/>
      <c r="AG181" s="6"/>
      <c r="AH181" s="6"/>
      <c r="AI181" s="6"/>
    </row>
    <row r="182" spans="1:35" x14ac:dyDescent="0.2">
      <c r="A182" s="17">
        <v>42005</v>
      </c>
      <c r="B182" s="3">
        <v>125.949591764288</v>
      </c>
      <c r="C182" s="3">
        <v>107.177759790512</v>
      </c>
      <c r="D182" s="7">
        <f t="shared" si="45"/>
        <v>-1.1261261261265854E-3</v>
      </c>
      <c r="E182" s="7">
        <f t="shared" si="46"/>
        <v>-4.7058923734695649E-3</v>
      </c>
      <c r="F182" s="7">
        <f t="shared" si="47"/>
        <v>3.5797662473429793E-3</v>
      </c>
      <c r="G182" s="8">
        <v>5.65</v>
      </c>
      <c r="H182" s="8">
        <v>0.11</v>
      </c>
      <c r="I182" s="9">
        <f t="shared" si="41"/>
        <v>5.6500000000000002E-2</v>
      </c>
      <c r="J182" s="9">
        <f t="shared" si="41"/>
        <v>1.1000000000000001E-3</v>
      </c>
      <c r="K182" s="9">
        <f t="shared" si="42"/>
        <v>5.5400000000000005E-2</v>
      </c>
      <c r="L182" s="4">
        <v>1156.58</v>
      </c>
      <c r="M182">
        <f t="shared" si="43"/>
        <v>11.565799999999999</v>
      </c>
      <c r="N182">
        <v>12.31817</v>
      </c>
      <c r="O182">
        <f t="shared" si="48"/>
        <v>2.2935688789094799E-2</v>
      </c>
      <c r="P182">
        <f t="shared" si="44"/>
        <v>-0.75237000000000087</v>
      </c>
      <c r="Q182" s="6">
        <f t="shared" si="40"/>
        <v>13.591511814341526</v>
      </c>
      <c r="R182" s="6">
        <f t="shared" si="49"/>
        <v>11.502328774890673</v>
      </c>
      <c r="S182" s="10">
        <f t="shared" si="50"/>
        <v>6.3471225109326568E-2</v>
      </c>
      <c r="T182" s="13">
        <f t="shared" si="51"/>
        <v>4.0285964168788073E-3</v>
      </c>
      <c r="U182">
        <f t="shared" si="52"/>
        <v>12.096256020000002</v>
      </c>
      <c r="V182" s="12">
        <f t="shared" si="53"/>
        <v>-0.53045602000000258</v>
      </c>
      <c r="W182" s="13">
        <f t="shared" si="54"/>
        <v>0.28138358915424316</v>
      </c>
      <c r="X182" s="29">
        <f t="shared" si="55"/>
        <v>10.708930000000001</v>
      </c>
      <c r="Y182" s="12">
        <f t="shared" si="56"/>
        <v>0.85686999999999891</v>
      </c>
      <c r="Z182" s="13">
        <f t="shared" si="57"/>
        <v>0.73422619689999813</v>
      </c>
      <c r="AA182" s="26">
        <v>11.4613</v>
      </c>
      <c r="AB182" s="12">
        <f t="shared" si="58"/>
        <v>0.10449999999999982</v>
      </c>
      <c r="AC182" s="12">
        <f t="shared" si="59"/>
        <v>1.0920249999999961E-2</v>
      </c>
      <c r="AD182" s="6"/>
      <c r="AE182" s="6"/>
      <c r="AF182" s="6"/>
      <c r="AG182" s="6"/>
      <c r="AH182" s="6"/>
      <c r="AI182" s="6"/>
    </row>
    <row r="183" spans="1:35" x14ac:dyDescent="0.2">
      <c r="A183" s="17">
        <v>42036</v>
      </c>
      <c r="B183" s="3">
        <v>126.801561945332</v>
      </c>
      <c r="C183" s="3">
        <v>107.64323761611099</v>
      </c>
      <c r="D183" s="7">
        <f t="shared" si="45"/>
        <v>6.764374295380327E-3</v>
      </c>
      <c r="E183" s="7">
        <f t="shared" si="46"/>
        <v>4.3430449237678703E-3</v>
      </c>
      <c r="F183" s="7">
        <f t="shared" si="47"/>
        <v>2.4213293716124568E-3</v>
      </c>
      <c r="G183" s="8">
        <v>5.67</v>
      </c>
      <c r="H183" s="8">
        <v>0.11</v>
      </c>
      <c r="I183" s="9">
        <f t="shared" si="41"/>
        <v>5.67E-2</v>
      </c>
      <c r="J183" s="9">
        <f t="shared" si="41"/>
        <v>1.1000000000000001E-3</v>
      </c>
      <c r="K183" s="9">
        <f t="shared" si="42"/>
        <v>5.5600000000000004E-2</v>
      </c>
      <c r="L183" s="4">
        <v>1157.5899999999999</v>
      </c>
      <c r="M183">
        <f t="shared" si="43"/>
        <v>11.575899999999999</v>
      </c>
      <c r="N183">
        <v>12.075200000000001</v>
      </c>
      <c r="O183">
        <f t="shared" si="48"/>
        <v>-8.6518607383840873E-3</v>
      </c>
      <c r="P183">
        <f t="shared" si="44"/>
        <v>-0.49930000000000163</v>
      </c>
      <c r="Q183" s="6">
        <f t="shared" si="40"/>
        <v>13.636176627813324</v>
      </c>
      <c r="R183" s="6">
        <f t="shared" si="49"/>
        <v>11.593804611246194</v>
      </c>
      <c r="S183" s="10">
        <f t="shared" si="50"/>
        <v>-1.790461124619469E-2</v>
      </c>
      <c r="T183" s="13">
        <f t="shared" si="51"/>
        <v>3.2057510387736138E-4</v>
      </c>
      <c r="U183">
        <f t="shared" si="52"/>
        <v>12.20885848</v>
      </c>
      <c r="V183" s="12">
        <f t="shared" si="53"/>
        <v>-0.63295848000000099</v>
      </c>
      <c r="W183" s="13">
        <f t="shared" si="54"/>
        <v>0.40063643740391164</v>
      </c>
      <c r="X183" s="29">
        <f t="shared" si="55"/>
        <v>11.066499999999998</v>
      </c>
      <c r="Y183" s="12">
        <f t="shared" si="56"/>
        <v>0.50940000000000119</v>
      </c>
      <c r="Z183" s="13">
        <f t="shared" si="57"/>
        <v>0.25948836000000119</v>
      </c>
      <c r="AA183" s="26">
        <v>11.565799999999999</v>
      </c>
      <c r="AB183" s="12">
        <f t="shared" si="58"/>
        <v>1.0099999999999554E-2</v>
      </c>
      <c r="AC183" s="12">
        <f t="shared" si="59"/>
        <v>1.0200999999999098E-4</v>
      </c>
      <c r="AD183" s="6"/>
      <c r="AE183" s="6"/>
      <c r="AF183" s="6"/>
      <c r="AG183" s="6"/>
      <c r="AH183" s="6"/>
      <c r="AI183" s="6"/>
    </row>
    <row r="184" spans="1:35" x14ac:dyDescent="0.2">
      <c r="A184" s="17">
        <v>42064</v>
      </c>
      <c r="B184" s="3">
        <v>128.36350727724499</v>
      </c>
      <c r="C184" s="3">
        <v>108.28390019971999</v>
      </c>
      <c r="D184" s="7">
        <f t="shared" si="45"/>
        <v>1.2318029115338474E-2</v>
      </c>
      <c r="E184" s="7">
        <f t="shared" si="46"/>
        <v>5.9517216111039002E-3</v>
      </c>
      <c r="F184" s="7">
        <f t="shared" si="47"/>
        <v>6.3663075042345741E-3</v>
      </c>
      <c r="G184" s="8">
        <v>5.68</v>
      </c>
      <c r="H184" s="8">
        <v>0.11</v>
      </c>
      <c r="I184" s="9">
        <f t="shared" si="41"/>
        <v>5.6799999999999996E-2</v>
      </c>
      <c r="J184" s="9">
        <f t="shared" si="41"/>
        <v>1.1000000000000001E-3</v>
      </c>
      <c r="K184" s="9">
        <f t="shared" si="42"/>
        <v>5.57E-2</v>
      </c>
      <c r="L184" s="4">
        <v>1206.44</v>
      </c>
      <c r="M184">
        <f t="shared" si="43"/>
        <v>12.064400000000001</v>
      </c>
      <c r="N184">
        <v>12.5016</v>
      </c>
      <c r="O184">
        <f t="shared" si="48"/>
        <v>1.5071266496980318E-2</v>
      </c>
      <c r="P184">
        <f t="shared" si="44"/>
        <v>-0.43719999999999892</v>
      </c>
      <c r="Q184" s="6">
        <f t="shared" si="40"/>
        <v>14.301560013439552</v>
      </c>
      <c r="R184" s="6">
        <f t="shared" si="49"/>
        <v>11.649595739038269</v>
      </c>
      <c r="S184" s="10">
        <f t="shared" si="50"/>
        <v>0.4148042609617324</v>
      </c>
      <c r="T184" s="13">
        <f t="shared" si="51"/>
        <v>0.17206257491200899</v>
      </c>
      <c r="U184">
        <f t="shared" si="52"/>
        <v>12.220677629999999</v>
      </c>
      <c r="V184" s="12">
        <f t="shared" si="53"/>
        <v>-0.15627762999999817</v>
      </c>
      <c r="W184" s="13">
        <f t="shared" si="54"/>
        <v>2.4422697638416327E-2</v>
      </c>
      <c r="X184" s="29">
        <f t="shared" si="55"/>
        <v>11.1387</v>
      </c>
      <c r="Y184" s="12">
        <f t="shared" si="56"/>
        <v>0.92570000000000086</v>
      </c>
      <c r="Z184" s="13">
        <f t="shared" si="57"/>
        <v>0.85692049000000159</v>
      </c>
      <c r="AA184" s="26">
        <v>11.575900000000001</v>
      </c>
      <c r="AB184" s="12">
        <f t="shared" si="58"/>
        <v>0.48850000000000016</v>
      </c>
      <c r="AC184" s="12">
        <f t="shared" si="59"/>
        <v>0.23863225000000016</v>
      </c>
      <c r="AD184" s="6"/>
      <c r="AE184" s="6"/>
      <c r="AF184" s="6"/>
      <c r="AG184" s="6"/>
      <c r="AH184" s="6"/>
      <c r="AI184" s="6"/>
    </row>
    <row r="185" spans="1:35" x14ac:dyDescent="0.2">
      <c r="A185" s="17">
        <v>42095</v>
      </c>
      <c r="B185" s="3">
        <v>129.64146254881101</v>
      </c>
      <c r="C185" s="3">
        <v>108.504027644338</v>
      </c>
      <c r="D185" s="7">
        <f t="shared" si="45"/>
        <v>9.9557522123934501E-3</v>
      </c>
      <c r="E185" s="7">
        <f t="shared" si="46"/>
        <v>2.0328732545835107E-3</v>
      </c>
      <c r="F185" s="7">
        <f t="shared" si="47"/>
        <v>7.9228789578099403E-3</v>
      </c>
      <c r="G185" s="8">
        <v>5.7</v>
      </c>
      <c r="H185" s="8">
        <v>0.12</v>
      </c>
      <c r="I185" s="9">
        <f t="shared" si="41"/>
        <v>5.7000000000000002E-2</v>
      </c>
      <c r="J185" s="9">
        <f t="shared" si="41"/>
        <v>1.1999999999999999E-3</v>
      </c>
      <c r="K185" s="9">
        <f t="shared" si="42"/>
        <v>5.5800000000000002E-2</v>
      </c>
      <c r="L185" s="4">
        <v>1201.1099999999999</v>
      </c>
      <c r="M185">
        <f t="shared" si="43"/>
        <v>12.011099999999999</v>
      </c>
      <c r="N185">
        <v>12.766069999999999</v>
      </c>
      <c r="O185">
        <f t="shared" si="48"/>
        <v>9.0916223164254628E-3</v>
      </c>
      <c r="P185">
        <f t="shared" si="44"/>
        <v>-0.75497000000000014</v>
      </c>
      <c r="Q185" s="6">
        <f t="shared" si="40"/>
        <v>14.35095640803412</v>
      </c>
      <c r="R185" s="6">
        <f t="shared" si="49"/>
        <v>12.159984780898602</v>
      </c>
      <c r="S185" s="10">
        <f t="shared" si="50"/>
        <v>-0.14888478089860335</v>
      </c>
      <c r="T185" s="13">
        <f t="shared" si="51"/>
        <v>2.2166677983225126E-2</v>
      </c>
      <c r="U185">
        <f t="shared" si="52"/>
        <v>12.737593520000003</v>
      </c>
      <c r="V185" s="12">
        <f t="shared" si="53"/>
        <v>-0.72649352000000356</v>
      </c>
      <c r="W185" s="13">
        <f t="shared" si="54"/>
        <v>0.52779283460199555</v>
      </c>
      <c r="X185" s="29">
        <f t="shared" si="55"/>
        <v>11.309430000000001</v>
      </c>
      <c r="Y185" s="12">
        <f t="shared" si="56"/>
        <v>0.70166999999999824</v>
      </c>
      <c r="Z185" s="13">
        <f t="shared" si="57"/>
        <v>0.49234078889999755</v>
      </c>
      <c r="AA185" s="26">
        <v>12.064399999999999</v>
      </c>
      <c r="AB185" s="12">
        <f t="shared" si="58"/>
        <v>-5.3300000000000125E-2</v>
      </c>
      <c r="AC185" s="12">
        <f t="shared" si="59"/>
        <v>2.8408900000000134E-3</v>
      </c>
      <c r="AD185" s="6"/>
      <c r="AE185" s="6"/>
      <c r="AF185" s="6"/>
      <c r="AG185" s="6"/>
      <c r="AH185" s="6"/>
      <c r="AI185" s="6"/>
    </row>
    <row r="186" spans="1:35" x14ac:dyDescent="0.2">
      <c r="A186" s="17">
        <v>42125</v>
      </c>
      <c r="B186" s="3">
        <v>129.78345757898501</v>
      </c>
      <c r="C186" s="3">
        <v>109.05709784894201</v>
      </c>
      <c r="D186" s="7">
        <f t="shared" si="45"/>
        <v>1.0952902519172011E-3</v>
      </c>
      <c r="E186" s="7">
        <f t="shared" si="46"/>
        <v>5.0972320254958981E-3</v>
      </c>
      <c r="F186" s="7">
        <f t="shared" si="47"/>
        <v>-4.0019417735786969E-3</v>
      </c>
      <c r="G186" s="8">
        <v>5.71</v>
      </c>
      <c r="H186" s="8">
        <v>0.12</v>
      </c>
      <c r="I186" s="9">
        <f t="shared" si="41"/>
        <v>5.7099999999999998E-2</v>
      </c>
      <c r="J186" s="9">
        <f t="shared" si="41"/>
        <v>1.1999999999999999E-3</v>
      </c>
      <c r="K186" s="9">
        <f t="shared" si="42"/>
        <v>5.5899999999999998E-2</v>
      </c>
      <c r="L186" s="4">
        <v>1196.9100000000001</v>
      </c>
      <c r="M186">
        <f t="shared" si="43"/>
        <v>11.969100000000001</v>
      </c>
      <c r="N186">
        <v>12.811249999999999</v>
      </c>
      <c r="O186">
        <f t="shared" si="48"/>
        <v>1.5342846787711473E-3</v>
      </c>
      <c r="P186">
        <f t="shared" si="44"/>
        <v>-0.8421499999999984</v>
      </c>
      <c r="Q186" s="6">
        <f t="shared" si="40"/>
        <v>14.243833851697342</v>
      </c>
      <c r="R186" s="6">
        <f t="shared" si="49"/>
        <v>11.963032277163368</v>
      </c>
      <c r="S186" s="10">
        <f t="shared" si="50"/>
        <v>6.0677228366330382E-3</v>
      </c>
      <c r="T186" s="13">
        <f t="shared" si="51"/>
        <v>3.6817260422198085E-5</v>
      </c>
      <c r="U186">
        <f t="shared" si="52"/>
        <v>12.68252049</v>
      </c>
      <c r="V186" s="12">
        <f t="shared" si="53"/>
        <v>-0.71342048999999896</v>
      </c>
      <c r="W186" s="13">
        <f t="shared" si="54"/>
        <v>0.5089687955518386</v>
      </c>
      <c r="X186" s="29">
        <f t="shared" si="55"/>
        <v>11.168950000000001</v>
      </c>
      <c r="Y186" s="12">
        <f t="shared" si="56"/>
        <v>0.80015000000000036</v>
      </c>
      <c r="Z186" s="13">
        <f t="shared" si="57"/>
        <v>0.64024002250000056</v>
      </c>
      <c r="AA186" s="26">
        <v>12.011100000000001</v>
      </c>
      <c r="AB186" s="12">
        <f t="shared" si="58"/>
        <v>-4.1999999999999815E-2</v>
      </c>
      <c r="AC186" s="12">
        <f t="shared" si="59"/>
        <v>1.7639999999999845E-3</v>
      </c>
      <c r="AD186" s="6"/>
      <c r="AE186" s="6"/>
      <c r="AF186" s="6"/>
      <c r="AG186" s="6"/>
      <c r="AH186" s="6"/>
      <c r="AI186" s="6"/>
    </row>
    <row r="187" spans="1:35" x14ac:dyDescent="0.2">
      <c r="A187" s="17">
        <v>42156</v>
      </c>
      <c r="B187" s="3">
        <v>130.49343272985399</v>
      </c>
      <c r="C187" s="3">
        <v>109.43911068512401</v>
      </c>
      <c r="D187" s="7">
        <f t="shared" si="45"/>
        <v>5.4704595185938905E-3</v>
      </c>
      <c r="E187" s="7">
        <f t="shared" si="46"/>
        <v>3.502869998531743E-3</v>
      </c>
      <c r="F187" s="7">
        <f t="shared" si="47"/>
        <v>1.9675895200621475E-3</v>
      </c>
      <c r="G187" s="8">
        <v>5.72</v>
      </c>
      <c r="H187" s="8">
        <v>0.13</v>
      </c>
      <c r="I187" s="9">
        <f t="shared" si="41"/>
        <v>5.7200000000000001E-2</v>
      </c>
      <c r="J187" s="9">
        <f t="shared" si="41"/>
        <v>1.2999999999999999E-3</v>
      </c>
      <c r="K187" s="9">
        <f t="shared" si="42"/>
        <v>5.5899999999999998E-2</v>
      </c>
      <c r="L187" s="4">
        <v>1230.1600000000001</v>
      </c>
      <c r="M187">
        <f t="shared" si="43"/>
        <v>12.301600000000001</v>
      </c>
      <c r="N187">
        <v>13.06945</v>
      </c>
      <c r="O187">
        <f t="shared" si="48"/>
        <v>8.6658054662185346E-3</v>
      </c>
      <c r="P187">
        <f t="shared" si="44"/>
        <v>-0.76784999999999926</v>
      </c>
      <c r="Q187" s="6">
        <f t="shared" si="40"/>
        <v>14.668229685164798</v>
      </c>
      <c r="R187" s="6">
        <f t="shared" si="49"/>
        <v>11.992650275724577</v>
      </c>
      <c r="S187" s="10">
        <f t="shared" si="50"/>
        <v>0.30894972427542378</v>
      </c>
      <c r="T187" s="13">
        <f t="shared" si="51"/>
        <v>9.5449932129860374E-2</v>
      </c>
      <c r="U187">
        <f t="shared" si="52"/>
        <v>12.638172690000001</v>
      </c>
      <c r="V187" s="12">
        <f t="shared" si="53"/>
        <v>-0.33657269000000056</v>
      </c>
      <c r="W187" s="13">
        <f t="shared" si="54"/>
        <v>0.11328117565383648</v>
      </c>
      <c r="X187" s="29">
        <f t="shared" si="55"/>
        <v>11.201250000000002</v>
      </c>
      <c r="Y187" s="12">
        <f t="shared" si="56"/>
        <v>1.1003499999999988</v>
      </c>
      <c r="Z187" s="13">
        <f t="shared" si="57"/>
        <v>1.2107701224999974</v>
      </c>
      <c r="AA187" s="26">
        <v>11.969099999999999</v>
      </c>
      <c r="AB187" s="12">
        <f t="shared" si="58"/>
        <v>0.33250000000000135</v>
      </c>
      <c r="AC187" s="12">
        <f t="shared" si="59"/>
        <v>0.1105562500000009</v>
      </c>
      <c r="AD187" s="6"/>
      <c r="AE187" s="6"/>
      <c r="AF187" s="6"/>
      <c r="AG187" s="6"/>
      <c r="AH187" s="6"/>
      <c r="AI187" s="6"/>
    </row>
    <row r="188" spans="1:35" x14ac:dyDescent="0.2">
      <c r="A188" s="17">
        <v>42186</v>
      </c>
      <c r="B188" s="3">
        <v>131.62939297124601</v>
      </c>
      <c r="C188" s="3">
        <v>109.446448266611</v>
      </c>
      <c r="D188" s="7">
        <f t="shared" si="45"/>
        <v>8.7051142546281605E-3</v>
      </c>
      <c r="E188" s="7">
        <f t="shared" si="46"/>
        <v>6.704715929303293E-5</v>
      </c>
      <c r="F188" s="7">
        <f t="shared" si="47"/>
        <v>8.638067095335128E-3</v>
      </c>
      <c r="G188" s="8">
        <v>5.74</v>
      </c>
      <c r="H188" s="8">
        <v>0.13</v>
      </c>
      <c r="I188" s="9">
        <f t="shared" si="41"/>
        <v>5.74E-2</v>
      </c>
      <c r="J188" s="9">
        <f t="shared" si="41"/>
        <v>1.2999999999999999E-3</v>
      </c>
      <c r="K188" s="9">
        <f t="shared" si="42"/>
        <v>5.6099999999999997E-2</v>
      </c>
      <c r="L188" s="4">
        <v>1245.1500000000001</v>
      </c>
      <c r="M188">
        <f t="shared" si="43"/>
        <v>12.451500000000001</v>
      </c>
      <c r="N188">
        <v>13.065469999999999</v>
      </c>
      <c r="O188">
        <f t="shared" si="48"/>
        <v>-1.3227452399600104E-4</v>
      </c>
      <c r="P188">
        <f t="shared" si="44"/>
        <v>-0.61396999999999835</v>
      </c>
      <c r="Q188" s="6">
        <f t="shared" si="40"/>
        <v>14.975208538416105</v>
      </c>
      <c r="R188" s="6">
        <f t="shared" si="49"/>
        <v>12.407862046179977</v>
      </c>
      <c r="S188" s="10">
        <f t="shared" si="50"/>
        <v>4.3637953820024222E-2</v>
      </c>
      <c r="T188" s="13">
        <f t="shared" si="51"/>
        <v>1.9042710135985666E-3</v>
      </c>
      <c r="U188">
        <f t="shared" si="52"/>
        <v>12.991719760000001</v>
      </c>
      <c r="V188" s="12">
        <f t="shared" si="53"/>
        <v>-0.54021975999999938</v>
      </c>
      <c r="W188" s="13">
        <f t="shared" si="54"/>
        <v>0.29183738909445694</v>
      </c>
      <c r="X188" s="29">
        <f t="shared" si="55"/>
        <v>11.687630000000002</v>
      </c>
      <c r="Y188" s="12">
        <f t="shared" si="56"/>
        <v>0.76386999999999894</v>
      </c>
      <c r="Z188" s="13">
        <f t="shared" si="57"/>
        <v>0.58349737689999837</v>
      </c>
      <c r="AA188" s="26">
        <v>12.301600000000001</v>
      </c>
      <c r="AB188" s="12">
        <f t="shared" si="58"/>
        <v>0.14990000000000059</v>
      </c>
      <c r="AC188" s="12">
        <f t="shared" si="59"/>
        <v>2.2470010000000176E-2</v>
      </c>
      <c r="AD188" s="6"/>
      <c r="AE188" s="6"/>
      <c r="AF188" s="6"/>
      <c r="AG188" s="6"/>
      <c r="AH188" s="6"/>
      <c r="AI188" s="6"/>
    </row>
    <row r="189" spans="1:35" x14ac:dyDescent="0.2">
      <c r="A189" s="17">
        <v>42217</v>
      </c>
      <c r="B189" s="3">
        <v>131.77138800142001</v>
      </c>
      <c r="C189" s="3">
        <v>109.29144185769201</v>
      </c>
      <c r="D189" s="7">
        <f t="shared" si="45"/>
        <v>1.0787486515646239E-3</v>
      </c>
      <c r="E189" s="7">
        <f t="shared" si="46"/>
        <v>-1.4162762828209669E-3</v>
      </c>
      <c r="F189" s="7">
        <f t="shared" si="47"/>
        <v>2.4950249343855908E-3</v>
      </c>
      <c r="G189" s="8">
        <v>5.9</v>
      </c>
      <c r="H189" s="8">
        <v>0.14000000000000001</v>
      </c>
      <c r="I189" s="9">
        <f t="shared" si="41"/>
        <v>5.9000000000000004E-2</v>
      </c>
      <c r="J189" s="9">
        <f t="shared" si="41"/>
        <v>1.4000000000000002E-3</v>
      </c>
      <c r="K189" s="9">
        <f t="shared" si="42"/>
        <v>5.7600000000000005E-2</v>
      </c>
      <c r="L189" s="4">
        <v>1291.18</v>
      </c>
      <c r="M189">
        <f t="shared" si="43"/>
        <v>12.911800000000001</v>
      </c>
      <c r="N189">
        <v>13.548959999999999</v>
      </c>
      <c r="O189">
        <f t="shared" si="48"/>
        <v>1.5780923546016901E-2</v>
      </c>
      <c r="P189">
        <f t="shared" si="44"/>
        <v>-0.63715999999999795</v>
      </c>
      <c r="Q189" s="6">
        <f t="shared" si="40"/>
        <v>15.567603269541722</v>
      </c>
      <c r="R189" s="6">
        <f t="shared" si="49"/>
        <v>12.482566802970503</v>
      </c>
      <c r="S189" s="10">
        <f t="shared" si="50"/>
        <v>0.42923319702949847</v>
      </c>
      <c r="T189" s="13">
        <f t="shared" si="51"/>
        <v>0.18424113743216425</v>
      </c>
      <c r="U189">
        <f t="shared" si="52"/>
        <v>13.168706400000003</v>
      </c>
      <c r="V189" s="12">
        <f t="shared" si="53"/>
        <v>-0.25690640000000187</v>
      </c>
      <c r="W189" s="13">
        <f t="shared" si="54"/>
        <v>6.6000898360960958E-2</v>
      </c>
      <c r="X189" s="29">
        <f t="shared" si="55"/>
        <v>11.814340000000003</v>
      </c>
      <c r="Y189" s="12">
        <f t="shared" si="56"/>
        <v>1.0974599999999981</v>
      </c>
      <c r="Z189" s="13">
        <f t="shared" si="57"/>
        <v>1.2044184515999958</v>
      </c>
      <c r="AA189" s="26">
        <v>12.451499999999999</v>
      </c>
      <c r="AB189" s="12">
        <f t="shared" si="58"/>
        <v>0.46030000000000193</v>
      </c>
      <c r="AC189" s="12">
        <f t="shared" si="59"/>
        <v>0.21187609000000177</v>
      </c>
      <c r="AD189" s="6"/>
      <c r="AE189" s="6"/>
      <c r="AF189" s="6"/>
      <c r="AG189" s="6"/>
      <c r="AH189" s="6"/>
      <c r="AI189" s="6"/>
    </row>
    <row r="190" spans="1:35" x14ac:dyDescent="0.2">
      <c r="A190" s="17">
        <v>42248</v>
      </c>
      <c r="B190" s="3">
        <v>131.77138800142001</v>
      </c>
      <c r="C190" s="3">
        <v>109.121301686956</v>
      </c>
      <c r="D190" s="7">
        <f t="shared" si="45"/>
        <v>0</v>
      </c>
      <c r="E190" s="7">
        <f t="shared" si="46"/>
        <v>-1.5567565753002303E-3</v>
      </c>
      <c r="F190" s="7">
        <f t="shared" si="47"/>
        <v>1.5567565753002303E-3</v>
      </c>
      <c r="G190" s="8">
        <v>5.9</v>
      </c>
      <c r="H190" s="8">
        <v>0.125</v>
      </c>
      <c r="I190" s="9">
        <f t="shared" si="41"/>
        <v>5.9000000000000004E-2</v>
      </c>
      <c r="J190" s="9">
        <f t="shared" si="41"/>
        <v>1.25E-3</v>
      </c>
      <c r="K190" s="9">
        <f t="shared" si="42"/>
        <v>5.7750000000000003E-2</v>
      </c>
      <c r="L190" s="4">
        <v>1360.73</v>
      </c>
      <c r="M190">
        <f t="shared" si="43"/>
        <v>13.6073</v>
      </c>
      <c r="N190">
        <v>14.30461</v>
      </c>
      <c r="O190">
        <f t="shared" si="48"/>
        <v>2.3570061097125894E-2</v>
      </c>
      <c r="P190">
        <f t="shared" si="44"/>
        <v>-0.69730999999999987</v>
      </c>
      <c r="Q190" s="6">
        <f t="shared" si="40"/>
        <v>16.431739543353139</v>
      </c>
      <c r="R190" s="6">
        <f t="shared" si="49"/>
        <v>12.931900529548964</v>
      </c>
      <c r="S190" s="10">
        <f t="shared" si="50"/>
        <v>0.67539947045103688</v>
      </c>
      <c r="T190" s="13">
        <f t="shared" si="51"/>
        <v>0.45616444468554102</v>
      </c>
      <c r="U190">
        <f t="shared" si="52"/>
        <v>13.657456450000002</v>
      </c>
      <c r="V190" s="12">
        <f t="shared" si="53"/>
        <v>-5.0156450000001129E-2</v>
      </c>
      <c r="W190" s="13">
        <f t="shared" si="54"/>
        <v>2.5156694766026132E-3</v>
      </c>
      <c r="X190" s="29">
        <f t="shared" si="55"/>
        <v>12.214490000000001</v>
      </c>
      <c r="Y190" s="12">
        <f t="shared" si="56"/>
        <v>1.392809999999999</v>
      </c>
      <c r="Z190" s="13">
        <f t="shared" si="57"/>
        <v>1.9399196960999971</v>
      </c>
      <c r="AA190" s="26">
        <v>12.911799999999999</v>
      </c>
      <c r="AB190" s="12">
        <f t="shared" si="58"/>
        <v>0.6955000000000009</v>
      </c>
      <c r="AC190" s="12">
        <f t="shared" si="59"/>
        <v>0.48372025000000124</v>
      </c>
      <c r="AD190" s="6"/>
      <c r="AE190" s="6"/>
      <c r="AF190" s="6"/>
      <c r="AG190" s="6"/>
      <c r="AH190" s="6"/>
      <c r="AI190" s="6"/>
    </row>
    <row r="191" spans="1:35" x14ac:dyDescent="0.2">
      <c r="A191" s="17">
        <v>42278</v>
      </c>
      <c r="B191" s="3">
        <v>132.05537806176801</v>
      </c>
      <c r="C191" s="3">
        <v>109.07223161076</v>
      </c>
      <c r="D191" s="7">
        <f t="shared" si="45"/>
        <v>2.1551724137939782E-3</v>
      </c>
      <c r="E191" s="7">
        <f t="shared" si="46"/>
        <v>-4.4968375044474436E-4</v>
      </c>
      <c r="F191" s="7">
        <f t="shared" si="47"/>
        <v>2.6048561642387225E-3</v>
      </c>
      <c r="G191" s="8">
        <v>5.94</v>
      </c>
      <c r="H191" s="8">
        <v>0.125</v>
      </c>
      <c r="I191" s="9">
        <f t="shared" si="41"/>
        <v>5.9400000000000001E-2</v>
      </c>
      <c r="J191" s="9">
        <f t="shared" si="41"/>
        <v>1.25E-3</v>
      </c>
      <c r="K191" s="9">
        <f t="shared" si="42"/>
        <v>5.815E-2</v>
      </c>
      <c r="L191" s="4">
        <v>1350.02</v>
      </c>
      <c r="M191">
        <f t="shared" si="43"/>
        <v>13.5002</v>
      </c>
      <c r="N191">
        <v>14.78275</v>
      </c>
      <c r="O191">
        <f t="shared" si="48"/>
        <v>1.4279210624268401E-2</v>
      </c>
      <c r="P191">
        <f t="shared" si="44"/>
        <v>-1.2825500000000005</v>
      </c>
      <c r="Q191" s="6">
        <f t="shared" si="40"/>
        <v>16.344893549731033</v>
      </c>
      <c r="R191" s="6">
        <f t="shared" si="49"/>
        <v>13.642745059283644</v>
      </c>
      <c r="S191" s="10">
        <f t="shared" si="50"/>
        <v>-0.1425450592836448</v>
      </c>
      <c r="T191" s="13">
        <f t="shared" si="51"/>
        <v>2.0319093926177811E-2</v>
      </c>
      <c r="U191">
        <f t="shared" si="52"/>
        <v>14.398564494999999</v>
      </c>
      <c r="V191" s="12">
        <f t="shared" si="53"/>
        <v>-0.89836449499999915</v>
      </c>
      <c r="W191" s="13">
        <f t="shared" si="54"/>
        <v>0.80705876587660352</v>
      </c>
      <c r="X191" s="29">
        <f t="shared" si="55"/>
        <v>12.32475</v>
      </c>
      <c r="Y191" s="12">
        <f t="shared" si="56"/>
        <v>1.1754499999999997</v>
      </c>
      <c r="Z191" s="13">
        <f t="shared" si="57"/>
        <v>1.3816827024999991</v>
      </c>
      <c r="AA191" s="26">
        <v>13.6073</v>
      </c>
      <c r="AB191" s="12">
        <f t="shared" si="58"/>
        <v>-0.10710000000000086</v>
      </c>
      <c r="AC191" s="12">
        <f t="shared" si="59"/>
        <v>1.1470410000000184E-2</v>
      </c>
      <c r="AD191" s="6"/>
      <c r="AE191" s="6"/>
      <c r="AF191" s="6"/>
      <c r="AG191" s="6"/>
      <c r="AH191" s="6"/>
      <c r="AI191" s="6"/>
    </row>
    <row r="192" spans="1:35" x14ac:dyDescent="0.2">
      <c r="A192" s="17">
        <v>42309</v>
      </c>
      <c r="B192" s="3">
        <v>132.33936812211601</v>
      </c>
      <c r="C192" s="3">
        <v>108.842014991596</v>
      </c>
      <c r="D192" s="7">
        <f t="shared" si="45"/>
        <v>2.1505376344094734E-3</v>
      </c>
      <c r="E192" s="7">
        <f t="shared" si="46"/>
        <v>-2.1106803790863853E-3</v>
      </c>
      <c r="F192" s="7">
        <f t="shared" si="47"/>
        <v>4.2612180134958587E-3</v>
      </c>
      <c r="G192" s="8">
        <v>6.02</v>
      </c>
      <c r="H192" s="8">
        <v>0.12</v>
      </c>
      <c r="I192" s="9">
        <f t="shared" si="41"/>
        <v>6.0199999999999997E-2</v>
      </c>
      <c r="J192" s="9">
        <f t="shared" si="41"/>
        <v>1.1999999999999999E-3</v>
      </c>
      <c r="K192" s="9">
        <f t="shared" si="42"/>
        <v>5.8999999999999997E-2</v>
      </c>
      <c r="L192" s="4">
        <v>1412.32</v>
      </c>
      <c r="M192">
        <f t="shared" si="43"/>
        <v>14.123199999999999</v>
      </c>
      <c r="N192">
        <v>14.787750000000001</v>
      </c>
      <c r="O192">
        <f t="shared" si="48"/>
        <v>1.4686748145709139E-4</v>
      </c>
      <c r="P192">
        <f t="shared" si="44"/>
        <v>-0.66455000000000197</v>
      </c>
      <c r="Q192" s="6">
        <f t="shared" si="40"/>
        <v>17.172186347400714</v>
      </c>
      <c r="R192" s="6">
        <f t="shared" si="49"/>
        <v>13.557727295425796</v>
      </c>
      <c r="S192" s="10">
        <f t="shared" si="50"/>
        <v>0.56547270457420318</v>
      </c>
      <c r="T192" s="13">
        <f t="shared" si="51"/>
        <v>0.31975937961846407</v>
      </c>
      <c r="U192">
        <f t="shared" si="52"/>
        <v>14.296711799999999</v>
      </c>
      <c r="V192" s="12">
        <f t="shared" si="53"/>
        <v>-0.17351179999999999</v>
      </c>
      <c r="W192" s="13">
        <f t="shared" si="54"/>
        <v>3.0106344739239999E-2</v>
      </c>
      <c r="X192" s="29">
        <f t="shared" si="55"/>
        <v>12.835649999999998</v>
      </c>
      <c r="Y192" s="12">
        <f t="shared" si="56"/>
        <v>1.2875500000000013</v>
      </c>
      <c r="Z192" s="13">
        <f t="shared" si="57"/>
        <v>1.6577850025000034</v>
      </c>
      <c r="AA192" s="26">
        <v>13.5002</v>
      </c>
      <c r="AB192" s="12">
        <f t="shared" si="58"/>
        <v>0.62299999999999933</v>
      </c>
      <c r="AC192" s="12">
        <f t="shared" si="59"/>
        <v>0.38812899999999917</v>
      </c>
      <c r="AD192" s="6"/>
      <c r="AE192" s="6"/>
      <c r="AF192" s="6"/>
      <c r="AG192" s="6"/>
      <c r="AH192" s="6"/>
      <c r="AI192" s="6"/>
    </row>
    <row r="193" spans="1:35" x14ac:dyDescent="0.2">
      <c r="A193" s="17">
        <v>42339</v>
      </c>
      <c r="B193" s="3">
        <v>132.62335818246399</v>
      </c>
      <c r="C193" s="3">
        <v>108.47009132996</v>
      </c>
      <c r="D193" s="7">
        <f t="shared" si="45"/>
        <v>2.1459227467817686E-3</v>
      </c>
      <c r="E193" s="7">
        <f t="shared" si="46"/>
        <v>-3.4170964371131938E-3</v>
      </c>
      <c r="F193" s="7">
        <f t="shared" si="47"/>
        <v>5.5630191838949624E-3</v>
      </c>
      <c r="G193" s="8">
        <v>6.2</v>
      </c>
      <c r="H193" s="8">
        <v>0.24</v>
      </c>
      <c r="I193" s="9">
        <f t="shared" si="41"/>
        <v>6.2E-2</v>
      </c>
      <c r="J193" s="9">
        <f t="shared" si="41"/>
        <v>2.3999999999999998E-3</v>
      </c>
      <c r="K193" s="9">
        <f t="shared" si="42"/>
        <v>5.96E-2</v>
      </c>
      <c r="L193" s="4">
        <v>1492.6</v>
      </c>
      <c r="M193">
        <f t="shared" si="43"/>
        <v>14.925999999999998</v>
      </c>
      <c r="N193">
        <v>15.41403</v>
      </c>
      <c r="O193">
        <f t="shared" si="48"/>
        <v>1.801410007837001E-2</v>
      </c>
      <c r="P193">
        <f t="shared" si="44"/>
        <v>-0.48803000000000196</v>
      </c>
      <c r="Q193" s="6">
        <f t="shared" si="40"/>
        <v>18.249604291470703</v>
      </c>
      <c r="R193" s="6">
        <f t="shared" si="49"/>
        <v>14.201767632537983</v>
      </c>
      <c r="S193" s="10">
        <f t="shared" si="50"/>
        <v>0.72423236746201525</v>
      </c>
      <c r="T193" s="13">
        <f t="shared" si="51"/>
        <v>0.5245125220796355</v>
      </c>
      <c r="U193">
        <f t="shared" si="52"/>
        <v>14.96494272</v>
      </c>
      <c r="V193" s="12">
        <f t="shared" si="53"/>
        <v>-3.894272000000143E-2</v>
      </c>
      <c r="W193" s="13">
        <f t="shared" si="54"/>
        <v>1.5165354409985114E-3</v>
      </c>
      <c r="X193" s="29">
        <f t="shared" si="55"/>
        <v>13.635169999999997</v>
      </c>
      <c r="Y193" s="12">
        <f t="shared" si="56"/>
        <v>1.2908300000000015</v>
      </c>
      <c r="Z193" s="13">
        <f t="shared" si="57"/>
        <v>1.6662420889000038</v>
      </c>
      <c r="AA193" s="26">
        <v>14.123200000000001</v>
      </c>
      <c r="AB193" s="12">
        <f t="shared" si="58"/>
        <v>0.80279999999999774</v>
      </c>
      <c r="AC193" s="12">
        <f t="shared" si="59"/>
        <v>0.64448783999999637</v>
      </c>
      <c r="AD193" s="6"/>
      <c r="AE193" s="6"/>
      <c r="AF193" s="6"/>
      <c r="AG193" s="6"/>
      <c r="AH193" s="6"/>
      <c r="AI193" s="6"/>
    </row>
    <row r="194" spans="1:35" x14ac:dyDescent="0.2">
      <c r="A194" s="17">
        <v>42370</v>
      </c>
      <c r="B194" s="3">
        <v>133.75931842385501</v>
      </c>
      <c r="C194" s="3">
        <v>108.649403477555</v>
      </c>
      <c r="D194" s="7">
        <f t="shared" si="45"/>
        <v>8.5653104925013084E-3</v>
      </c>
      <c r="E194" s="7">
        <f t="shared" si="46"/>
        <v>1.6531022090646278E-3</v>
      </c>
      <c r="F194" s="7">
        <f t="shared" si="47"/>
        <v>6.9122082834366808E-3</v>
      </c>
      <c r="G194" s="8">
        <v>6.23</v>
      </c>
      <c r="H194" s="8">
        <v>0.34</v>
      </c>
      <c r="I194" s="9">
        <f t="shared" si="41"/>
        <v>6.2300000000000001E-2</v>
      </c>
      <c r="J194" s="9">
        <f t="shared" si="41"/>
        <v>3.4000000000000002E-3</v>
      </c>
      <c r="K194" s="9">
        <f t="shared" si="42"/>
        <v>5.8900000000000001E-2</v>
      </c>
      <c r="L194" s="4">
        <v>1638.01</v>
      </c>
      <c r="M194">
        <f t="shared" si="43"/>
        <v>16.380099999999999</v>
      </c>
      <c r="N194">
        <v>16.633209999999998</v>
      </c>
      <c r="O194">
        <f t="shared" si="48"/>
        <v>3.3059870763222587E-2</v>
      </c>
      <c r="P194">
        <f t="shared" si="44"/>
        <v>-0.2531099999999995</v>
      </c>
      <c r="Q194" s="6">
        <f t="shared" ref="Q194:Q259" si="60">M194*(B194/C194)</f>
        <v>20.165697570232922</v>
      </c>
      <c r="R194" s="6">
        <f t="shared" si="49"/>
        <v>15.029171620838575</v>
      </c>
      <c r="S194" s="10">
        <f t="shared" si="50"/>
        <v>1.3509283791614237</v>
      </c>
      <c r="T194" s="13">
        <f t="shared" si="51"/>
        <v>1.8250074856237115</v>
      </c>
      <c r="U194">
        <f t="shared" si="52"/>
        <v>15.805141399999998</v>
      </c>
      <c r="V194" s="12">
        <f t="shared" si="53"/>
        <v>0.57495860000000043</v>
      </c>
      <c r="W194" s="13">
        <f t="shared" si="54"/>
        <v>0.3305773917139605</v>
      </c>
      <c r="X194" s="29">
        <f t="shared" si="55"/>
        <v>14.672889999999999</v>
      </c>
      <c r="Y194" s="12">
        <f t="shared" si="56"/>
        <v>1.7072099999999999</v>
      </c>
      <c r="Z194" s="13">
        <f t="shared" si="57"/>
        <v>2.9145659840999998</v>
      </c>
      <c r="AA194" s="26">
        <v>14.926</v>
      </c>
      <c r="AB194" s="12">
        <f t="shared" si="58"/>
        <v>1.4540999999999986</v>
      </c>
      <c r="AC194" s="12">
        <f t="shared" si="59"/>
        <v>2.1144068099999962</v>
      </c>
      <c r="AD194" s="6"/>
      <c r="AE194" s="6"/>
      <c r="AF194" s="6"/>
      <c r="AG194" s="6"/>
      <c r="AH194" s="6"/>
      <c r="AI194" s="6"/>
    </row>
    <row r="195" spans="1:35" x14ac:dyDescent="0.2">
      <c r="A195" s="17">
        <v>42401</v>
      </c>
      <c r="B195" s="3">
        <v>135.605253816116</v>
      </c>
      <c r="C195" s="3">
        <v>108.73883025193101</v>
      </c>
      <c r="D195" s="7">
        <f t="shared" si="45"/>
        <v>1.380042462844808E-2</v>
      </c>
      <c r="E195" s="7">
        <f t="shared" si="46"/>
        <v>8.2307653345268638E-4</v>
      </c>
      <c r="F195" s="7">
        <f t="shared" si="47"/>
        <v>1.2977348094995393E-2</v>
      </c>
      <c r="G195" s="8">
        <v>6.69</v>
      </c>
      <c r="H195" s="8">
        <v>0.38</v>
      </c>
      <c r="I195" s="9">
        <f t="shared" ref="I195:J258" si="61">G195/100</f>
        <v>6.6900000000000001E-2</v>
      </c>
      <c r="J195" s="9">
        <f t="shared" si="61"/>
        <v>3.8E-3</v>
      </c>
      <c r="K195" s="9">
        <f t="shared" ref="K195:K258" si="62">I195-J195</f>
        <v>6.3100000000000003E-2</v>
      </c>
      <c r="L195" s="4">
        <v>1576.94</v>
      </c>
      <c r="M195">
        <f t="shared" ref="M195:M258" si="63">L195/100</f>
        <v>15.769400000000001</v>
      </c>
      <c r="N195">
        <v>17.193010000000001</v>
      </c>
      <c r="O195">
        <f t="shared" si="48"/>
        <v>1.4375845104749096E-2</v>
      </c>
      <c r="P195">
        <f t="shared" ref="P195:P258" si="64">M195-N195</f>
        <v>-1.42361</v>
      </c>
      <c r="Q195" s="6">
        <f t="shared" si="60"/>
        <v>19.665592176902098</v>
      </c>
      <c r="R195" s="6">
        <f t="shared" si="49"/>
        <v>16.592670259530831</v>
      </c>
      <c r="S195" s="10">
        <f t="shared" si="50"/>
        <v>-0.82327025953082966</v>
      </c>
      <c r="T195" s="13">
        <f t="shared" si="51"/>
        <v>0.67777392022795968</v>
      </c>
      <c r="U195">
        <f t="shared" si="52"/>
        <v>17.413684309999997</v>
      </c>
      <c r="V195" s="12">
        <f t="shared" si="53"/>
        <v>-1.6442843099999962</v>
      </c>
      <c r="W195" s="13">
        <f t="shared" si="54"/>
        <v>2.7036708921121635</v>
      </c>
      <c r="X195" s="29">
        <f t="shared" si="55"/>
        <v>14.956489999999999</v>
      </c>
      <c r="Y195" s="12">
        <f t="shared" si="56"/>
        <v>0.81291000000000224</v>
      </c>
      <c r="Z195" s="13">
        <f t="shared" si="57"/>
        <v>0.66082266810000367</v>
      </c>
      <c r="AA195" s="26">
        <v>16.380099999999999</v>
      </c>
      <c r="AB195" s="12">
        <f t="shared" si="58"/>
        <v>-0.6106999999999978</v>
      </c>
      <c r="AC195" s="12">
        <f t="shared" si="59"/>
        <v>0.37295448999999731</v>
      </c>
      <c r="AD195" s="6"/>
      <c r="AE195" s="6"/>
      <c r="AF195" s="6"/>
      <c r="AG195" s="6"/>
      <c r="AH195" s="6"/>
      <c r="AI195" s="6"/>
    </row>
    <row r="196" spans="1:35" x14ac:dyDescent="0.2">
      <c r="A196" s="17">
        <v>42430</v>
      </c>
      <c r="B196" s="3">
        <v>136.74121405750799</v>
      </c>
      <c r="C196" s="3">
        <v>109.207059670588</v>
      </c>
      <c r="D196" s="7">
        <f t="shared" ref="D196:D259" si="65">(B196-B195)/B195</f>
        <v>8.3769633507885608E-3</v>
      </c>
      <c r="E196" s="7">
        <f t="shared" ref="E196:E259" si="66">(C196-C195)/C195</f>
        <v>4.306000143391042E-3</v>
      </c>
      <c r="F196" s="7">
        <f t="shared" ref="F196:F259" si="67">D196-E196</f>
        <v>4.0709632073975188E-3</v>
      </c>
      <c r="G196" s="8">
        <v>6.77</v>
      </c>
      <c r="H196" s="8">
        <v>0.36</v>
      </c>
      <c r="I196" s="9">
        <f t="shared" si="61"/>
        <v>6.7699999999999996E-2</v>
      </c>
      <c r="J196" s="9">
        <f t="shared" si="61"/>
        <v>3.5999999999999999E-3</v>
      </c>
      <c r="K196" s="9">
        <f t="shared" si="62"/>
        <v>6.409999999999999E-2</v>
      </c>
      <c r="L196" s="4">
        <v>1542.24</v>
      </c>
      <c r="M196">
        <f t="shared" si="63"/>
        <v>15.4224</v>
      </c>
      <c r="N196">
        <v>16.852070000000001</v>
      </c>
      <c r="O196">
        <f t="shared" ref="O196:O259" si="68">LOG(N196)-LOG(N195)</f>
        <v>-8.6986613492647802E-3</v>
      </c>
      <c r="P196">
        <f t="shared" si="64"/>
        <v>-1.4296700000000016</v>
      </c>
      <c r="Q196" s="6">
        <f t="shared" si="60"/>
        <v>19.310818421828465</v>
      </c>
      <c r="R196" s="6">
        <f t="shared" ref="R196:R259" si="69">M195*(1+(F196))</f>
        <v>15.833596647202734</v>
      </c>
      <c r="S196" s="10">
        <f t="shared" ref="S196:S259" si="70">M196-R196</f>
        <v>-0.41119664720273441</v>
      </c>
      <c r="T196" s="13">
        <f t="shared" ref="T196:T258" si="71">S196^2</f>
        <v>0.16908268267077003</v>
      </c>
      <c r="U196">
        <f t="shared" ref="U196:U258" si="72">M195*(1+K196)</f>
        <v>16.780218540000003</v>
      </c>
      <c r="V196" s="12">
        <f t="shared" ref="V196:V227" si="73">M196-U196</f>
        <v>-1.3578185400000038</v>
      </c>
      <c r="W196" s="13">
        <f t="shared" ref="W196:W258" si="74">V196^2</f>
        <v>1.8436711875677418</v>
      </c>
      <c r="X196" s="29">
        <f t="shared" ref="X196:X259" si="75">M195+P196</f>
        <v>14.339729999999999</v>
      </c>
      <c r="Y196" s="12">
        <f t="shared" ref="Y196:Y259" si="76">M196-X196</f>
        <v>1.0826700000000002</v>
      </c>
      <c r="Z196" s="13">
        <f t="shared" ref="Z196:Z259" si="77">Y196^2</f>
        <v>1.1721743289000006</v>
      </c>
      <c r="AA196" s="26">
        <v>15.769399999999999</v>
      </c>
      <c r="AB196" s="12">
        <f t="shared" ref="AB196:AB259" si="78">M196-AA196</f>
        <v>-0.34699999999999953</v>
      </c>
      <c r="AC196" s="12">
        <f t="shared" ref="AC196:AC259" si="79">AB196^2</f>
        <v>0.12040899999999967</v>
      </c>
      <c r="AD196" s="6"/>
      <c r="AE196" s="6"/>
      <c r="AF196" s="6"/>
      <c r="AG196" s="6"/>
      <c r="AH196" s="6"/>
      <c r="AI196" s="6"/>
    </row>
    <row r="197" spans="1:35" x14ac:dyDescent="0.2">
      <c r="A197" s="17">
        <v>42461</v>
      </c>
      <c r="B197" s="3">
        <v>138.01916932907301</v>
      </c>
      <c r="C197" s="3">
        <v>109.72481776428501</v>
      </c>
      <c r="D197" s="7">
        <f t="shared" si="65"/>
        <v>9.3457943925198874E-3</v>
      </c>
      <c r="E197" s="7">
        <f t="shared" si="66"/>
        <v>4.7410679791102918E-3</v>
      </c>
      <c r="F197" s="7">
        <f t="shared" si="67"/>
        <v>4.6047264134095956E-3</v>
      </c>
      <c r="G197" s="8">
        <v>6.94</v>
      </c>
      <c r="H197" s="8">
        <v>0.37</v>
      </c>
      <c r="I197" s="9">
        <f t="shared" si="61"/>
        <v>6.9400000000000003E-2</v>
      </c>
      <c r="J197" s="9">
        <f t="shared" si="61"/>
        <v>3.7000000000000002E-3</v>
      </c>
      <c r="K197" s="9">
        <f t="shared" si="62"/>
        <v>6.5700000000000008E-2</v>
      </c>
      <c r="L197" s="4">
        <v>1463.22</v>
      </c>
      <c r="M197">
        <f t="shared" si="63"/>
        <v>14.632200000000001</v>
      </c>
      <c r="N197">
        <v>15.94467</v>
      </c>
      <c r="O197">
        <f t="shared" si="68"/>
        <v>-2.4037719162399496E-2</v>
      </c>
      <c r="P197">
        <f t="shared" si="64"/>
        <v>-1.3124699999999994</v>
      </c>
      <c r="Q197" s="6">
        <f t="shared" si="60"/>
        <v>18.40535378053924</v>
      </c>
      <c r="R197" s="6">
        <f t="shared" si="69"/>
        <v>15.49341593263817</v>
      </c>
      <c r="S197" s="10">
        <f t="shared" si="70"/>
        <v>-0.86121593263816898</v>
      </c>
      <c r="T197" s="13">
        <f t="shared" si="71"/>
        <v>0.74169288262983124</v>
      </c>
      <c r="U197">
        <f t="shared" si="72"/>
        <v>16.435651679999999</v>
      </c>
      <c r="V197" s="12">
        <f t="shared" si="73"/>
        <v>-1.8034516799999984</v>
      </c>
      <c r="W197" s="13">
        <f t="shared" si="74"/>
        <v>3.2524379620948167</v>
      </c>
      <c r="X197" s="29">
        <f t="shared" si="75"/>
        <v>14.10993</v>
      </c>
      <c r="Y197" s="12">
        <f t="shared" si="76"/>
        <v>0.52227000000000068</v>
      </c>
      <c r="Z197" s="13">
        <f t="shared" si="77"/>
        <v>0.27276595290000072</v>
      </c>
      <c r="AA197" s="26">
        <v>15.4224</v>
      </c>
      <c r="AB197" s="12">
        <f t="shared" si="78"/>
        <v>-0.79019999999999868</v>
      </c>
      <c r="AC197" s="12">
        <f t="shared" si="79"/>
        <v>0.62441603999999795</v>
      </c>
      <c r="AD197" s="6"/>
      <c r="AE197" s="6"/>
      <c r="AF197" s="6"/>
      <c r="AG197" s="6"/>
      <c r="AH197" s="6"/>
      <c r="AI197" s="6"/>
    </row>
    <row r="198" spans="1:35" x14ac:dyDescent="0.2">
      <c r="A198" s="17">
        <v>42491</v>
      </c>
      <c r="B198" s="3">
        <v>138.30315938942101</v>
      </c>
      <c r="C198" s="3">
        <v>110.168741444265</v>
      </c>
      <c r="D198" s="7">
        <f t="shared" si="65"/>
        <v>2.0576131687251231E-3</v>
      </c>
      <c r="E198" s="7">
        <f t="shared" si="66"/>
        <v>4.0457909981098548E-3</v>
      </c>
      <c r="F198" s="7">
        <f t="shared" si="67"/>
        <v>-1.9881778293847317E-3</v>
      </c>
      <c r="G198" s="8">
        <v>6.93</v>
      </c>
      <c r="H198" s="8">
        <v>0.37</v>
      </c>
      <c r="I198" s="9">
        <f t="shared" si="61"/>
        <v>6.93E-2</v>
      </c>
      <c r="J198" s="9">
        <f t="shared" si="61"/>
        <v>3.7000000000000002E-3</v>
      </c>
      <c r="K198" s="9">
        <f t="shared" si="62"/>
        <v>6.5600000000000006E-2</v>
      </c>
      <c r="L198" s="4">
        <v>1535.63</v>
      </c>
      <c r="M198">
        <f t="shared" si="63"/>
        <v>15.356300000000001</v>
      </c>
      <c r="N198">
        <v>15.716799999999999</v>
      </c>
      <c r="O198">
        <f t="shared" si="68"/>
        <v>-6.2514085625717808E-3</v>
      </c>
      <c r="P198">
        <f t="shared" si="64"/>
        <v>-0.36049999999999827</v>
      </c>
      <c r="Q198" s="6">
        <f t="shared" si="60"/>
        <v>19.277925650137533</v>
      </c>
      <c r="R198" s="6">
        <f t="shared" si="69"/>
        <v>14.603108584364877</v>
      </c>
      <c r="S198" s="10">
        <f t="shared" si="70"/>
        <v>0.75319141563512382</v>
      </c>
      <c r="T198" s="13">
        <f t="shared" si="71"/>
        <v>0.56729730858644178</v>
      </c>
      <c r="U198">
        <f t="shared" si="72"/>
        <v>15.592072320000003</v>
      </c>
      <c r="V198" s="12">
        <f t="shared" si="73"/>
        <v>-0.23577232000000237</v>
      </c>
      <c r="W198" s="13">
        <f t="shared" si="74"/>
        <v>5.5588586878183514E-2</v>
      </c>
      <c r="X198" s="29">
        <f t="shared" si="75"/>
        <v>14.271700000000003</v>
      </c>
      <c r="Y198" s="12">
        <f t="shared" si="76"/>
        <v>1.0845999999999982</v>
      </c>
      <c r="Z198" s="13">
        <f t="shared" si="77"/>
        <v>1.1763571599999962</v>
      </c>
      <c r="AA198" s="26">
        <v>14.632199999999999</v>
      </c>
      <c r="AB198" s="12">
        <f t="shared" si="78"/>
        <v>0.72410000000000174</v>
      </c>
      <c r="AC198" s="12">
        <f t="shared" si="79"/>
        <v>0.52432081000000252</v>
      </c>
      <c r="AD198" s="6"/>
      <c r="AE198" s="6"/>
      <c r="AF198" s="6"/>
      <c r="AG198" s="6"/>
      <c r="AH198" s="6"/>
      <c r="AI198" s="6"/>
    </row>
    <row r="199" spans="1:35" x14ac:dyDescent="0.2">
      <c r="A199" s="17">
        <v>42522</v>
      </c>
      <c r="B199" s="3">
        <v>139.01313454029099</v>
      </c>
      <c r="C199" s="3">
        <v>110.53057593135701</v>
      </c>
      <c r="D199" s="7">
        <f t="shared" si="65"/>
        <v>5.133470225874584E-3</v>
      </c>
      <c r="E199" s="7">
        <f t="shared" si="66"/>
        <v>3.284366167285893E-3</v>
      </c>
      <c r="F199" s="7">
        <f t="shared" si="67"/>
        <v>1.849104058588691E-3</v>
      </c>
      <c r="G199" s="8">
        <v>6.93</v>
      </c>
      <c r="H199" s="8">
        <v>0.38</v>
      </c>
      <c r="I199" s="9">
        <f t="shared" si="61"/>
        <v>6.93E-2</v>
      </c>
      <c r="J199" s="9">
        <f t="shared" si="61"/>
        <v>3.8E-3</v>
      </c>
      <c r="K199" s="9">
        <f t="shared" si="62"/>
        <v>6.5500000000000003E-2</v>
      </c>
      <c r="L199" s="4">
        <v>1505.64</v>
      </c>
      <c r="M199">
        <f t="shared" si="63"/>
        <v>15.056400000000002</v>
      </c>
      <c r="N199">
        <v>16.765550000000001</v>
      </c>
      <c r="O199">
        <f t="shared" si="68"/>
        <v>2.8053678485168376E-2</v>
      </c>
      <c r="P199">
        <f t="shared" si="64"/>
        <v>-1.7091499999999993</v>
      </c>
      <c r="Q199" s="6">
        <f t="shared" si="60"/>
        <v>18.936274793250693</v>
      </c>
      <c r="R199" s="6">
        <f t="shared" si="69"/>
        <v>15.384695396654905</v>
      </c>
      <c r="S199" s="10">
        <f t="shared" si="70"/>
        <v>-0.32829539665490337</v>
      </c>
      <c r="T199" s="13">
        <f t="shared" si="71"/>
        <v>0.10777786746480034</v>
      </c>
      <c r="U199">
        <f t="shared" si="72"/>
        <v>16.362137650000001</v>
      </c>
      <c r="V199" s="12">
        <f t="shared" si="73"/>
        <v>-1.3057376499999993</v>
      </c>
      <c r="W199" s="13">
        <f t="shared" si="74"/>
        <v>1.7049508106275206</v>
      </c>
      <c r="X199" s="29">
        <f t="shared" si="75"/>
        <v>13.647150000000002</v>
      </c>
      <c r="Y199" s="12">
        <f t="shared" si="76"/>
        <v>1.4092500000000001</v>
      </c>
      <c r="Z199" s="13">
        <f t="shared" si="77"/>
        <v>1.9859855625000002</v>
      </c>
      <c r="AA199" s="26">
        <v>15.356299999999999</v>
      </c>
      <c r="AB199" s="12">
        <f t="shared" si="78"/>
        <v>-0.29989999999999739</v>
      </c>
      <c r="AC199" s="12">
        <f t="shared" si="79"/>
        <v>8.9940009999998433E-2</v>
      </c>
      <c r="AD199" s="6"/>
      <c r="AE199" s="6"/>
      <c r="AF199" s="6"/>
      <c r="AG199" s="6"/>
      <c r="AH199" s="6"/>
      <c r="AI199" s="6"/>
    </row>
    <row r="200" spans="1:35" x14ac:dyDescent="0.2">
      <c r="A200" s="17">
        <v>42552</v>
      </c>
      <c r="B200" s="3">
        <v>140.149094781683</v>
      </c>
      <c r="C200" s="3">
        <v>110.351722382604</v>
      </c>
      <c r="D200" s="7">
        <f t="shared" si="65"/>
        <v>8.1716036772249805E-3</v>
      </c>
      <c r="E200" s="7">
        <f t="shared" si="66"/>
        <v>-1.618136404754508E-3</v>
      </c>
      <c r="F200" s="7">
        <f t="shared" si="67"/>
        <v>9.7897400819794891E-3</v>
      </c>
      <c r="G200" s="8">
        <v>6.96</v>
      </c>
      <c r="H200" s="8">
        <v>0.39</v>
      </c>
      <c r="I200" s="9">
        <f t="shared" si="61"/>
        <v>6.9599999999999995E-2</v>
      </c>
      <c r="J200" s="9">
        <f t="shared" si="61"/>
        <v>3.9000000000000003E-3</v>
      </c>
      <c r="K200" s="9">
        <f t="shared" si="62"/>
        <v>6.5699999999999995E-2</v>
      </c>
      <c r="L200" s="4">
        <v>1442.32</v>
      </c>
      <c r="M200">
        <f t="shared" si="63"/>
        <v>14.4232</v>
      </c>
      <c r="N200">
        <v>15.65485</v>
      </c>
      <c r="O200">
        <f t="shared" si="68"/>
        <v>-2.97688944923169E-2</v>
      </c>
      <c r="P200">
        <f t="shared" si="64"/>
        <v>-1.2316500000000001</v>
      </c>
      <c r="Q200" s="6">
        <f t="shared" si="60"/>
        <v>18.317778646414915</v>
      </c>
      <c r="R200" s="6">
        <f t="shared" si="69"/>
        <v>15.203798242570318</v>
      </c>
      <c r="S200" s="10">
        <f t="shared" si="70"/>
        <v>-0.78059824257031885</v>
      </c>
      <c r="T200" s="13">
        <f t="shared" si="71"/>
        <v>0.6093336163038704</v>
      </c>
      <c r="U200">
        <f t="shared" si="72"/>
        <v>16.045605480000003</v>
      </c>
      <c r="V200" s="12">
        <f t="shared" si="73"/>
        <v>-1.622405480000003</v>
      </c>
      <c r="W200" s="13">
        <f t="shared" si="74"/>
        <v>2.6321995415340398</v>
      </c>
      <c r="X200" s="29">
        <f t="shared" si="75"/>
        <v>13.824750000000002</v>
      </c>
      <c r="Y200" s="12">
        <f t="shared" si="76"/>
        <v>0.59844999999999793</v>
      </c>
      <c r="Z200" s="13">
        <f t="shared" si="77"/>
        <v>0.35814240249999751</v>
      </c>
      <c r="AA200" s="26">
        <v>15.0564</v>
      </c>
      <c r="AB200" s="12">
        <f t="shared" si="78"/>
        <v>-0.63320000000000043</v>
      </c>
      <c r="AC200" s="12">
        <f t="shared" si="79"/>
        <v>0.40094224000000056</v>
      </c>
      <c r="AD200" s="6"/>
      <c r="AE200" s="6"/>
      <c r="AF200" s="6"/>
      <c r="AG200" s="6"/>
      <c r="AH200" s="6"/>
      <c r="AI200" s="6"/>
    </row>
    <row r="201" spans="1:35" x14ac:dyDescent="0.2">
      <c r="A201" s="17">
        <v>42583</v>
      </c>
      <c r="B201" s="3">
        <v>140.007099751509</v>
      </c>
      <c r="C201" s="3">
        <v>110.45307272689701</v>
      </c>
      <c r="D201" s="7">
        <f t="shared" si="65"/>
        <v>-1.0131712259375924E-3</v>
      </c>
      <c r="E201" s="7">
        <f t="shared" si="66"/>
        <v>9.184301078837277E-4</v>
      </c>
      <c r="F201" s="7">
        <f t="shared" si="67"/>
        <v>-1.9316013338213202E-3</v>
      </c>
      <c r="G201" s="8">
        <v>6.95</v>
      </c>
      <c r="H201" s="8">
        <v>0.4</v>
      </c>
      <c r="I201" s="9">
        <f t="shared" si="61"/>
        <v>6.9500000000000006E-2</v>
      </c>
      <c r="J201" s="9">
        <f t="shared" si="61"/>
        <v>4.0000000000000001E-3</v>
      </c>
      <c r="K201" s="9">
        <f t="shared" si="62"/>
        <v>6.5500000000000003E-2</v>
      </c>
      <c r="L201" s="4">
        <v>1373.49</v>
      </c>
      <c r="M201">
        <f t="shared" si="63"/>
        <v>13.7349</v>
      </c>
      <c r="N201">
        <v>14.914249999999999</v>
      </c>
      <c r="O201">
        <f t="shared" si="68"/>
        <v>-2.1047492022014058E-2</v>
      </c>
      <c r="P201">
        <f t="shared" si="64"/>
        <v>-1.1793499999999995</v>
      </c>
      <c r="Q201" s="6">
        <f t="shared" si="60"/>
        <v>17.409959423507509</v>
      </c>
      <c r="R201" s="6">
        <f t="shared" si="69"/>
        <v>14.395340127642028</v>
      </c>
      <c r="S201" s="10">
        <f t="shared" si="70"/>
        <v>-0.66044012764202797</v>
      </c>
      <c r="T201" s="13">
        <f t="shared" si="71"/>
        <v>0.43618116219981823</v>
      </c>
      <c r="U201">
        <f t="shared" si="72"/>
        <v>15.3679196</v>
      </c>
      <c r="V201" s="12">
        <f t="shared" si="73"/>
        <v>-1.6330196000000008</v>
      </c>
      <c r="W201" s="13">
        <f t="shared" si="74"/>
        <v>2.6667530139841626</v>
      </c>
      <c r="X201" s="29">
        <f t="shared" si="75"/>
        <v>13.24385</v>
      </c>
      <c r="Y201" s="12">
        <f t="shared" si="76"/>
        <v>0.49104999999999954</v>
      </c>
      <c r="Z201" s="13">
        <f t="shared" si="77"/>
        <v>0.24113010249999955</v>
      </c>
      <c r="AA201" s="26">
        <v>14.4232</v>
      </c>
      <c r="AB201" s="12">
        <f t="shared" si="78"/>
        <v>-0.68829999999999991</v>
      </c>
      <c r="AC201" s="12">
        <f t="shared" si="79"/>
        <v>0.47375688999999988</v>
      </c>
      <c r="AD201" s="6"/>
      <c r="AE201" s="6"/>
      <c r="AF201" s="6"/>
      <c r="AG201" s="6"/>
      <c r="AH201" s="6"/>
      <c r="AI201" s="6"/>
    </row>
    <row r="202" spans="1:35" x14ac:dyDescent="0.2">
      <c r="A202" s="17">
        <v>42614</v>
      </c>
      <c r="B202" s="3">
        <v>140.29108981185701</v>
      </c>
      <c r="C202" s="3">
        <v>110.718601456969</v>
      </c>
      <c r="D202" s="7">
        <f t="shared" si="65"/>
        <v>2.0283975659237405E-3</v>
      </c>
      <c r="E202" s="7">
        <f t="shared" si="66"/>
        <v>2.4039958646377402E-3</v>
      </c>
      <c r="F202" s="7">
        <f t="shared" si="67"/>
        <v>-3.7559829871399971E-4</v>
      </c>
      <c r="G202" s="8">
        <v>6.97</v>
      </c>
      <c r="H202" s="8">
        <v>0.4</v>
      </c>
      <c r="I202" s="9">
        <f t="shared" si="61"/>
        <v>6.9699999999999998E-2</v>
      </c>
      <c r="J202" s="9">
        <f t="shared" si="61"/>
        <v>4.0000000000000001E-3</v>
      </c>
      <c r="K202" s="9">
        <f t="shared" si="62"/>
        <v>6.5699999999999995E-2</v>
      </c>
      <c r="L202" s="4">
        <v>1403.7</v>
      </c>
      <c r="M202">
        <f t="shared" si="63"/>
        <v>14.037000000000001</v>
      </c>
      <c r="N202">
        <v>15.75285</v>
      </c>
      <c r="O202">
        <f t="shared" si="68"/>
        <v>2.3757718963260066E-2</v>
      </c>
      <c r="P202">
        <f t="shared" si="64"/>
        <v>-1.7158499999999997</v>
      </c>
      <c r="Q202" s="6">
        <f t="shared" si="60"/>
        <v>17.786225636659584</v>
      </c>
      <c r="R202" s="6">
        <f t="shared" si="69"/>
        <v>13.729741194926993</v>
      </c>
      <c r="S202" s="10">
        <f t="shared" si="70"/>
        <v>0.30725880507300829</v>
      </c>
      <c r="T202" s="13">
        <f t="shared" si="71"/>
        <v>9.4407973294892908E-2</v>
      </c>
      <c r="U202">
        <f t="shared" si="72"/>
        <v>14.637282930000001</v>
      </c>
      <c r="V202" s="12">
        <f t="shared" si="73"/>
        <v>-0.60028293000000055</v>
      </c>
      <c r="W202" s="13">
        <f t="shared" si="74"/>
        <v>0.36033959604938554</v>
      </c>
      <c r="X202" s="29">
        <f t="shared" si="75"/>
        <v>12.01905</v>
      </c>
      <c r="Y202" s="12">
        <f t="shared" si="76"/>
        <v>2.0179500000000008</v>
      </c>
      <c r="Z202" s="13">
        <f t="shared" si="77"/>
        <v>4.0721222025000028</v>
      </c>
      <c r="AA202" s="26">
        <v>13.7349</v>
      </c>
      <c r="AB202" s="12">
        <f t="shared" si="78"/>
        <v>0.30210000000000115</v>
      </c>
      <c r="AC202" s="12">
        <f t="shared" si="79"/>
        <v>9.1264410000000698E-2</v>
      </c>
      <c r="AD202" s="6"/>
      <c r="AE202" s="6"/>
      <c r="AF202" s="6"/>
      <c r="AG202" s="6"/>
      <c r="AH202" s="6"/>
      <c r="AI202" s="6"/>
    </row>
    <row r="203" spans="1:35" x14ac:dyDescent="0.2">
      <c r="A203" s="17">
        <v>42644</v>
      </c>
      <c r="B203" s="3">
        <v>141.00106496272599</v>
      </c>
      <c r="C203" s="3">
        <v>110.856639708698</v>
      </c>
      <c r="D203" s="7">
        <f t="shared" si="65"/>
        <v>5.0607287449340194E-3</v>
      </c>
      <c r="E203" s="7">
        <f t="shared" si="66"/>
        <v>1.2467485130097948E-3</v>
      </c>
      <c r="F203" s="7">
        <f t="shared" si="67"/>
        <v>3.8139802319242244E-3</v>
      </c>
      <c r="G203" s="8">
        <v>6.97</v>
      </c>
      <c r="H203" s="8">
        <v>0.4</v>
      </c>
      <c r="I203" s="9">
        <f t="shared" si="61"/>
        <v>6.9699999999999998E-2</v>
      </c>
      <c r="J203" s="9">
        <f t="shared" si="61"/>
        <v>4.0000000000000001E-3</v>
      </c>
      <c r="K203" s="9">
        <f t="shared" si="62"/>
        <v>6.5699999999999995E-2</v>
      </c>
      <c r="L203" s="4">
        <v>1394.35</v>
      </c>
      <c r="M203">
        <f t="shared" si="63"/>
        <v>13.943499999999998</v>
      </c>
      <c r="N203">
        <v>14.634399999999999</v>
      </c>
      <c r="O203">
        <f t="shared" si="68"/>
        <v>-3.1984216267106014E-2</v>
      </c>
      <c r="P203">
        <f t="shared" si="64"/>
        <v>-0.69090000000000096</v>
      </c>
      <c r="Q203" s="6">
        <f t="shared" si="60"/>
        <v>17.735052717401739</v>
      </c>
      <c r="R203" s="6">
        <f t="shared" si="69"/>
        <v>14.09053684051552</v>
      </c>
      <c r="S203" s="10">
        <f t="shared" si="70"/>
        <v>-0.14703684051552202</v>
      </c>
      <c r="T203" s="13">
        <f t="shared" si="71"/>
        <v>2.1619832468787056E-2</v>
      </c>
      <c r="U203">
        <f t="shared" si="72"/>
        <v>14.959230900000001</v>
      </c>
      <c r="V203" s="12">
        <f t="shared" si="73"/>
        <v>-1.015730900000003</v>
      </c>
      <c r="W203" s="13">
        <f t="shared" si="74"/>
        <v>1.031709261214816</v>
      </c>
      <c r="X203" s="29">
        <f t="shared" si="75"/>
        <v>13.3461</v>
      </c>
      <c r="Y203" s="12">
        <f t="shared" si="76"/>
        <v>0.5973999999999986</v>
      </c>
      <c r="Z203" s="13">
        <f t="shared" si="77"/>
        <v>0.3568867599999983</v>
      </c>
      <c r="AA203" s="26">
        <v>14.037000000000001</v>
      </c>
      <c r="AB203" s="12">
        <f t="shared" si="78"/>
        <v>-9.3500000000002359E-2</v>
      </c>
      <c r="AC203" s="12">
        <f t="shared" si="79"/>
        <v>8.7422500000004406E-3</v>
      </c>
      <c r="AD203" s="6"/>
      <c r="AE203" s="6"/>
      <c r="AF203" s="6"/>
      <c r="AG203" s="6"/>
      <c r="AH203" s="6"/>
      <c r="AI203" s="6"/>
    </row>
    <row r="204" spans="1:35" x14ac:dyDescent="0.2">
      <c r="A204" s="17">
        <v>42675</v>
      </c>
      <c r="B204" s="3">
        <v>141.427050053248</v>
      </c>
      <c r="C204" s="3">
        <v>110.684206543747</v>
      </c>
      <c r="D204" s="7">
        <f t="shared" si="65"/>
        <v>3.0211480362550107E-3</v>
      </c>
      <c r="E204" s="7">
        <f t="shared" si="66"/>
        <v>-1.5554608673338005E-3</v>
      </c>
      <c r="F204" s="7">
        <f t="shared" si="67"/>
        <v>4.5766089035888108E-3</v>
      </c>
      <c r="G204" s="8">
        <v>6.98</v>
      </c>
      <c r="H204" s="8">
        <v>0.41</v>
      </c>
      <c r="I204" s="9">
        <f t="shared" si="61"/>
        <v>6.9800000000000001E-2</v>
      </c>
      <c r="J204" s="9">
        <f t="shared" si="61"/>
        <v>4.0999999999999995E-3</v>
      </c>
      <c r="K204" s="9">
        <f t="shared" si="62"/>
        <v>6.5700000000000008E-2</v>
      </c>
      <c r="L204" s="4">
        <v>1391.37</v>
      </c>
      <c r="M204">
        <f t="shared" si="63"/>
        <v>13.913699999999999</v>
      </c>
      <c r="N204">
        <v>14.55925</v>
      </c>
      <c r="O204">
        <f t="shared" si="68"/>
        <v>-2.2359179071487212E-3</v>
      </c>
      <c r="P204">
        <f t="shared" si="64"/>
        <v>-0.64555000000000184</v>
      </c>
      <c r="Q204" s="6">
        <f t="shared" si="60"/>
        <v>17.77826853326297</v>
      </c>
      <c r="R204" s="6">
        <f t="shared" si="69"/>
        <v>14.007313946247189</v>
      </c>
      <c r="S204" s="10">
        <f t="shared" si="70"/>
        <v>-9.3613946247190327E-2</v>
      </c>
      <c r="T204" s="13">
        <f t="shared" si="71"/>
        <v>8.76357093197184E-3</v>
      </c>
      <c r="U204">
        <f t="shared" si="72"/>
        <v>14.85958795</v>
      </c>
      <c r="V204" s="12">
        <f t="shared" si="73"/>
        <v>-0.94588795000000125</v>
      </c>
      <c r="W204" s="13">
        <f t="shared" si="74"/>
        <v>0.89470401395520482</v>
      </c>
      <c r="X204" s="29">
        <f t="shared" si="75"/>
        <v>13.297949999999997</v>
      </c>
      <c r="Y204" s="12">
        <f t="shared" si="76"/>
        <v>0.61575000000000202</v>
      </c>
      <c r="Z204" s="13">
        <f t="shared" si="77"/>
        <v>0.37914806250000249</v>
      </c>
      <c r="AA204" s="26">
        <v>13.9435</v>
      </c>
      <c r="AB204" s="12">
        <f t="shared" si="78"/>
        <v>-2.9800000000001603E-2</v>
      </c>
      <c r="AC204" s="12">
        <f t="shared" si="79"/>
        <v>8.8804000000009551E-4</v>
      </c>
      <c r="AD204" s="6"/>
      <c r="AE204" s="6"/>
      <c r="AF204" s="6"/>
      <c r="AG204" s="6"/>
      <c r="AH204" s="6"/>
      <c r="AI204" s="6"/>
    </row>
    <row r="205" spans="1:35" x14ac:dyDescent="0.2">
      <c r="A205" s="17">
        <v>42705</v>
      </c>
      <c r="B205" s="3">
        <v>141.995030173944</v>
      </c>
      <c r="C205" s="3">
        <v>110.72043585234</v>
      </c>
      <c r="D205" s="7">
        <f t="shared" si="65"/>
        <v>4.0160642570297488E-3</v>
      </c>
      <c r="E205" s="7">
        <f t="shared" si="66"/>
        <v>3.2732139231344024E-4</v>
      </c>
      <c r="F205" s="7">
        <f t="shared" si="67"/>
        <v>3.6887428647163086E-3</v>
      </c>
      <c r="G205" s="8">
        <v>6.96</v>
      </c>
      <c r="H205" s="8">
        <v>0.51</v>
      </c>
      <c r="I205" s="9">
        <f t="shared" si="61"/>
        <v>6.9599999999999995E-2</v>
      </c>
      <c r="J205" s="9">
        <f t="shared" si="61"/>
        <v>5.1000000000000004E-3</v>
      </c>
      <c r="K205" s="9">
        <f t="shared" si="62"/>
        <v>6.4500000000000002E-2</v>
      </c>
      <c r="L205" s="4">
        <v>1383.61</v>
      </c>
      <c r="M205">
        <f t="shared" si="63"/>
        <v>13.836099999999998</v>
      </c>
      <c r="N205">
        <v>15.1006</v>
      </c>
      <c r="O205">
        <f t="shared" si="68"/>
        <v>1.5855200222170795E-2</v>
      </c>
      <c r="P205">
        <f t="shared" si="64"/>
        <v>-1.2645000000000017</v>
      </c>
      <c r="Q205" s="6">
        <f t="shared" si="60"/>
        <v>17.744307289485661</v>
      </c>
      <c r="R205" s="6">
        <f t="shared" si="69"/>
        <v>13.965024061596802</v>
      </c>
      <c r="S205" s="10">
        <f t="shared" si="70"/>
        <v>-0.1289240615968037</v>
      </c>
      <c r="T205" s="13">
        <f t="shared" si="71"/>
        <v>1.6621413658616434E-2</v>
      </c>
      <c r="U205">
        <f t="shared" si="72"/>
        <v>14.811133649999999</v>
      </c>
      <c r="V205" s="12">
        <f t="shared" si="73"/>
        <v>-0.97503365000000031</v>
      </c>
      <c r="W205" s="13">
        <f t="shared" si="74"/>
        <v>0.95069061863232307</v>
      </c>
      <c r="X205" s="29">
        <f t="shared" si="75"/>
        <v>12.649199999999997</v>
      </c>
      <c r="Y205" s="12">
        <f t="shared" si="76"/>
        <v>1.1869000000000014</v>
      </c>
      <c r="Z205" s="13">
        <f t="shared" si="77"/>
        <v>1.4087316100000034</v>
      </c>
      <c r="AA205" s="26">
        <v>13.9137</v>
      </c>
      <c r="AB205" s="12">
        <f t="shared" si="78"/>
        <v>-7.7600000000002112E-2</v>
      </c>
      <c r="AC205" s="12">
        <f t="shared" si="79"/>
        <v>6.021760000000328E-3</v>
      </c>
      <c r="AD205" s="6"/>
      <c r="AE205" s="6"/>
      <c r="AF205" s="6"/>
      <c r="AG205" s="6"/>
      <c r="AH205" s="6"/>
      <c r="AI205" s="6"/>
    </row>
    <row r="206" spans="1:35" x14ac:dyDescent="0.2">
      <c r="A206" s="17">
        <v>42736</v>
      </c>
      <c r="B206" s="3">
        <v>142.84700035498801</v>
      </c>
      <c r="C206" s="3">
        <v>111.365684424378</v>
      </c>
      <c r="D206" s="7">
        <f t="shared" si="65"/>
        <v>6.0000000000024339E-3</v>
      </c>
      <c r="E206" s="7">
        <f t="shared" si="66"/>
        <v>5.8277278902561583E-3</v>
      </c>
      <c r="F206" s="7">
        <f t="shared" si="67"/>
        <v>1.7227210974627566E-4</v>
      </c>
      <c r="G206" s="8">
        <v>6.95</v>
      </c>
      <c r="H206" s="8">
        <v>0.65</v>
      </c>
      <c r="I206" s="9">
        <f t="shared" si="61"/>
        <v>6.9500000000000006E-2</v>
      </c>
      <c r="J206" s="9">
        <f t="shared" si="61"/>
        <v>6.5000000000000006E-3</v>
      </c>
      <c r="K206" s="9">
        <f t="shared" si="62"/>
        <v>6.3E-2</v>
      </c>
      <c r="L206" s="4">
        <v>1356.29</v>
      </c>
      <c r="M206">
        <f t="shared" si="63"/>
        <v>13.562899999999999</v>
      </c>
      <c r="N206">
        <v>14.751099999999999</v>
      </c>
      <c r="O206">
        <f t="shared" si="68"/>
        <v>-1.0169796515101304E-2</v>
      </c>
      <c r="P206">
        <f t="shared" si="64"/>
        <v>-1.1882000000000001</v>
      </c>
      <c r="Q206" s="6">
        <f t="shared" si="60"/>
        <v>17.396917112562232</v>
      </c>
      <c r="R206" s="6">
        <f t="shared" si="69"/>
        <v>13.83848357413766</v>
      </c>
      <c r="S206" s="10">
        <f t="shared" si="70"/>
        <v>-0.2755835741376611</v>
      </c>
      <c r="T206" s="13">
        <f t="shared" si="71"/>
        <v>7.5946306334487748E-2</v>
      </c>
      <c r="U206">
        <f t="shared" si="72"/>
        <v>14.707774299999997</v>
      </c>
      <c r="V206" s="12">
        <f t="shared" si="73"/>
        <v>-1.1448742999999979</v>
      </c>
      <c r="W206" s="13">
        <f t="shared" si="74"/>
        <v>1.3107371628004851</v>
      </c>
      <c r="X206" s="29">
        <f t="shared" si="75"/>
        <v>12.647899999999998</v>
      </c>
      <c r="Y206" s="12">
        <f t="shared" si="76"/>
        <v>0.91500000000000092</v>
      </c>
      <c r="Z206" s="13">
        <f t="shared" si="77"/>
        <v>0.83722500000000166</v>
      </c>
      <c r="AA206" s="26">
        <v>13.8361</v>
      </c>
      <c r="AB206" s="12">
        <f t="shared" si="78"/>
        <v>-0.273200000000001</v>
      </c>
      <c r="AC206" s="12">
        <f t="shared" si="79"/>
        <v>7.463824000000055E-2</v>
      </c>
      <c r="AD206" s="6"/>
      <c r="AE206" s="6"/>
      <c r="AF206" s="6"/>
      <c r="AG206" s="6"/>
      <c r="AH206" s="6"/>
      <c r="AI206" s="6"/>
    </row>
    <row r="207" spans="1:35" x14ac:dyDescent="0.2">
      <c r="A207" s="17">
        <v>42767</v>
      </c>
      <c r="B207" s="3">
        <v>144.40894568690101</v>
      </c>
      <c r="C207" s="3">
        <v>111.71605394039599</v>
      </c>
      <c r="D207" s="7">
        <f t="shared" si="65"/>
        <v>1.0934393638168222E-2</v>
      </c>
      <c r="E207" s="7">
        <f t="shared" si="66"/>
        <v>3.1461173864190391E-3</v>
      </c>
      <c r="F207" s="7">
        <f t="shared" si="67"/>
        <v>7.7882762517491825E-3</v>
      </c>
      <c r="G207" s="8">
        <v>6.96</v>
      </c>
      <c r="H207" s="8">
        <v>0.66</v>
      </c>
      <c r="I207" s="9">
        <f t="shared" si="61"/>
        <v>6.9599999999999995E-2</v>
      </c>
      <c r="J207" s="9">
        <f t="shared" si="61"/>
        <v>6.6E-3</v>
      </c>
      <c r="K207" s="9">
        <f t="shared" si="62"/>
        <v>6.3E-2</v>
      </c>
      <c r="L207" s="4">
        <v>1319.55</v>
      </c>
      <c r="M207">
        <f t="shared" si="63"/>
        <v>13.195499999999999</v>
      </c>
      <c r="N207">
        <v>14.360250000000001</v>
      </c>
      <c r="O207">
        <f t="shared" si="68"/>
        <v>-1.166240649206074E-2</v>
      </c>
      <c r="P207">
        <f t="shared" si="64"/>
        <v>-1.1647500000000015</v>
      </c>
      <c r="Q207" s="6">
        <f t="shared" si="60"/>
        <v>17.057067230714857</v>
      </c>
      <c r="R207" s="6">
        <f t="shared" si="69"/>
        <v>13.668531611974847</v>
      </c>
      <c r="S207" s="10">
        <f t="shared" si="70"/>
        <v>-0.47303161197484833</v>
      </c>
      <c r="T207" s="13">
        <f t="shared" si="71"/>
        <v>0.22375890592752348</v>
      </c>
      <c r="U207">
        <f t="shared" si="72"/>
        <v>14.417362699999998</v>
      </c>
      <c r="V207" s="12">
        <f t="shared" si="73"/>
        <v>-1.2218626999999991</v>
      </c>
      <c r="W207" s="13">
        <f t="shared" si="74"/>
        <v>1.4929484576512877</v>
      </c>
      <c r="X207" s="29">
        <f t="shared" si="75"/>
        <v>12.398149999999998</v>
      </c>
      <c r="Y207" s="12">
        <f t="shared" si="76"/>
        <v>0.79735000000000156</v>
      </c>
      <c r="Z207" s="13">
        <f t="shared" si="77"/>
        <v>0.6357670225000025</v>
      </c>
      <c r="AA207" s="26">
        <v>13.562900000000001</v>
      </c>
      <c r="AB207" s="12">
        <f t="shared" si="78"/>
        <v>-0.36740000000000173</v>
      </c>
      <c r="AC207" s="12">
        <f t="shared" si="79"/>
        <v>0.13498276000000126</v>
      </c>
      <c r="AD207" s="6"/>
      <c r="AE207" s="6"/>
      <c r="AF207" s="6"/>
      <c r="AG207" s="6"/>
      <c r="AH207" s="6"/>
      <c r="AI207" s="6"/>
    </row>
    <row r="208" spans="1:35" x14ac:dyDescent="0.2">
      <c r="A208" s="17">
        <v>42795</v>
      </c>
      <c r="B208" s="3">
        <v>145.11892083777099</v>
      </c>
      <c r="C208" s="3">
        <v>111.80685651130101</v>
      </c>
      <c r="D208" s="7">
        <f t="shared" si="65"/>
        <v>4.9164208456261849E-3</v>
      </c>
      <c r="E208" s="7">
        <f t="shared" si="66"/>
        <v>8.1279787194648147E-4</v>
      </c>
      <c r="F208" s="7">
        <f t="shared" si="67"/>
        <v>4.1036229736797032E-3</v>
      </c>
      <c r="G208" s="8">
        <v>6.99</v>
      </c>
      <c r="H208" s="8">
        <v>0.79</v>
      </c>
      <c r="I208" s="9">
        <f t="shared" si="61"/>
        <v>6.9900000000000004E-2</v>
      </c>
      <c r="J208" s="9">
        <f t="shared" si="61"/>
        <v>7.9000000000000008E-3</v>
      </c>
      <c r="K208" s="9">
        <f t="shared" si="62"/>
        <v>6.2E-2</v>
      </c>
      <c r="L208" s="4">
        <v>1293.82</v>
      </c>
      <c r="M208">
        <f t="shared" si="63"/>
        <v>12.9382</v>
      </c>
      <c r="N208">
        <v>13.88865</v>
      </c>
      <c r="O208">
        <f t="shared" si="68"/>
        <v>-1.4501967038146546E-2</v>
      </c>
      <c r="P208">
        <f t="shared" si="64"/>
        <v>-0.95045000000000002</v>
      </c>
      <c r="Q208" s="6">
        <f t="shared" si="60"/>
        <v>16.793045437186318</v>
      </c>
      <c r="R208" s="6">
        <f t="shared" si="69"/>
        <v>13.24964935694919</v>
      </c>
      <c r="S208" s="10">
        <f t="shared" si="70"/>
        <v>-0.31144935694918985</v>
      </c>
      <c r="T208" s="13">
        <f t="shared" si="71"/>
        <v>9.7000701944063877E-2</v>
      </c>
      <c r="U208">
        <f t="shared" si="72"/>
        <v>14.013621000000001</v>
      </c>
      <c r="V208" s="12">
        <f t="shared" si="73"/>
        <v>-1.0754210000000004</v>
      </c>
      <c r="W208" s="13">
        <f t="shared" si="74"/>
        <v>1.1565303272410008</v>
      </c>
      <c r="X208" s="29">
        <f t="shared" si="75"/>
        <v>12.245049999999999</v>
      </c>
      <c r="Y208" s="12">
        <f t="shared" si="76"/>
        <v>0.69315000000000104</v>
      </c>
      <c r="Z208" s="13">
        <f t="shared" si="77"/>
        <v>0.48045692250000144</v>
      </c>
      <c r="AA208" s="26">
        <v>13.195499999999999</v>
      </c>
      <c r="AB208" s="12">
        <f t="shared" si="78"/>
        <v>-0.25729999999999897</v>
      </c>
      <c r="AC208" s="12">
        <f t="shared" si="79"/>
        <v>6.6203289999999471E-2</v>
      </c>
      <c r="AD208" s="6"/>
      <c r="AE208" s="6"/>
      <c r="AF208" s="6"/>
      <c r="AG208" s="6"/>
      <c r="AH208" s="6"/>
      <c r="AI208" s="6"/>
    </row>
    <row r="209" spans="1:35" x14ac:dyDescent="0.2">
      <c r="A209" s="17">
        <v>42826</v>
      </c>
      <c r="B209" s="3">
        <v>145.26091586794499</v>
      </c>
      <c r="C209" s="3">
        <v>112.138423474758</v>
      </c>
      <c r="D209" s="7">
        <f t="shared" si="65"/>
        <v>9.784735812137027E-4</v>
      </c>
      <c r="E209" s="7">
        <f t="shared" si="66"/>
        <v>2.9655333653305902E-3</v>
      </c>
      <c r="F209" s="7">
        <f t="shared" si="67"/>
        <v>-1.9870597841168875E-3</v>
      </c>
      <c r="G209" s="8">
        <v>6.98</v>
      </c>
      <c r="H209" s="8">
        <v>0.9</v>
      </c>
      <c r="I209" s="9">
        <f t="shared" si="61"/>
        <v>6.9800000000000001E-2</v>
      </c>
      <c r="J209" s="9">
        <f t="shared" si="61"/>
        <v>9.0000000000000011E-3</v>
      </c>
      <c r="K209" s="9">
        <f t="shared" si="62"/>
        <v>6.08E-2</v>
      </c>
      <c r="L209" s="4">
        <v>1346.62</v>
      </c>
      <c r="M209">
        <f t="shared" si="63"/>
        <v>13.466199999999999</v>
      </c>
      <c r="N209">
        <v>14.351889999999999</v>
      </c>
      <c r="O209">
        <f t="shared" si="68"/>
        <v>1.4249063425158193E-2</v>
      </c>
      <c r="P209">
        <f t="shared" si="64"/>
        <v>-0.88569000000000031</v>
      </c>
      <c r="Q209" s="6">
        <f t="shared" si="60"/>
        <v>17.443731458390221</v>
      </c>
      <c r="R209" s="6">
        <f t="shared" si="69"/>
        <v>12.91249102310114</v>
      </c>
      <c r="S209" s="10">
        <f t="shared" si="70"/>
        <v>0.55370897689885901</v>
      </c>
      <c r="T209" s="13">
        <f t="shared" si="71"/>
        <v>0.30659363109838117</v>
      </c>
      <c r="U209">
        <f t="shared" si="72"/>
        <v>13.724842559999999</v>
      </c>
      <c r="V209" s="12">
        <f t="shared" si="73"/>
        <v>-0.25864256000000019</v>
      </c>
      <c r="W209" s="13">
        <f t="shared" si="74"/>
        <v>6.6895973843353704E-2</v>
      </c>
      <c r="X209" s="29">
        <f t="shared" si="75"/>
        <v>12.05251</v>
      </c>
      <c r="Y209" s="12">
        <f t="shared" si="76"/>
        <v>1.413689999999999</v>
      </c>
      <c r="Z209" s="13">
        <f t="shared" si="77"/>
        <v>1.9985194160999973</v>
      </c>
      <c r="AA209" s="26">
        <v>12.9382</v>
      </c>
      <c r="AB209" s="12">
        <f t="shared" si="78"/>
        <v>0.52799999999999869</v>
      </c>
      <c r="AC209" s="12">
        <f t="shared" si="79"/>
        <v>0.27878399999999864</v>
      </c>
      <c r="AD209" s="6"/>
      <c r="AE209" s="6"/>
      <c r="AF209" s="6"/>
      <c r="AG209" s="6"/>
      <c r="AH209" s="6"/>
      <c r="AI209" s="6"/>
    </row>
    <row r="210" spans="1:35" x14ac:dyDescent="0.2">
      <c r="A210" s="17">
        <v>42856</v>
      </c>
      <c r="B210" s="3">
        <v>145.686900958466</v>
      </c>
      <c r="C210" s="3">
        <v>112.23427063293499</v>
      </c>
      <c r="D210" s="7">
        <f t="shared" si="65"/>
        <v>2.93255131964243E-3</v>
      </c>
      <c r="E210" s="7">
        <f t="shared" si="66"/>
        <v>8.5472182689075413E-4</v>
      </c>
      <c r="F210" s="7">
        <f t="shared" si="67"/>
        <v>2.0778294927516761E-3</v>
      </c>
      <c r="G210" s="8">
        <v>6.99</v>
      </c>
      <c r="H210" s="8">
        <v>0.91</v>
      </c>
      <c r="I210" s="9">
        <f t="shared" si="61"/>
        <v>6.9900000000000004E-2</v>
      </c>
      <c r="J210" s="9">
        <f t="shared" si="61"/>
        <v>9.1000000000000004E-3</v>
      </c>
      <c r="K210" s="9">
        <f t="shared" si="62"/>
        <v>6.0800000000000007E-2</v>
      </c>
      <c r="L210" s="4">
        <v>1326.79</v>
      </c>
      <c r="M210">
        <f t="shared" si="63"/>
        <v>13.267899999999999</v>
      </c>
      <c r="N210">
        <v>14.16625</v>
      </c>
      <c r="O210">
        <f t="shared" si="68"/>
        <v>-5.6541952888724545E-3</v>
      </c>
      <c r="P210">
        <f t="shared" si="64"/>
        <v>-0.89835000000000065</v>
      </c>
      <c r="Q210" s="6">
        <f t="shared" si="60"/>
        <v>17.222540159312146</v>
      </c>
      <c r="R210" s="6">
        <f t="shared" si="69"/>
        <v>13.494180467515292</v>
      </c>
      <c r="S210" s="10">
        <f t="shared" si="70"/>
        <v>-0.22628046751529318</v>
      </c>
      <c r="T210" s="13">
        <f t="shared" si="71"/>
        <v>5.1202849978939653E-2</v>
      </c>
      <c r="U210">
        <f t="shared" si="72"/>
        <v>14.284944959999999</v>
      </c>
      <c r="V210" s="12">
        <f t="shared" si="73"/>
        <v>-1.0170449599999998</v>
      </c>
      <c r="W210" s="13">
        <f t="shared" si="74"/>
        <v>1.0343804506614012</v>
      </c>
      <c r="X210" s="29">
        <f t="shared" si="75"/>
        <v>12.567849999999998</v>
      </c>
      <c r="Y210" s="12">
        <f t="shared" si="76"/>
        <v>0.70005000000000095</v>
      </c>
      <c r="Z210" s="13">
        <f t="shared" si="77"/>
        <v>0.49007000250000132</v>
      </c>
      <c r="AA210" s="26">
        <v>13.466200000000001</v>
      </c>
      <c r="AB210" s="12">
        <f t="shared" si="78"/>
        <v>-0.19830000000000148</v>
      </c>
      <c r="AC210" s="12">
        <f t="shared" si="79"/>
        <v>3.9322890000000582E-2</v>
      </c>
      <c r="AD210" s="6"/>
      <c r="AE210" s="6"/>
      <c r="AF210" s="6"/>
      <c r="AG210" s="6"/>
      <c r="AH210" s="6"/>
      <c r="AI210" s="6"/>
    </row>
    <row r="211" spans="1:35" x14ac:dyDescent="0.2">
      <c r="A211" s="17">
        <v>42887</v>
      </c>
      <c r="B211" s="3">
        <v>145.970891018814</v>
      </c>
      <c r="C211" s="3">
        <v>112.336079576071</v>
      </c>
      <c r="D211" s="7">
        <f t="shared" si="65"/>
        <v>1.9493177387922213E-3</v>
      </c>
      <c r="E211" s="7">
        <f t="shared" si="66"/>
        <v>9.0711101486083028E-4</v>
      </c>
      <c r="F211" s="7">
        <f t="shared" si="67"/>
        <v>1.0422067239313909E-3</v>
      </c>
      <c r="G211" s="8">
        <v>7.01</v>
      </c>
      <c r="H211" s="8">
        <v>1.04</v>
      </c>
      <c r="I211" s="9">
        <f t="shared" si="61"/>
        <v>7.0099999999999996E-2</v>
      </c>
      <c r="J211" s="9">
        <f t="shared" si="61"/>
        <v>1.04E-2</v>
      </c>
      <c r="K211" s="9">
        <f t="shared" si="62"/>
        <v>5.9699999999999996E-2</v>
      </c>
      <c r="L211" s="4">
        <v>1289.67</v>
      </c>
      <c r="M211">
        <f t="shared" si="63"/>
        <v>12.896700000000001</v>
      </c>
      <c r="N211">
        <v>13.7461</v>
      </c>
      <c r="O211">
        <f t="shared" si="68"/>
        <v>-1.3075402789709756E-2</v>
      </c>
      <c r="P211">
        <f t="shared" si="64"/>
        <v>-0.84939999999999927</v>
      </c>
      <c r="Q211" s="6">
        <f t="shared" si="60"/>
        <v>16.758131468594922</v>
      </c>
      <c r="R211" s="6">
        <f t="shared" si="69"/>
        <v>13.281727894592446</v>
      </c>
      <c r="S211" s="10">
        <f t="shared" si="70"/>
        <v>-0.38502789459244546</v>
      </c>
      <c r="T211" s="13">
        <f t="shared" si="71"/>
        <v>0.1482464796142913</v>
      </c>
      <c r="U211">
        <f t="shared" si="72"/>
        <v>14.059993630000001</v>
      </c>
      <c r="V211" s="12">
        <f t="shared" si="73"/>
        <v>-1.1632936300000001</v>
      </c>
      <c r="W211" s="13">
        <f t="shared" si="74"/>
        <v>1.353252069598577</v>
      </c>
      <c r="X211" s="29">
        <f t="shared" si="75"/>
        <v>12.4185</v>
      </c>
      <c r="Y211" s="12">
        <f t="shared" si="76"/>
        <v>0.47820000000000107</v>
      </c>
      <c r="Z211" s="13">
        <f t="shared" si="77"/>
        <v>0.22867524000000103</v>
      </c>
      <c r="AA211" s="26">
        <v>13.267899999999999</v>
      </c>
      <c r="AB211" s="12">
        <f t="shared" si="78"/>
        <v>-0.3711999999999982</v>
      </c>
      <c r="AC211" s="12">
        <f t="shared" si="79"/>
        <v>0.13778943999999865</v>
      </c>
      <c r="AD211" s="6"/>
      <c r="AE211" s="6"/>
      <c r="AF211" s="6"/>
      <c r="AG211" s="6"/>
      <c r="AH211" s="6"/>
      <c r="AI211" s="6"/>
    </row>
    <row r="212" spans="1:35" x14ac:dyDescent="0.2">
      <c r="A212" s="17">
        <v>42917</v>
      </c>
      <c r="B212" s="3">
        <v>146.254881079162</v>
      </c>
      <c r="C212" s="3">
        <v>112.25857637161199</v>
      </c>
      <c r="D212" s="7">
        <f t="shared" si="65"/>
        <v>1.945525291829589E-3</v>
      </c>
      <c r="E212" s="7">
        <f t="shared" si="66"/>
        <v>-6.8992263884839566E-4</v>
      </c>
      <c r="F212" s="7">
        <f t="shared" si="67"/>
        <v>2.6354479306779847E-3</v>
      </c>
      <c r="G212" s="8">
        <v>6.91</v>
      </c>
      <c r="H212" s="8">
        <v>1.1499999999999999</v>
      </c>
      <c r="I212" s="9">
        <f t="shared" si="61"/>
        <v>6.9099999999999995E-2</v>
      </c>
      <c r="J212" s="9">
        <f t="shared" si="61"/>
        <v>1.15E-2</v>
      </c>
      <c r="K212" s="9">
        <f t="shared" si="62"/>
        <v>5.7599999999999998E-2</v>
      </c>
      <c r="L212" s="4">
        <v>1313.79</v>
      </c>
      <c r="M212">
        <f t="shared" si="63"/>
        <v>13.1379</v>
      </c>
      <c r="N212">
        <v>14.020519999999999</v>
      </c>
      <c r="O212">
        <f t="shared" si="68"/>
        <v>8.5846222725249888E-3</v>
      </c>
      <c r="P212">
        <f t="shared" si="64"/>
        <v>-0.88261999999999929</v>
      </c>
      <c r="Q212" s="6">
        <f t="shared" si="60"/>
        <v>17.116571973701138</v>
      </c>
      <c r="R212" s="6">
        <f t="shared" si="69"/>
        <v>12.930688581327576</v>
      </c>
      <c r="S212" s="10">
        <f t="shared" si="70"/>
        <v>0.20721141867242387</v>
      </c>
      <c r="T212" s="13">
        <f t="shared" si="71"/>
        <v>4.2936572028238536E-2</v>
      </c>
      <c r="U212">
        <f t="shared" si="72"/>
        <v>13.639549920000002</v>
      </c>
      <c r="V212" s="12">
        <f t="shared" si="73"/>
        <v>-0.50164992000000197</v>
      </c>
      <c r="W212" s="13">
        <f t="shared" si="74"/>
        <v>0.25165264223600836</v>
      </c>
      <c r="X212" s="29">
        <f t="shared" si="75"/>
        <v>12.014080000000002</v>
      </c>
      <c r="Y212" s="12">
        <f t="shared" si="76"/>
        <v>1.1238199999999985</v>
      </c>
      <c r="Z212" s="13">
        <f t="shared" si="77"/>
        <v>1.2629713923999966</v>
      </c>
      <c r="AA212" s="26">
        <v>12.896699999999999</v>
      </c>
      <c r="AB212" s="12">
        <f t="shared" si="78"/>
        <v>0.24120000000000097</v>
      </c>
      <c r="AC212" s="12">
        <f t="shared" si="79"/>
        <v>5.8177440000000469E-2</v>
      </c>
      <c r="AD212" s="6"/>
      <c r="AE212" s="6"/>
      <c r="AF212" s="6"/>
      <c r="AG212" s="6"/>
      <c r="AH212" s="6"/>
      <c r="AI212" s="6"/>
    </row>
    <row r="213" spans="1:35" x14ac:dyDescent="0.2">
      <c r="A213" s="17">
        <v>42948</v>
      </c>
      <c r="B213" s="3">
        <v>146.39687610933601</v>
      </c>
      <c r="C213" s="3">
        <v>112.594729323498</v>
      </c>
      <c r="D213" s="7">
        <f t="shared" si="65"/>
        <v>9.7087378640816301E-4</v>
      </c>
      <c r="E213" s="7">
        <f t="shared" si="66"/>
        <v>2.9944522971076374E-3</v>
      </c>
      <c r="F213" s="7">
        <f t="shared" si="67"/>
        <v>-2.0235785106994743E-3</v>
      </c>
      <c r="G213" s="8">
        <v>6.74</v>
      </c>
      <c r="H213" s="8">
        <v>1.1599999999999999</v>
      </c>
      <c r="I213" s="9">
        <f t="shared" si="61"/>
        <v>6.7400000000000002E-2</v>
      </c>
      <c r="J213" s="9">
        <f t="shared" si="61"/>
        <v>1.1599999999999999E-2</v>
      </c>
      <c r="K213" s="9">
        <f t="shared" si="62"/>
        <v>5.5800000000000002E-2</v>
      </c>
      <c r="L213" s="4">
        <v>1323.09</v>
      </c>
      <c r="M213">
        <f t="shared" si="63"/>
        <v>13.230899999999998</v>
      </c>
      <c r="N213">
        <v>14.009499999999999</v>
      </c>
      <c r="O213">
        <f t="shared" si="68"/>
        <v>-3.4148569549041774E-4</v>
      </c>
      <c r="P213">
        <f t="shared" si="64"/>
        <v>-0.77860000000000085</v>
      </c>
      <c r="Q213" s="6">
        <f t="shared" si="60"/>
        <v>17.202958253488855</v>
      </c>
      <c r="R213" s="6">
        <f t="shared" si="69"/>
        <v>13.111314427884281</v>
      </c>
      <c r="S213" s="10">
        <f t="shared" si="70"/>
        <v>0.1195855721157173</v>
      </c>
      <c r="T213" s="13">
        <f t="shared" si="71"/>
        <v>1.4300709058243422E-2</v>
      </c>
      <c r="U213">
        <f t="shared" si="72"/>
        <v>13.870994820000002</v>
      </c>
      <c r="V213" s="12">
        <f t="shared" si="73"/>
        <v>-0.64009482000000339</v>
      </c>
      <c r="W213" s="13">
        <f t="shared" si="74"/>
        <v>0.40972137859083674</v>
      </c>
      <c r="X213" s="29">
        <f t="shared" si="75"/>
        <v>12.359299999999999</v>
      </c>
      <c r="Y213" s="12">
        <f t="shared" si="76"/>
        <v>0.87159999999999904</v>
      </c>
      <c r="Z213" s="13">
        <f t="shared" si="77"/>
        <v>0.75968655999999835</v>
      </c>
      <c r="AA213" s="26">
        <v>13.1379</v>
      </c>
      <c r="AB213" s="12">
        <f t="shared" si="78"/>
        <v>9.2999999999998195E-2</v>
      </c>
      <c r="AC213" s="12">
        <f t="shared" si="79"/>
        <v>8.6489999999996639E-3</v>
      </c>
      <c r="AD213" s="6"/>
      <c r="AE213" s="6"/>
      <c r="AF213" s="6"/>
      <c r="AG213" s="6"/>
      <c r="AH213" s="6"/>
      <c r="AI213" s="6"/>
    </row>
    <row r="214" spans="1:35" x14ac:dyDescent="0.2">
      <c r="A214" s="17">
        <v>42979</v>
      </c>
      <c r="B214" s="3">
        <v>147.10685126020601</v>
      </c>
      <c r="C214" s="3">
        <v>113.19090781934</v>
      </c>
      <c r="D214" s="7">
        <f t="shared" si="65"/>
        <v>4.8496605237653128E-3</v>
      </c>
      <c r="E214" s="7">
        <f t="shared" si="66"/>
        <v>5.2949058932332919E-3</v>
      </c>
      <c r="F214" s="7">
        <f t="shared" si="67"/>
        <v>-4.4524536946797914E-4</v>
      </c>
      <c r="G214" s="8">
        <v>6.72</v>
      </c>
      <c r="H214" s="8">
        <v>1.1499999999999999</v>
      </c>
      <c r="I214" s="9">
        <f t="shared" si="61"/>
        <v>6.7199999999999996E-2</v>
      </c>
      <c r="J214" s="9">
        <f t="shared" si="61"/>
        <v>1.15E-2</v>
      </c>
      <c r="K214" s="9">
        <f t="shared" si="62"/>
        <v>5.57E-2</v>
      </c>
      <c r="L214" s="4">
        <v>1313.45</v>
      </c>
      <c r="M214">
        <f t="shared" si="63"/>
        <v>13.134500000000001</v>
      </c>
      <c r="N214">
        <v>13.596450000000001</v>
      </c>
      <c r="O214">
        <f t="shared" si="68"/>
        <v>-1.2997105624134697E-2</v>
      </c>
      <c r="P214">
        <f t="shared" si="64"/>
        <v>-0.46194999999999986</v>
      </c>
      <c r="Q214" s="6">
        <f t="shared" si="60"/>
        <v>17.070054257017286</v>
      </c>
      <c r="R214" s="6">
        <f t="shared" si="69"/>
        <v>13.225009003041103</v>
      </c>
      <c r="S214" s="10">
        <f t="shared" si="70"/>
        <v>-9.0509003041102432E-2</v>
      </c>
      <c r="T214" s="13">
        <f t="shared" si="71"/>
        <v>8.19187963149429E-3</v>
      </c>
      <c r="U214">
        <f t="shared" si="72"/>
        <v>13.967861129999999</v>
      </c>
      <c r="V214" s="12">
        <f t="shared" si="73"/>
        <v>-0.83336112999999834</v>
      </c>
      <c r="W214" s="13">
        <f t="shared" si="74"/>
        <v>0.69449077299487416</v>
      </c>
      <c r="X214" s="29">
        <f t="shared" si="75"/>
        <v>12.768949999999998</v>
      </c>
      <c r="Y214" s="12">
        <f t="shared" si="76"/>
        <v>0.36555000000000248</v>
      </c>
      <c r="Z214" s="13">
        <f t="shared" si="77"/>
        <v>0.13362680250000181</v>
      </c>
      <c r="AA214" s="26">
        <v>13.2309</v>
      </c>
      <c r="AB214" s="12">
        <f t="shared" si="78"/>
        <v>-9.6399999999999153E-2</v>
      </c>
      <c r="AC214" s="12">
        <f t="shared" si="79"/>
        <v>9.2929599999998364E-3</v>
      </c>
      <c r="AD214" s="6"/>
      <c r="AE214" s="6"/>
      <c r="AF214" s="6"/>
      <c r="AG214" s="6"/>
      <c r="AH214" s="6"/>
      <c r="AI214" s="6"/>
    </row>
    <row r="215" spans="1:35" x14ac:dyDescent="0.2">
      <c r="A215" s="17">
        <v>43009</v>
      </c>
      <c r="B215" s="3">
        <v>147.53283635072799</v>
      </c>
      <c r="C215" s="3">
        <v>113.119366399839</v>
      </c>
      <c r="D215" s="7">
        <f t="shared" si="65"/>
        <v>2.895752895753877E-3</v>
      </c>
      <c r="E215" s="7">
        <f t="shared" si="66"/>
        <v>-6.3204210372786666E-4</v>
      </c>
      <c r="F215" s="7">
        <f t="shared" si="67"/>
        <v>3.5277949994817438E-3</v>
      </c>
      <c r="G215" s="8">
        <v>6.75</v>
      </c>
      <c r="H215" s="8">
        <v>1.1499999999999999</v>
      </c>
      <c r="I215" s="9">
        <f t="shared" si="61"/>
        <v>6.7500000000000004E-2</v>
      </c>
      <c r="J215" s="9">
        <f t="shared" si="61"/>
        <v>1.15E-2</v>
      </c>
      <c r="K215" s="9">
        <f t="shared" si="62"/>
        <v>5.6000000000000008E-2</v>
      </c>
      <c r="L215" s="4">
        <v>1367.56</v>
      </c>
      <c r="M215">
        <f t="shared" si="63"/>
        <v>13.675599999999999</v>
      </c>
      <c r="N215">
        <v>14.462</v>
      </c>
      <c r="O215">
        <f t="shared" si="68"/>
        <v>2.6802827258981532E-2</v>
      </c>
      <c r="P215">
        <f t="shared" si="64"/>
        <v>-0.78640000000000043</v>
      </c>
      <c r="Q215" s="6">
        <f t="shared" si="60"/>
        <v>17.836026853849908</v>
      </c>
      <c r="R215" s="6">
        <f t="shared" si="69"/>
        <v>13.180835823420692</v>
      </c>
      <c r="S215" s="10">
        <f t="shared" si="70"/>
        <v>0.4947641765793076</v>
      </c>
      <c r="T215" s="13">
        <f t="shared" si="71"/>
        <v>0.24479159042620027</v>
      </c>
      <c r="U215">
        <f t="shared" si="72"/>
        <v>13.870032000000002</v>
      </c>
      <c r="V215" s="12">
        <f t="shared" si="73"/>
        <v>-0.1944320000000026</v>
      </c>
      <c r="W215" s="13">
        <f t="shared" si="74"/>
        <v>3.7803802624001015E-2</v>
      </c>
      <c r="X215" s="29">
        <f t="shared" si="75"/>
        <v>12.348100000000001</v>
      </c>
      <c r="Y215" s="12">
        <f t="shared" si="76"/>
        <v>1.3274999999999988</v>
      </c>
      <c r="Z215" s="13">
        <f t="shared" si="77"/>
        <v>1.7622562499999967</v>
      </c>
      <c r="AA215" s="26">
        <v>13.134499999999999</v>
      </c>
      <c r="AB215" s="12">
        <f t="shared" si="78"/>
        <v>0.54110000000000014</v>
      </c>
      <c r="AC215" s="12">
        <f t="shared" si="79"/>
        <v>0.29278921000000013</v>
      </c>
      <c r="AD215" s="6"/>
      <c r="AE215" s="6"/>
      <c r="AF215" s="6"/>
      <c r="AG215" s="6"/>
      <c r="AH215" s="6"/>
      <c r="AI215" s="6"/>
    </row>
    <row r="216" spans="1:35" x14ac:dyDescent="0.2">
      <c r="A216" s="17">
        <v>43040</v>
      </c>
      <c r="B216" s="3">
        <v>147.67483138090199</v>
      </c>
      <c r="C216" s="3">
        <v>113.12211799289599</v>
      </c>
      <c r="D216" s="7">
        <f t="shared" si="65"/>
        <v>9.6246390760385426E-4</v>
      </c>
      <c r="E216" s="7">
        <f t="shared" si="66"/>
        <v>2.4324685901024721E-5</v>
      </c>
      <c r="F216" s="7">
        <f t="shared" si="67"/>
        <v>9.3813922170282954E-4</v>
      </c>
      <c r="G216" s="8">
        <v>6.71</v>
      </c>
      <c r="H216" s="8">
        <v>1.1599999999999999</v>
      </c>
      <c r="I216" s="9">
        <f t="shared" si="61"/>
        <v>6.7099999999999993E-2</v>
      </c>
      <c r="J216" s="9">
        <f t="shared" si="61"/>
        <v>1.1599999999999999E-2</v>
      </c>
      <c r="K216" s="9">
        <f t="shared" si="62"/>
        <v>5.5499999999999994E-2</v>
      </c>
      <c r="L216" s="4">
        <v>1407.82</v>
      </c>
      <c r="M216">
        <f t="shared" si="63"/>
        <v>14.078199999999999</v>
      </c>
      <c r="N216">
        <v>14.928599999999999</v>
      </c>
      <c r="O216">
        <f t="shared" si="68"/>
        <v>1.3790724419773248E-2</v>
      </c>
      <c r="P216">
        <f t="shared" si="64"/>
        <v>-0.85040000000000049</v>
      </c>
      <c r="Q216" s="6">
        <f t="shared" si="60"/>
        <v>18.378331735949057</v>
      </c>
      <c r="R216" s="6">
        <f t="shared" si="69"/>
        <v>13.68842961674032</v>
      </c>
      <c r="S216" s="10">
        <f t="shared" si="70"/>
        <v>0.38977038325967861</v>
      </c>
      <c r="T216" s="13">
        <f t="shared" si="71"/>
        <v>0.15192095166639674</v>
      </c>
      <c r="U216">
        <f t="shared" si="72"/>
        <v>14.434595799999999</v>
      </c>
      <c r="V216" s="12">
        <f t="shared" si="73"/>
        <v>-0.3563957999999996</v>
      </c>
      <c r="W216" s="13">
        <f t="shared" si="74"/>
        <v>0.12701796625763973</v>
      </c>
      <c r="X216" s="29">
        <f t="shared" si="75"/>
        <v>12.825199999999999</v>
      </c>
      <c r="Y216" s="12">
        <f t="shared" si="76"/>
        <v>1.2530000000000001</v>
      </c>
      <c r="Z216" s="13">
        <f t="shared" si="77"/>
        <v>1.5700090000000002</v>
      </c>
      <c r="AA216" s="26">
        <v>13.675599999999999</v>
      </c>
      <c r="AB216" s="12">
        <f t="shared" si="78"/>
        <v>0.40259999999999962</v>
      </c>
      <c r="AC216" s="12">
        <f t="shared" si="79"/>
        <v>0.16208675999999969</v>
      </c>
      <c r="AD216" s="6"/>
      <c r="AE216" s="6"/>
      <c r="AF216" s="6"/>
      <c r="AG216" s="6"/>
      <c r="AH216" s="6"/>
      <c r="AI216" s="6"/>
    </row>
    <row r="217" spans="1:35" x14ac:dyDescent="0.2">
      <c r="A217" s="17">
        <v>43070</v>
      </c>
      <c r="B217" s="3">
        <v>148.38480653177101</v>
      </c>
      <c r="C217" s="3">
        <v>113.055621160668</v>
      </c>
      <c r="D217" s="7">
        <f t="shared" si="65"/>
        <v>4.8076923076875149E-3</v>
      </c>
      <c r="E217" s="7">
        <f t="shared" si="66"/>
        <v>-5.8783227725786992E-4</v>
      </c>
      <c r="F217" s="7">
        <f t="shared" si="67"/>
        <v>5.3955245849453852E-3</v>
      </c>
      <c r="G217" s="8">
        <v>6.73</v>
      </c>
      <c r="H217" s="8">
        <v>1.3</v>
      </c>
      <c r="I217" s="9">
        <f t="shared" si="61"/>
        <v>6.7299999999999999E-2</v>
      </c>
      <c r="J217" s="9">
        <f t="shared" si="61"/>
        <v>1.3000000000000001E-2</v>
      </c>
      <c r="K217" s="9">
        <f t="shared" si="62"/>
        <v>5.4300000000000001E-2</v>
      </c>
      <c r="L217" s="4">
        <v>1317.03</v>
      </c>
      <c r="M217">
        <f t="shared" si="63"/>
        <v>13.170299999999999</v>
      </c>
      <c r="N217">
        <v>14.578480000000001</v>
      </c>
      <c r="O217">
        <f t="shared" si="68"/>
        <v>-1.0306836238201944E-2</v>
      </c>
      <c r="P217">
        <f t="shared" si="64"/>
        <v>-1.4081800000000015</v>
      </c>
      <c r="Q217" s="6">
        <f t="shared" si="60"/>
        <v>17.285937642039812</v>
      </c>
      <c r="R217" s="6">
        <f t="shared" si="69"/>
        <v>14.154159274211775</v>
      </c>
      <c r="S217" s="10">
        <f t="shared" si="70"/>
        <v>-0.98385927421177577</v>
      </c>
      <c r="T217" s="13">
        <f t="shared" si="71"/>
        <v>0.96797907145252216</v>
      </c>
      <c r="U217">
        <f t="shared" si="72"/>
        <v>14.842646259999999</v>
      </c>
      <c r="V217" s="12">
        <f t="shared" si="73"/>
        <v>-1.6723462599999994</v>
      </c>
      <c r="W217" s="13">
        <f t="shared" si="74"/>
        <v>2.7967420133359857</v>
      </c>
      <c r="X217" s="29">
        <f t="shared" si="75"/>
        <v>12.670019999999997</v>
      </c>
      <c r="Y217" s="12">
        <f t="shared" si="76"/>
        <v>0.50028000000000183</v>
      </c>
      <c r="Z217" s="13">
        <f t="shared" si="77"/>
        <v>0.25028007840000183</v>
      </c>
      <c r="AA217" s="26">
        <v>14.078200000000001</v>
      </c>
      <c r="AB217" s="12">
        <f t="shared" si="78"/>
        <v>-0.90790000000000148</v>
      </c>
      <c r="AC217" s="12">
        <f t="shared" si="79"/>
        <v>0.82428241000000269</v>
      </c>
      <c r="AD217" s="6"/>
      <c r="AE217" s="6"/>
      <c r="AF217" s="6"/>
      <c r="AG217" s="6"/>
      <c r="AH217" s="6"/>
      <c r="AI217" s="6"/>
    </row>
    <row r="218" spans="1:35" x14ac:dyDescent="0.2">
      <c r="A218" s="17">
        <v>43101</v>
      </c>
      <c r="B218" s="3">
        <v>148.95278665246701</v>
      </c>
      <c r="C218" s="3">
        <v>113.671519406757</v>
      </c>
      <c r="D218" s="7">
        <f t="shared" si="65"/>
        <v>3.8277511961738141E-3</v>
      </c>
      <c r="E218" s="7">
        <f t="shared" si="66"/>
        <v>5.4477454527778382E-3</v>
      </c>
      <c r="F218" s="7">
        <f t="shared" si="67"/>
        <v>-1.6199942566040241E-3</v>
      </c>
      <c r="G218" s="8">
        <v>6.73</v>
      </c>
      <c r="H218" s="8">
        <v>1.41</v>
      </c>
      <c r="I218" s="9">
        <f t="shared" si="61"/>
        <v>6.7299999999999999E-2</v>
      </c>
      <c r="J218" s="9">
        <f t="shared" si="61"/>
        <v>1.41E-2</v>
      </c>
      <c r="K218" s="9">
        <f t="shared" si="62"/>
        <v>5.3199999999999997E-2</v>
      </c>
      <c r="L218" s="4">
        <v>1220.4100000000001</v>
      </c>
      <c r="M218">
        <f t="shared" si="63"/>
        <v>12.2041</v>
      </c>
      <c r="N218">
        <v>13.03932</v>
      </c>
      <c r="O218">
        <f t="shared" si="68"/>
        <v>-4.845730183230379E-2</v>
      </c>
      <c r="P218">
        <f t="shared" si="64"/>
        <v>-0.83521999999999963</v>
      </c>
      <c r="Q218" s="6">
        <f t="shared" si="60"/>
        <v>15.991997934685077</v>
      </c>
      <c r="R218" s="6">
        <f t="shared" si="69"/>
        <v>13.148964189642248</v>
      </c>
      <c r="S218" s="10">
        <f t="shared" si="70"/>
        <v>-0.94486418964224761</v>
      </c>
      <c r="T218" s="13">
        <f t="shared" si="71"/>
        <v>0.89276833686830126</v>
      </c>
      <c r="U218">
        <f t="shared" si="72"/>
        <v>13.870959959999999</v>
      </c>
      <c r="V218" s="12">
        <f t="shared" si="73"/>
        <v>-1.6668599599999983</v>
      </c>
      <c r="W218" s="13">
        <f t="shared" si="74"/>
        <v>2.7784221262511957</v>
      </c>
      <c r="X218" s="29">
        <f t="shared" si="75"/>
        <v>12.33508</v>
      </c>
      <c r="Y218" s="12">
        <f t="shared" si="76"/>
        <v>-0.13097999999999921</v>
      </c>
      <c r="Z218" s="13">
        <f t="shared" si="77"/>
        <v>1.7155760399999793E-2</v>
      </c>
      <c r="AA218" s="26">
        <v>13.170299999999999</v>
      </c>
      <c r="AB218" s="12">
        <f t="shared" si="78"/>
        <v>-0.96619999999999884</v>
      </c>
      <c r="AC218" s="12">
        <f t="shared" si="79"/>
        <v>0.93354243999999775</v>
      </c>
      <c r="AD218" s="6"/>
      <c r="AE218" s="6"/>
      <c r="AF218" s="6"/>
      <c r="AG218" s="6"/>
      <c r="AH218" s="6"/>
      <c r="AI218" s="6"/>
    </row>
    <row r="219" spans="1:35" x14ac:dyDescent="0.2">
      <c r="A219" s="17">
        <v>43132</v>
      </c>
      <c r="B219" s="3">
        <v>149.94675186368499</v>
      </c>
      <c r="C219" s="3">
        <v>114.18698450623801</v>
      </c>
      <c r="D219" s="7">
        <f t="shared" si="65"/>
        <v>6.6730219256459977E-3</v>
      </c>
      <c r="E219" s="7">
        <f t="shared" si="66"/>
        <v>4.5346899748607093E-3</v>
      </c>
      <c r="F219" s="7">
        <f t="shared" si="67"/>
        <v>2.1383319507852884E-3</v>
      </c>
      <c r="G219" s="8">
        <v>6.75</v>
      </c>
      <c r="H219" s="8">
        <v>1.42</v>
      </c>
      <c r="I219" s="9">
        <f t="shared" si="61"/>
        <v>6.7500000000000004E-2</v>
      </c>
      <c r="J219" s="9">
        <f t="shared" si="61"/>
        <v>1.4199999999999999E-2</v>
      </c>
      <c r="K219" s="9">
        <f t="shared" si="62"/>
        <v>5.3300000000000007E-2</v>
      </c>
      <c r="L219" s="4">
        <v>1182.2</v>
      </c>
      <c r="M219">
        <f t="shared" si="63"/>
        <v>11.822000000000001</v>
      </c>
      <c r="N219">
        <v>12.464449999999999</v>
      </c>
      <c r="O219">
        <f t="shared" si="68"/>
        <v>-1.9581823742626403E-2</v>
      </c>
      <c r="P219">
        <f t="shared" si="64"/>
        <v>-0.64244999999999841</v>
      </c>
      <c r="Q219" s="6">
        <f t="shared" si="60"/>
        <v>15.524278079483249</v>
      </c>
      <c r="R219" s="6">
        <f t="shared" si="69"/>
        <v>12.230196416960579</v>
      </c>
      <c r="S219" s="10">
        <f t="shared" si="70"/>
        <v>-0.40819641696057829</v>
      </c>
      <c r="T219" s="13">
        <f t="shared" si="71"/>
        <v>0.16662431481945428</v>
      </c>
      <c r="U219">
        <f t="shared" si="72"/>
        <v>12.85457853</v>
      </c>
      <c r="V219" s="12">
        <f t="shared" si="73"/>
        <v>-1.0325785299999986</v>
      </c>
      <c r="W219" s="13">
        <f t="shared" si="74"/>
        <v>1.0662184206169578</v>
      </c>
      <c r="X219" s="29">
        <f t="shared" si="75"/>
        <v>11.561650000000002</v>
      </c>
      <c r="Y219" s="12">
        <f t="shared" si="76"/>
        <v>0.26034999999999897</v>
      </c>
      <c r="Z219" s="13">
        <f t="shared" si="77"/>
        <v>6.7782122499999459E-2</v>
      </c>
      <c r="AA219" s="26">
        <v>12.2041</v>
      </c>
      <c r="AB219" s="12">
        <f t="shared" si="78"/>
        <v>-0.38209999999999944</v>
      </c>
      <c r="AC219" s="12">
        <f t="shared" si="79"/>
        <v>0.14600040999999958</v>
      </c>
      <c r="AD219" s="6"/>
      <c r="AE219" s="6"/>
      <c r="AF219" s="6"/>
      <c r="AG219" s="6"/>
      <c r="AH219" s="6"/>
      <c r="AI219" s="6"/>
    </row>
    <row r="220" spans="1:35" x14ac:dyDescent="0.2">
      <c r="A220" s="17">
        <v>43160</v>
      </c>
      <c r="B220" s="3">
        <v>150.514731984381</v>
      </c>
      <c r="C220" s="3">
        <v>114.44517565482199</v>
      </c>
      <c r="D220" s="7">
        <f t="shared" si="65"/>
        <v>3.7878787878803215E-3</v>
      </c>
      <c r="E220" s="7">
        <f t="shared" si="66"/>
        <v>2.2611259041514027E-3</v>
      </c>
      <c r="F220" s="7">
        <f t="shared" si="67"/>
        <v>1.5267528837289187E-3</v>
      </c>
      <c r="G220" s="8">
        <v>6.73</v>
      </c>
      <c r="H220" s="8">
        <v>1.51</v>
      </c>
      <c r="I220" s="9">
        <f t="shared" si="61"/>
        <v>6.7299999999999999E-2</v>
      </c>
      <c r="J220" s="9">
        <f t="shared" si="61"/>
        <v>1.5100000000000001E-2</v>
      </c>
      <c r="K220" s="9">
        <f t="shared" si="62"/>
        <v>5.2199999999999996E-2</v>
      </c>
      <c r="L220" s="4">
        <v>1183.56</v>
      </c>
      <c r="M220">
        <f t="shared" si="63"/>
        <v>11.835599999999999</v>
      </c>
      <c r="N220">
        <v>12.50535</v>
      </c>
      <c r="O220">
        <f t="shared" si="68"/>
        <v>1.4227314752572884E-3</v>
      </c>
      <c r="P220">
        <f t="shared" si="64"/>
        <v>-0.66975000000000051</v>
      </c>
      <c r="Q220" s="6">
        <f t="shared" si="60"/>
        <v>15.565812640694579</v>
      </c>
      <c r="R220" s="6">
        <f t="shared" si="69"/>
        <v>11.840049272591443</v>
      </c>
      <c r="S220" s="10">
        <f t="shared" si="70"/>
        <v>-4.449272591443787E-3</v>
      </c>
      <c r="T220" s="13">
        <f t="shared" si="71"/>
        <v>1.9796026592972912E-5</v>
      </c>
      <c r="U220">
        <f t="shared" si="72"/>
        <v>12.439108400000002</v>
      </c>
      <c r="V220" s="12">
        <f t="shared" si="73"/>
        <v>-0.60350840000000261</v>
      </c>
      <c r="W220" s="13">
        <f t="shared" si="74"/>
        <v>0.36422238887056313</v>
      </c>
      <c r="X220" s="29">
        <f t="shared" si="75"/>
        <v>11.15225</v>
      </c>
      <c r="Y220" s="12">
        <f t="shared" si="76"/>
        <v>0.68334999999999901</v>
      </c>
      <c r="Z220" s="13">
        <f t="shared" si="77"/>
        <v>0.46696722249999867</v>
      </c>
      <c r="AA220" s="26">
        <v>11.821999999999999</v>
      </c>
      <c r="AB220" s="12">
        <f t="shared" si="78"/>
        <v>1.3600000000000279E-2</v>
      </c>
      <c r="AC220" s="12">
        <f t="shared" si="79"/>
        <v>1.8496000000000758E-4</v>
      </c>
      <c r="AD220" s="6"/>
      <c r="AE220" s="6"/>
      <c r="AF220" s="6"/>
      <c r="AG220" s="6"/>
      <c r="AH220" s="6"/>
      <c r="AI220" s="6"/>
    </row>
    <row r="221" spans="1:35" x14ac:dyDescent="0.2">
      <c r="A221" s="17">
        <v>43191</v>
      </c>
      <c r="B221" s="3">
        <v>151.50869719559799</v>
      </c>
      <c r="C221" s="3">
        <v>114.90010570703301</v>
      </c>
      <c r="D221" s="7">
        <f t="shared" si="65"/>
        <v>6.6037735849015259E-3</v>
      </c>
      <c r="E221" s="7">
        <f t="shared" si="66"/>
        <v>3.9750915633449306E-3</v>
      </c>
      <c r="F221" s="7">
        <f t="shared" si="67"/>
        <v>2.6286820215565953E-3</v>
      </c>
      <c r="G221" s="8">
        <v>6.5</v>
      </c>
      <c r="H221" s="8">
        <v>1.69</v>
      </c>
      <c r="I221" s="9">
        <f t="shared" si="61"/>
        <v>6.5000000000000002E-2</v>
      </c>
      <c r="J221" s="9">
        <f t="shared" si="61"/>
        <v>1.6899999999999998E-2</v>
      </c>
      <c r="K221" s="9">
        <f t="shared" si="62"/>
        <v>4.8100000000000004E-2</v>
      </c>
      <c r="L221" s="4">
        <v>1208.4100000000001</v>
      </c>
      <c r="M221">
        <f t="shared" si="63"/>
        <v>12.084100000000001</v>
      </c>
      <c r="N221">
        <v>12.368499999999999</v>
      </c>
      <c r="O221">
        <f t="shared" si="68"/>
        <v>-4.7788178772592005E-3</v>
      </c>
      <c r="P221">
        <f t="shared" si="64"/>
        <v>-0.28439999999999799</v>
      </c>
      <c r="Q221" s="6">
        <f t="shared" si="60"/>
        <v>15.934243371799267</v>
      </c>
      <c r="R221" s="6">
        <f t="shared" si="69"/>
        <v>11.866712028934336</v>
      </c>
      <c r="S221" s="10">
        <f t="shared" si="70"/>
        <v>0.21738797106566565</v>
      </c>
      <c r="T221" s="13">
        <f t="shared" si="71"/>
        <v>4.7257529964046689E-2</v>
      </c>
      <c r="U221">
        <f t="shared" si="72"/>
        <v>12.40489236</v>
      </c>
      <c r="V221" s="12">
        <f t="shared" si="73"/>
        <v>-0.32079235999999867</v>
      </c>
      <c r="W221" s="13">
        <f t="shared" si="74"/>
        <v>0.10290773823436875</v>
      </c>
      <c r="X221" s="29">
        <f t="shared" si="75"/>
        <v>11.551200000000001</v>
      </c>
      <c r="Y221" s="12">
        <f t="shared" si="76"/>
        <v>0.53289999999999971</v>
      </c>
      <c r="Z221" s="13">
        <f t="shared" si="77"/>
        <v>0.28398240999999969</v>
      </c>
      <c r="AA221" s="26">
        <v>11.835599999999999</v>
      </c>
      <c r="AB221" s="12">
        <f t="shared" si="78"/>
        <v>0.24850000000000172</v>
      </c>
      <c r="AC221" s="12">
        <f t="shared" si="79"/>
        <v>6.1752250000000855E-2</v>
      </c>
      <c r="AD221" s="6"/>
      <c r="AE221" s="6"/>
      <c r="AF221" s="6"/>
      <c r="AG221" s="6"/>
      <c r="AH221" s="6"/>
      <c r="AI221" s="6"/>
    </row>
    <row r="222" spans="1:35" x14ac:dyDescent="0.2">
      <c r="A222" s="17">
        <v>43221</v>
      </c>
      <c r="B222" s="3">
        <v>151.93468228611999</v>
      </c>
      <c r="C222" s="3">
        <v>115.37796570139299</v>
      </c>
      <c r="D222" s="7">
        <f t="shared" si="65"/>
        <v>2.8116213683235447E-3</v>
      </c>
      <c r="E222" s="7">
        <f t="shared" si="66"/>
        <v>4.1589169254414261E-3</v>
      </c>
      <c r="F222" s="7">
        <f t="shared" si="67"/>
        <v>-1.3472955571178814E-3</v>
      </c>
      <c r="G222" s="8">
        <v>6.5</v>
      </c>
      <c r="H222" s="8">
        <v>1.7</v>
      </c>
      <c r="I222" s="9">
        <f t="shared" si="61"/>
        <v>6.5000000000000002E-2</v>
      </c>
      <c r="J222" s="9">
        <f t="shared" si="61"/>
        <v>1.7000000000000001E-2</v>
      </c>
      <c r="K222" s="9">
        <f t="shared" si="62"/>
        <v>4.8000000000000001E-2</v>
      </c>
      <c r="L222" s="4">
        <v>1252.94</v>
      </c>
      <c r="M222">
        <f t="shared" si="63"/>
        <v>12.529400000000001</v>
      </c>
      <c r="N222">
        <v>13.21622</v>
      </c>
      <c r="O222">
        <f t="shared" si="68"/>
        <v>2.8790225991998097E-2</v>
      </c>
      <c r="P222">
        <f t="shared" si="64"/>
        <v>-0.6868199999999991</v>
      </c>
      <c r="Q222" s="6">
        <f t="shared" si="60"/>
        <v>16.499254399774262</v>
      </c>
      <c r="R222" s="6">
        <f t="shared" si="69"/>
        <v>12.067819145758232</v>
      </c>
      <c r="S222" s="10">
        <f t="shared" si="70"/>
        <v>0.46158085424176853</v>
      </c>
      <c r="T222" s="13">
        <f t="shared" si="71"/>
        <v>0.21305688500256076</v>
      </c>
      <c r="U222">
        <f t="shared" si="72"/>
        <v>12.664136800000001</v>
      </c>
      <c r="V222" s="12">
        <f t="shared" si="73"/>
        <v>-0.13473680000000066</v>
      </c>
      <c r="W222" s="13">
        <f t="shared" si="74"/>
        <v>1.8154005274240177E-2</v>
      </c>
      <c r="X222" s="29">
        <f t="shared" si="75"/>
        <v>11.397280000000002</v>
      </c>
      <c r="Y222" s="12">
        <f t="shared" si="76"/>
        <v>1.1321199999999987</v>
      </c>
      <c r="Z222" s="13">
        <f t="shared" si="77"/>
        <v>1.2816956943999971</v>
      </c>
      <c r="AA222" s="26">
        <v>12.084099999999999</v>
      </c>
      <c r="AB222" s="12">
        <f t="shared" si="78"/>
        <v>0.44530000000000136</v>
      </c>
      <c r="AC222" s="12">
        <f t="shared" si="79"/>
        <v>0.19829209000000123</v>
      </c>
      <c r="AD222" s="6"/>
      <c r="AE222" s="6"/>
      <c r="AF222" s="6"/>
      <c r="AG222" s="6"/>
      <c r="AH222" s="6"/>
      <c r="AI222" s="6"/>
    </row>
    <row r="223" spans="1:35" x14ac:dyDescent="0.2">
      <c r="A223" s="17">
        <v>43252</v>
      </c>
      <c r="B223" s="3">
        <v>152.360667376642</v>
      </c>
      <c r="C223" s="3">
        <v>115.561863837418</v>
      </c>
      <c r="D223" s="7">
        <f t="shared" si="65"/>
        <v>2.8037383177581484E-3</v>
      </c>
      <c r="E223" s="7">
        <f t="shared" si="66"/>
        <v>1.593875701543827E-3</v>
      </c>
      <c r="F223" s="7">
        <f t="shared" si="67"/>
        <v>1.2098626162143215E-3</v>
      </c>
      <c r="G223" s="8">
        <v>6.48</v>
      </c>
      <c r="H223" s="8">
        <v>1.82</v>
      </c>
      <c r="I223" s="9">
        <f t="shared" si="61"/>
        <v>6.480000000000001E-2</v>
      </c>
      <c r="J223" s="9">
        <f t="shared" si="61"/>
        <v>1.8200000000000001E-2</v>
      </c>
      <c r="K223" s="9">
        <f t="shared" si="62"/>
        <v>4.6600000000000009E-2</v>
      </c>
      <c r="L223" s="4">
        <v>1328.55</v>
      </c>
      <c r="M223">
        <f t="shared" si="63"/>
        <v>13.285499999999999</v>
      </c>
      <c r="N223">
        <v>13.2415</v>
      </c>
      <c r="O223">
        <f t="shared" si="68"/>
        <v>8.2992546928584154E-4</v>
      </c>
      <c r="P223">
        <f t="shared" si="64"/>
        <v>4.3999999999998707E-2</v>
      </c>
      <c r="Q223" s="6">
        <f t="shared" si="60"/>
        <v>17.516052261671479</v>
      </c>
      <c r="R223" s="6">
        <f t="shared" si="69"/>
        <v>12.544558852663595</v>
      </c>
      <c r="S223" s="10">
        <f t="shared" si="70"/>
        <v>0.74094114733640382</v>
      </c>
      <c r="T223" s="13">
        <f t="shared" si="71"/>
        <v>0.54899378381618646</v>
      </c>
      <c r="U223">
        <f t="shared" si="72"/>
        <v>13.11327004</v>
      </c>
      <c r="V223" s="12">
        <f t="shared" si="73"/>
        <v>0.17222995999999924</v>
      </c>
      <c r="W223" s="13">
        <f t="shared" si="74"/>
        <v>2.9663159121601338E-2</v>
      </c>
      <c r="X223" s="29">
        <f t="shared" si="75"/>
        <v>12.573399999999999</v>
      </c>
      <c r="Y223" s="12">
        <f t="shared" si="76"/>
        <v>0.71209999999999951</v>
      </c>
      <c r="Z223" s="13">
        <f t="shared" si="77"/>
        <v>0.50708640999999932</v>
      </c>
      <c r="AA223" s="26">
        <v>12.529400000000001</v>
      </c>
      <c r="AB223" s="12">
        <f t="shared" si="78"/>
        <v>0.75609999999999822</v>
      </c>
      <c r="AC223" s="12">
        <f t="shared" si="79"/>
        <v>0.57168720999999734</v>
      </c>
      <c r="AD223" s="6"/>
      <c r="AE223" s="6"/>
      <c r="AF223" s="6"/>
      <c r="AG223" s="6"/>
      <c r="AH223" s="6"/>
      <c r="AI223" s="6"/>
    </row>
    <row r="224" spans="1:35" x14ac:dyDescent="0.2">
      <c r="A224" s="17">
        <v>43282</v>
      </c>
      <c r="B224" s="3">
        <v>153.63862264820699</v>
      </c>
      <c r="C224" s="3">
        <v>115.56966001774801</v>
      </c>
      <c r="D224" s="7">
        <f t="shared" si="65"/>
        <v>8.3876980428671394E-3</v>
      </c>
      <c r="E224" s="7">
        <f t="shared" si="66"/>
        <v>6.7463262283243275E-5</v>
      </c>
      <c r="F224" s="7">
        <f t="shared" si="67"/>
        <v>8.3202347805838954E-3</v>
      </c>
      <c r="G224" s="8">
        <v>6.46</v>
      </c>
      <c r="H224" s="8">
        <v>1.91</v>
      </c>
      <c r="I224" s="9">
        <f t="shared" si="61"/>
        <v>6.4600000000000005E-2</v>
      </c>
      <c r="J224" s="9">
        <f t="shared" si="61"/>
        <v>1.9099999999999999E-2</v>
      </c>
      <c r="K224" s="9">
        <f t="shared" si="62"/>
        <v>4.5500000000000006E-2</v>
      </c>
      <c r="L224" s="4">
        <v>1341.45</v>
      </c>
      <c r="M224">
        <f t="shared" si="63"/>
        <v>13.4145</v>
      </c>
      <c r="N224">
        <v>14.372949999999999</v>
      </c>
      <c r="O224">
        <f t="shared" si="68"/>
        <v>3.5608729911697612E-2</v>
      </c>
      <c r="P224">
        <f t="shared" si="64"/>
        <v>-0.95844999999999914</v>
      </c>
      <c r="Q224" s="6">
        <f t="shared" si="60"/>
        <v>17.833273051057411</v>
      </c>
      <c r="R224" s="6">
        <f t="shared" si="69"/>
        <v>13.396038479177447</v>
      </c>
      <c r="S224" s="10">
        <f t="shared" si="70"/>
        <v>1.8461520822553368E-2</v>
      </c>
      <c r="T224" s="13">
        <f t="shared" si="71"/>
        <v>3.4082775108157159E-4</v>
      </c>
      <c r="U224">
        <f t="shared" si="72"/>
        <v>13.88999025</v>
      </c>
      <c r="V224" s="12">
        <f t="shared" si="73"/>
        <v>-0.47549025</v>
      </c>
      <c r="W224" s="13">
        <f t="shared" si="74"/>
        <v>0.22609097784506249</v>
      </c>
      <c r="X224" s="29">
        <f t="shared" si="75"/>
        <v>12.32705</v>
      </c>
      <c r="Y224" s="12">
        <f t="shared" si="76"/>
        <v>1.0874500000000005</v>
      </c>
      <c r="Z224" s="13">
        <f t="shared" si="77"/>
        <v>1.182547502500001</v>
      </c>
      <c r="AA224" s="26">
        <v>13.285500000000001</v>
      </c>
      <c r="AB224" s="12">
        <f t="shared" si="78"/>
        <v>0.12899999999999956</v>
      </c>
      <c r="AC224" s="12">
        <f t="shared" si="79"/>
        <v>1.6640999999999885E-2</v>
      </c>
      <c r="AD224" s="6"/>
      <c r="AE224" s="6"/>
      <c r="AF224" s="6"/>
      <c r="AG224" s="6"/>
      <c r="AH224" s="6"/>
      <c r="AI224" s="6"/>
    </row>
    <row r="225" spans="1:35" x14ac:dyDescent="0.2">
      <c r="A225" s="17">
        <v>43313</v>
      </c>
      <c r="B225" s="3">
        <v>153.49662761803299</v>
      </c>
      <c r="C225" s="3">
        <v>115.63386385576101</v>
      </c>
      <c r="D225" s="7">
        <f t="shared" si="65"/>
        <v>-9.2421441774529433E-4</v>
      </c>
      <c r="E225" s="7">
        <f t="shared" si="66"/>
        <v>5.5554232835106174E-4</v>
      </c>
      <c r="F225" s="7">
        <f t="shared" si="67"/>
        <v>-1.4797567460963562E-3</v>
      </c>
      <c r="G225" s="8">
        <v>6.49</v>
      </c>
      <c r="H225" s="8">
        <v>1.91</v>
      </c>
      <c r="I225" s="9">
        <f t="shared" si="61"/>
        <v>6.4899999999999999E-2</v>
      </c>
      <c r="J225" s="9">
        <f t="shared" si="61"/>
        <v>1.9099999999999999E-2</v>
      </c>
      <c r="K225" s="9">
        <f t="shared" si="62"/>
        <v>4.58E-2</v>
      </c>
      <c r="L225" s="4">
        <v>1408.9</v>
      </c>
      <c r="M225">
        <f t="shared" si="63"/>
        <v>14.089</v>
      </c>
      <c r="N225">
        <v>13.811400000000001</v>
      </c>
      <c r="O225">
        <f t="shared" si="68"/>
        <v>-1.7308211471440682E-2</v>
      </c>
      <c r="P225">
        <f t="shared" si="64"/>
        <v>0.27759999999999962</v>
      </c>
      <c r="Q225" s="6">
        <f t="shared" si="60"/>
        <v>18.702254810131237</v>
      </c>
      <c r="R225" s="6">
        <f t="shared" si="69"/>
        <v>13.394649803129491</v>
      </c>
      <c r="S225" s="10">
        <f t="shared" si="70"/>
        <v>0.69435019687050925</v>
      </c>
      <c r="T225" s="13">
        <f t="shared" si="71"/>
        <v>0.48212219589411498</v>
      </c>
      <c r="U225">
        <f t="shared" si="72"/>
        <v>14.028884100000001</v>
      </c>
      <c r="V225" s="12">
        <f t="shared" si="73"/>
        <v>6.0115899999999556E-2</v>
      </c>
      <c r="W225" s="13">
        <f t="shared" si="74"/>
        <v>3.6139214328099467E-3</v>
      </c>
      <c r="X225" s="29">
        <f t="shared" si="75"/>
        <v>13.6921</v>
      </c>
      <c r="Y225" s="12">
        <f t="shared" si="76"/>
        <v>0.39690000000000047</v>
      </c>
      <c r="Z225" s="13">
        <f t="shared" si="77"/>
        <v>0.15752961000000038</v>
      </c>
      <c r="AA225" s="26">
        <v>13.4145</v>
      </c>
      <c r="AB225" s="12">
        <f t="shared" si="78"/>
        <v>0.6745000000000001</v>
      </c>
      <c r="AC225" s="12">
        <f t="shared" si="79"/>
        <v>0.45495025000000011</v>
      </c>
      <c r="AD225" s="6"/>
      <c r="AE225" s="6"/>
      <c r="AF225" s="6"/>
      <c r="AG225" s="6"/>
      <c r="AH225" s="6"/>
      <c r="AI225" s="6"/>
    </row>
    <row r="226" spans="1:35" x14ac:dyDescent="0.2">
      <c r="A226" s="17">
        <v>43344</v>
      </c>
      <c r="B226" s="3">
        <v>154.206602768903</v>
      </c>
      <c r="C226" s="3">
        <v>115.768233316747</v>
      </c>
      <c r="D226" s="7">
        <f t="shared" si="65"/>
        <v>4.6253469010194672E-3</v>
      </c>
      <c r="E226" s="7">
        <f t="shared" si="66"/>
        <v>1.1620251758914077E-3</v>
      </c>
      <c r="F226" s="7">
        <f t="shared" si="67"/>
        <v>3.4633217251280593E-3</v>
      </c>
      <c r="G226" s="8">
        <v>6.5</v>
      </c>
      <c r="H226" s="8">
        <v>1.95</v>
      </c>
      <c r="I226" s="9">
        <f t="shared" si="61"/>
        <v>6.5000000000000002E-2</v>
      </c>
      <c r="J226" s="9">
        <f t="shared" si="61"/>
        <v>1.95E-2</v>
      </c>
      <c r="K226" s="9">
        <f t="shared" si="62"/>
        <v>4.5499999999999999E-2</v>
      </c>
      <c r="L226" s="4">
        <v>1477.97</v>
      </c>
      <c r="M226">
        <f t="shared" si="63"/>
        <v>14.7797</v>
      </c>
      <c r="N226">
        <v>15.6111</v>
      </c>
      <c r="O226">
        <f t="shared" si="68"/>
        <v>5.3195802391232228E-2</v>
      </c>
      <c r="P226">
        <f t="shared" si="64"/>
        <v>-0.83140000000000036</v>
      </c>
      <c r="Q226" s="6">
        <f t="shared" si="60"/>
        <v>19.686983740243861</v>
      </c>
      <c r="R226" s="6">
        <f t="shared" si="69"/>
        <v>14.137794739785329</v>
      </c>
      <c r="S226" s="10">
        <f t="shared" si="70"/>
        <v>0.64190526021467065</v>
      </c>
      <c r="T226" s="13">
        <f t="shared" si="71"/>
        <v>0.41204236309126402</v>
      </c>
      <c r="U226">
        <f t="shared" si="72"/>
        <v>14.730049500000002</v>
      </c>
      <c r="V226" s="12">
        <f t="shared" si="73"/>
        <v>4.9650499999998488E-2</v>
      </c>
      <c r="W226" s="13">
        <f t="shared" si="74"/>
        <v>2.4651721502498497E-3</v>
      </c>
      <c r="X226" s="29">
        <f t="shared" si="75"/>
        <v>13.2576</v>
      </c>
      <c r="Y226" s="12">
        <f t="shared" si="76"/>
        <v>1.5221</v>
      </c>
      <c r="Z226" s="13">
        <f t="shared" si="77"/>
        <v>2.31678841</v>
      </c>
      <c r="AA226" s="26">
        <v>14.089</v>
      </c>
      <c r="AB226" s="12">
        <f t="shared" si="78"/>
        <v>0.69069999999999965</v>
      </c>
      <c r="AC226" s="12">
        <f t="shared" si="79"/>
        <v>0.47706648999999951</v>
      </c>
      <c r="AD226" s="6"/>
      <c r="AE226" s="6"/>
      <c r="AF226" s="6"/>
      <c r="AG226" s="6"/>
      <c r="AH226" s="6"/>
      <c r="AI226" s="6"/>
    </row>
    <row r="227" spans="1:35" x14ac:dyDescent="0.2">
      <c r="A227" s="17">
        <v>43374</v>
      </c>
      <c r="B227" s="3">
        <v>154.916577919773</v>
      </c>
      <c r="C227" s="3">
        <v>115.97276840070499</v>
      </c>
      <c r="D227" s="7">
        <f t="shared" si="65"/>
        <v>4.6040515653794061E-3</v>
      </c>
      <c r="E227" s="7">
        <f t="shared" si="66"/>
        <v>1.7667634557260233E-3</v>
      </c>
      <c r="F227" s="7">
        <f t="shared" si="67"/>
        <v>2.837288109653383E-3</v>
      </c>
      <c r="G227" s="8">
        <v>6.48</v>
      </c>
      <c r="H227" s="8">
        <v>2.19</v>
      </c>
      <c r="I227" s="9">
        <f t="shared" si="61"/>
        <v>6.480000000000001E-2</v>
      </c>
      <c r="J227" s="9">
        <f t="shared" si="61"/>
        <v>2.1899999999999999E-2</v>
      </c>
      <c r="K227" s="9">
        <f t="shared" si="62"/>
        <v>4.2900000000000008E-2</v>
      </c>
      <c r="L227" s="4">
        <v>1449.63</v>
      </c>
      <c r="M227">
        <f t="shared" si="63"/>
        <v>14.496300000000002</v>
      </c>
      <c r="N227">
        <v>14.879899999999999</v>
      </c>
      <c r="O227">
        <f t="shared" si="68"/>
        <v>-2.0833493140930193E-2</v>
      </c>
      <c r="P227">
        <f t="shared" si="64"/>
        <v>-0.38359999999999772</v>
      </c>
      <c r="Q227" s="6">
        <f t="shared" si="60"/>
        <v>19.364176775871069</v>
      </c>
      <c r="R227" s="6">
        <f t="shared" si="69"/>
        <v>14.821634267074245</v>
      </c>
      <c r="S227" s="10">
        <f t="shared" si="70"/>
        <v>-0.3253342670742434</v>
      </c>
      <c r="T227" s="13">
        <f t="shared" si="71"/>
        <v>0.10584238533273513</v>
      </c>
      <c r="U227">
        <f t="shared" si="72"/>
        <v>15.413749129999999</v>
      </c>
      <c r="V227" s="12">
        <f t="shared" si="73"/>
        <v>-0.91744912999999784</v>
      </c>
      <c r="W227" s="13">
        <f t="shared" si="74"/>
        <v>0.84171290613775296</v>
      </c>
      <c r="X227" s="29">
        <f t="shared" si="75"/>
        <v>14.396100000000002</v>
      </c>
      <c r="Y227" s="12">
        <f t="shared" si="76"/>
        <v>0.10019999999999918</v>
      </c>
      <c r="Z227" s="13">
        <f t="shared" si="77"/>
        <v>1.0040039999999835E-2</v>
      </c>
      <c r="AA227" s="26">
        <v>14.7797</v>
      </c>
      <c r="AB227" s="12">
        <f t="shared" si="78"/>
        <v>-0.28339999999999854</v>
      </c>
      <c r="AC227" s="12">
        <f t="shared" si="79"/>
        <v>8.0315559999999175E-2</v>
      </c>
      <c r="AD227" s="6"/>
      <c r="AE227" s="6"/>
      <c r="AF227" s="6"/>
      <c r="AG227" s="6"/>
      <c r="AH227" s="6"/>
      <c r="AI227" s="6"/>
    </row>
    <row r="228" spans="1:35" x14ac:dyDescent="0.2">
      <c r="A228" s="17">
        <v>43405</v>
      </c>
      <c r="B228" s="3">
        <v>155.20056798012101</v>
      </c>
      <c r="C228" s="3">
        <v>115.58433518072199</v>
      </c>
      <c r="D228" s="7">
        <f t="shared" si="65"/>
        <v>1.8331805682867187E-3</v>
      </c>
      <c r="E228" s="7">
        <f t="shared" si="66"/>
        <v>-3.3493485181012423E-3</v>
      </c>
      <c r="F228" s="7">
        <f t="shared" si="67"/>
        <v>5.182529086387961E-3</v>
      </c>
      <c r="G228" s="8">
        <v>6.53</v>
      </c>
      <c r="H228" s="8">
        <v>2.2000000000000002</v>
      </c>
      <c r="I228" s="9">
        <f t="shared" si="61"/>
        <v>6.5299999999999997E-2</v>
      </c>
      <c r="J228" s="9">
        <f t="shared" si="61"/>
        <v>2.2000000000000002E-2</v>
      </c>
      <c r="K228" s="9">
        <f t="shared" si="62"/>
        <v>4.3299999999999991E-2</v>
      </c>
      <c r="L228" s="4">
        <v>1408.66</v>
      </c>
      <c r="M228">
        <f t="shared" si="63"/>
        <v>14.086600000000001</v>
      </c>
      <c r="N228">
        <v>15.176600000000001</v>
      </c>
      <c r="O228">
        <f t="shared" si="68"/>
        <v>8.5744753011061103E-3</v>
      </c>
      <c r="P228">
        <f t="shared" si="64"/>
        <v>-1.0899999999999999</v>
      </c>
      <c r="Q228" s="6">
        <f t="shared" si="60"/>
        <v>18.914745821658808</v>
      </c>
      <c r="R228" s="6">
        <f t="shared" si="69"/>
        <v>14.571427496395009</v>
      </c>
      <c r="S228" s="10">
        <f t="shared" si="70"/>
        <v>-0.48482749639500788</v>
      </c>
      <c r="T228" s="13">
        <f t="shared" si="71"/>
        <v>0.23505770126065137</v>
      </c>
      <c r="U228">
        <f t="shared" si="72"/>
        <v>15.12398979</v>
      </c>
      <c r="V228" s="12">
        <f t="shared" ref="V228:V259" si="80">M228-U228</f>
        <v>-1.0373897899999989</v>
      </c>
      <c r="W228" s="13">
        <f t="shared" si="74"/>
        <v>1.0761775763962418</v>
      </c>
      <c r="X228" s="29">
        <f t="shared" si="75"/>
        <v>13.406300000000002</v>
      </c>
      <c r="Y228" s="12">
        <f t="shared" si="76"/>
        <v>0.68029999999999902</v>
      </c>
      <c r="Z228" s="13">
        <f t="shared" si="77"/>
        <v>0.46280808999999867</v>
      </c>
      <c r="AA228" s="26">
        <v>14.4963</v>
      </c>
      <c r="AB228" s="12">
        <f t="shared" si="78"/>
        <v>-0.40969999999999906</v>
      </c>
      <c r="AC228" s="12">
        <f t="shared" si="79"/>
        <v>0.16785408999999923</v>
      </c>
      <c r="AD228" s="6"/>
      <c r="AE228" s="6"/>
      <c r="AF228" s="6"/>
      <c r="AG228" s="6"/>
      <c r="AH228" s="6"/>
      <c r="AI228" s="6"/>
    </row>
    <row r="229" spans="1:35" x14ac:dyDescent="0.2">
      <c r="A229" s="17">
        <v>43435</v>
      </c>
      <c r="B229" s="3">
        <v>154.916577919773</v>
      </c>
      <c r="C229" s="3">
        <v>115.215163112143</v>
      </c>
      <c r="D229" s="7">
        <f t="shared" si="65"/>
        <v>-1.8298261665149211E-3</v>
      </c>
      <c r="E229" s="7">
        <f t="shared" si="66"/>
        <v>-3.1939628151320936E-3</v>
      </c>
      <c r="F229" s="7">
        <f t="shared" si="67"/>
        <v>1.3641366486171725E-3</v>
      </c>
      <c r="G229" s="8">
        <v>6.72</v>
      </c>
      <c r="H229" s="8">
        <v>2.27</v>
      </c>
      <c r="I229" s="9">
        <f t="shared" si="61"/>
        <v>6.7199999999999996E-2</v>
      </c>
      <c r="J229" s="9">
        <f t="shared" si="61"/>
        <v>2.2700000000000001E-2</v>
      </c>
      <c r="K229" s="9">
        <f t="shared" si="62"/>
        <v>4.4499999999999998E-2</v>
      </c>
      <c r="L229" s="4">
        <v>1418.05</v>
      </c>
      <c r="M229">
        <f t="shared" si="63"/>
        <v>14.1805</v>
      </c>
      <c r="N229">
        <v>14.31645</v>
      </c>
      <c r="O229">
        <f t="shared" si="68"/>
        <v>-2.5339147016680386E-2</v>
      </c>
      <c r="P229">
        <f t="shared" si="64"/>
        <v>-0.13594999999999935</v>
      </c>
      <c r="Q229" s="6">
        <f t="shared" si="60"/>
        <v>19.066887325005329</v>
      </c>
      <c r="R229" s="6">
        <f t="shared" si="69"/>
        <v>14.105816047314413</v>
      </c>
      <c r="S229" s="10">
        <f t="shared" si="70"/>
        <v>7.4683952685587585E-2</v>
      </c>
      <c r="T229" s="13">
        <f t="shared" si="71"/>
        <v>5.5776927887430851E-3</v>
      </c>
      <c r="U229">
        <f t="shared" si="72"/>
        <v>14.713453700000001</v>
      </c>
      <c r="V229" s="12">
        <f t="shared" si="80"/>
        <v>-0.5329537000000002</v>
      </c>
      <c r="W229" s="13">
        <f t="shared" si="74"/>
        <v>0.28403964634369022</v>
      </c>
      <c r="X229" s="29">
        <f t="shared" si="75"/>
        <v>13.950650000000001</v>
      </c>
      <c r="Y229" s="12">
        <f t="shared" si="76"/>
        <v>0.229849999999999</v>
      </c>
      <c r="Z229" s="13">
        <f t="shared" si="77"/>
        <v>5.283102249999954E-2</v>
      </c>
      <c r="AA229" s="26">
        <v>14.086600000000001</v>
      </c>
      <c r="AB229" s="12">
        <f t="shared" si="78"/>
        <v>9.389999999999965E-2</v>
      </c>
      <c r="AC229" s="12">
        <f t="shared" si="79"/>
        <v>8.8172099999999348E-3</v>
      </c>
      <c r="AD229" s="6"/>
      <c r="AE229" s="6"/>
      <c r="AF229" s="6"/>
      <c r="AG229" s="6"/>
      <c r="AH229" s="6"/>
      <c r="AI229" s="6"/>
    </row>
    <row r="230" spans="1:35" x14ac:dyDescent="0.2">
      <c r="A230" s="17">
        <v>43466</v>
      </c>
      <c r="B230" s="3">
        <v>154.774582889599</v>
      </c>
      <c r="C230" s="3">
        <v>115.434831957919</v>
      </c>
      <c r="D230" s="7">
        <f t="shared" si="65"/>
        <v>-9.1659028414335935E-4</v>
      </c>
      <c r="E230" s="7">
        <f t="shared" si="66"/>
        <v>1.9065966652513221E-3</v>
      </c>
      <c r="F230" s="7">
        <f t="shared" si="67"/>
        <v>-2.8231869493946815E-3</v>
      </c>
      <c r="G230" s="8">
        <v>6.71</v>
      </c>
      <c r="H230" s="8">
        <v>2.4</v>
      </c>
      <c r="I230" s="9">
        <f t="shared" si="61"/>
        <v>6.7099999999999993E-2</v>
      </c>
      <c r="J230" s="9">
        <f t="shared" si="61"/>
        <v>2.4E-2</v>
      </c>
      <c r="K230" s="9">
        <f t="shared" si="62"/>
        <v>4.3099999999999992E-2</v>
      </c>
      <c r="L230" s="4">
        <v>1386.15</v>
      </c>
      <c r="M230">
        <f t="shared" si="63"/>
        <v>13.861500000000001</v>
      </c>
      <c r="N230">
        <v>15.0616</v>
      </c>
      <c r="O230">
        <f t="shared" si="68"/>
        <v>2.2035768759083529E-2</v>
      </c>
      <c r="P230">
        <f t="shared" si="64"/>
        <v>-1.2000999999999991</v>
      </c>
      <c r="Q230" s="6">
        <f t="shared" si="60"/>
        <v>18.585446388541293</v>
      </c>
      <c r="R230" s="6">
        <f t="shared" si="69"/>
        <v>14.14046579746411</v>
      </c>
      <c r="S230" s="10">
        <f t="shared" si="70"/>
        <v>-0.27896579746410843</v>
      </c>
      <c r="T230" s="13">
        <f t="shared" si="71"/>
        <v>7.7821916154785967E-2</v>
      </c>
      <c r="U230">
        <f t="shared" si="72"/>
        <v>14.79167955</v>
      </c>
      <c r="V230" s="12">
        <f t="shared" si="80"/>
        <v>-0.9301795499999983</v>
      </c>
      <c r="W230" s="13">
        <f t="shared" si="74"/>
        <v>0.86523399523819933</v>
      </c>
      <c r="X230" s="29">
        <f t="shared" si="75"/>
        <v>12.980400000000001</v>
      </c>
      <c r="Y230" s="12">
        <f t="shared" si="76"/>
        <v>0.88109999999999999</v>
      </c>
      <c r="Z230" s="13">
        <f t="shared" si="77"/>
        <v>0.77633721</v>
      </c>
      <c r="AA230" s="26">
        <v>14.1805</v>
      </c>
      <c r="AB230" s="12">
        <f t="shared" si="78"/>
        <v>-0.31899999999999906</v>
      </c>
      <c r="AC230" s="12">
        <f t="shared" si="79"/>
        <v>0.10176099999999941</v>
      </c>
      <c r="AD230" s="6"/>
      <c r="AE230" s="6"/>
      <c r="AF230" s="6"/>
      <c r="AG230" s="6"/>
      <c r="AH230" s="6"/>
      <c r="AI230" s="6"/>
    </row>
    <row r="231" spans="1:35" x14ac:dyDescent="0.2">
      <c r="A231" s="17">
        <v>43497</v>
      </c>
      <c r="B231" s="3">
        <v>156.05253816116399</v>
      </c>
      <c r="C231" s="3">
        <v>115.922781126823</v>
      </c>
      <c r="D231" s="7">
        <f t="shared" si="65"/>
        <v>8.2568807339416916E-3</v>
      </c>
      <c r="E231" s="7">
        <f t="shared" si="66"/>
        <v>4.2270531400944375E-3</v>
      </c>
      <c r="F231" s="7">
        <f t="shared" si="67"/>
        <v>4.0298275938472541E-3</v>
      </c>
      <c r="G231" s="8">
        <v>6.72</v>
      </c>
      <c r="H231" s="8">
        <v>2.4</v>
      </c>
      <c r="I231" s="9">
        <f t="shared" si="61"/>
        <v>6.7199999999999996E-2</v>
      </c>
      <c r="J231" s="9">
        <f t="shared" si="61"/>
        <v>2.4E-2</v>
      </c>
      <c r="K231" s="9">
        <f t="shared" si="62"/>
        <v>4.3199999999999995E-2</v>
      </c>
      <c r="L231" s="4">
        <v>1379.56</v>
      </c>
      <c r="M231">
        <f t="shared" si="63"/>
        <v>13.7956</v>
      </c>
      <c r="N231">
        <v>13.9283</v>
      </c>
      <c r="O231">
        <f t="shared" si="68"/>
        <v>-3.3972997170552022E-2</v>
      </c>
      <c r="P231">
        <f t="shared" si="64"/>
        <v>-0.13269999999999982</v>
      </c>
      <c r="Q231" s="6">
        <f t="shared" si="60"/>
        <v>18.571314236335343</v>
      </c>
      <c r="R231" s="6">
        <f t="shared" si="69"/>
        <v>13.917359455192116</v>
      </c>
      <c r="S231" s="10">
        <f t="shared" si="70"/>
        <v>-0.12175945519211595</v>
      </c>
      <c r="T231" s="13">
        <f t="shared" si="71"/>
        <v>1.4825364928680891E-2</v>
      </c>
      <c r="U231">
        <f t="shared" si="72"/>
        <v>14.460316799999999</v>
      </c>
      <c r="V231" s="12">
        <f t="shared" si="80"/>
        <v>-0.664716799999999</v>
      </c>
      <c r="W231" s="13">
        <f t="shared" si="74"/>
        <v>0.44184842420223869</v>
      </c>
      <c r="X231" s="29">
        <f t="shared" si="75"/>
        <v>13.728800000000001</v>
      </c>
      <c r="Y231" s="12">
        <f t="shared" si="76"/>
        <v>6.679999999999886E-2</v>
      </c>
      <c r="Z231" s="13">
        <f t="shared" si="77"/>
        <v>4.4622399999998475E-3</v>
      </c>
      <c r="AA231" s="26">
        <v>13.861499999999999</v>
      </c>
      <c r="AB231" s="12">
        <f t="shared" si="78"/>
        <v>-6.5899999999999181E-2</v>
      </c>
      <c r="AC231" s="12">
        <f t="shared" si="79"/>
        <v>4.3428099999998923E-3</v>
      </c>
      <c r="AD231" s="6"/>
      <c r="AE231" s="6"/>
      <c r="AF231" s="6"/>
      <c r="AG231" s="6"/>
      <c r="AH231" s="6"/>
      <c r="AI231" s="6"/>
    </row>
    <row r="232" spans="1:35" x14ac:dyDescent="0.2">
      <c r="A232" s="17">
        <v>43525</v>
      </c>
      <c r="B232" s="3">
        <v>157.33049343273001</v>
      </c>
      <c r="C232" s="3">
        <v>116.57674307687699</v>
      </c>
      <c r="D232" s="7">
        <f t="shared" si="65"/>
        <v>8.1892629663363765E-3</v>
      </c>
      <c r="E232" s="7">
        <f t="shared" si="66"/>
        <v>5.6413583568060109E-3</v>
      </c>
      <c r="F232" s="7">
        <f t="shared" si="67"/>
        <v>2.5479046095303656E-3</v>
      </c>
      <c r="G232" s="8">
        <v>6.74</v>
      </c>
      <c r="H232" s="8">
        <v>2.41</v>
      </c>
      <c r="I232" s="9">
        <f t="shared" si="61"/>
        <v>6.7400000000000002E-2</v>
      </c>
      <c r="J232" s="9">
        <f t="shared" si="61"/>
        <v>2.41E-2</v>
      </c>
      <c r="K232" s="9">
        <f t="shared" si="62"/>
        <v>4.3300000000000005E-2</v>
      </c>
      <c r="L232" s="4">
        <v>1438.31</v>
      </c>
      <c r="M232">
        <f t="shared" si="63"/>
        <v>14.383099999999999</v>
      </c>
      <c r="N232">
        <v>14.854649999999999</v>
      </c>
      <c r="O232">
        <f t="shared" si="68"/>
        <v>2.7964311140229015E-2</v>
      </c>
      <c r="P232">
        <f t="shared" si="64"/>
        <v>-0.47155000000000058</v>
      </c>
      <c r="Q232" s="6">
        <f t="shared" si="60"/>
        <v>19.411249279798632</v>
      </c>
      <c r="R232" s="6">
        <f t="shared" si="69"/>
        <v>13.830749872831239</v>
      </c>
      <c r="S232" s="10">
        <f t="shared" si="70"/>
        <v>0.55235012716875964</v>
      </c>
      <c r="T232" s="13">
        <f t="shared" si="71"/>
        <v>0.30509066298334497</v>
      </c>
      <c r="U232">
        <f t="shared" si="72"/>
        <v>14.392949479999999</v>
      </c>
      <c r="V232" s="12">
        <f t="shared" si="80"/>
        <v>-9.849479999999744E-3</v>
      </c>
      <c r="W232" s="13">
        <f t="shared" si="74"/>
        <v>9.7012256270394959E-5</v>
      </c>
      <c r="X232" s="29">
        <f t="shared" si="75"/>
        <v>13.32405</v>
      </c>
      <c r="Y232" s="12">
        <f t="shared" si="76"/>
        <v>1.0590499999999992</v>
      </c>
      <c r="Z232" s="13">
        <f t="shared" si="77"/>
        <v>1.1215869024999983</v>
      </c>
      <c r="AA232" s="26">
        <v>13.7956</v>
      </c>
      <c r="AB232" s="12">
        <f t="shared" si="78"/>
        <v>0.58749999999999858</v>
      </c>
      <c r="AC232" s="12">
        <f t="shared" si="79"/>
        <v>0.34515624999999833</v>
      </c>
      <c r="AD232" s="6"/>
      <c r="AE232" s="6"/>
      <c r="AF232" s="6"/>
      <c r="AG232" s="6"/>
      <c r="AH232" s="6"/>
      <c r="AI232" s="6"/>
    </row>
    <row r="233" spans="1:35" x14ac:dyDescent="0.2">
      <c r="A233" s="17">
        <v>43556</v>
      </c>
      <c r="B233" s="3">
        <v>158.18246361377399</v>
      </c>
      <c r="C233" s="3">
        <v>117.194017119495</v>
      </c>
      <c r="D233" s="7">
        <f t="shared" si="65"/>
        <v>5.4151624548756608E-3</v>
      </c>
      <c r="E233" s="7">
        <f t="shared" si="66"/>
        <v>5.2950016128941188E-3</v>
      </c>
      <c r="F233" s="7">
        <f t="shared" si="67"/>
        <v>1.2016084198154201E-4</v>
      </c>
      <c r="G233" s="8">
        <v>6.74</v>
      </c>
      <c r="H233" s="8">
        <v>2.42</v>
      </c>
      <c r="I233" s="9">
        <f t="shared" si="61"/>
        <v>6.7400000000000002E-2</v>
      </c>
      <c r="J233" s="9">
        <f t="shared" si="61"/>
        <v>2.4199999999999999E-2</v>
      </c>
      <c r="K233" s="9">
        <f t="shared" si="62"/>
        <v>4.3200000000000002E-2</v>
      </c>
      <c r="L233" s="4">
        <v>1415.44</v>
      </c>
      <c r="M233">
        <f t="shared" si="63"/>
        <v>14.154400000000001</v>
      </c>
      <c r="N233">
        <v>14.796279999999999</v>
      </c>
      <c r="O233">
        <f t="shared" si="68"/>
        <v>-1.7098823985999267E-3</v>
      </c>
      <c r="P233">
        <f t="shared" si="64"/>
        <v>-0.64187999999999867</v>
      </c>
      <c r="Q233" s="6">
        <f t="shared" si="60"/>
        <v>19.104881955636564</v>
      </c>
      <c r="R233" s="6">
        <f t="shared" si="69"/>
        <v>14.384828285406305</v>
      </c>
      <c r="S233" s="10">
        <f t="shared" si="70"/>
        <v>-0.23042828540630467</v>
      </c>
      <c r="T233" s="13">
        <f t="shared" si="71"/>
        <v>5.3097194715289397E-2</v>
      </c>
      <c r="U233">
        <f t="shared" si="72"/>
        <v>15.004449919999997</v>
      </c>
      <c r="V233" s="12">
        <f t="shared" si="80"/>
        <v>-0.85004991999999646</v>
      </c>
      <c r="W233" s="13">
        <f t="shared" si="74"/>
        <v>0.72258486649200038</v>
      </c>
      <c r="X233" s="29">
        <f t="shared" si="75"/>
        <v>13.74122</v>
      </c>
      <c r="Y233" s="12">
        <f t="shared" si="76"/>
        <v>0.41318000000000055</v>
      </c>
      <c r="Z233" s="13">
        <f t="shared" si="77"/>
        <v>0.17071771240000044</v>
      </c>
      <c r="AA233" s="26">
        <v>14.383100000000001</v>
      </c>
      <c r="AB233" s="12">
        <f t="shared" si="78"/>
        <v>-0.2286999999999999</v>
      </c>
      <c r="AC233" s="12">
        <f t="shared" si="79"/>
        <v>5.2303689999999958E-2</v>
      </c>
      <c r="AD233" s="6"/>
      <c r="AE233" s="6"/>
      <c r="AF233" s="6"/>
      <c r="AG233" s="6"/>
      <c r="AH233" s="6"/>
      <c r="AI233" s="6"/>
    </row>
    <row r="234" spans="1:35" x14ac:dyDescent="0.2">
      <c r="A234" s="17">
        <v>43586</v>
      </c>
      <c r="B234" s="3">
        <v>158.608448704295</v>
      </c>
      <c r="C234" s="3">
        <v>117.443494890062</v>
      </c>
      <c r="D234" s="7">
        <f t="shared" si="65"/>
        <v>2.6929982046626612E-3</v>
      </c>
      <c r="E234" s="7">
        <f t="shared" si="66"/>
        <v>2.1287585893793662E-3</v>
      </c>
      <c r="F234" s="7">
        <f t="shared" si="67"/>
        <v>5.6423961528329503E-4</v>
      </c>
      <c r="G234" s="8">
        <v>6.73</v>
      </c>
      <c r="H234" s="8">
        <v>2.39</v>
      </c>
      <c r="I234" s="9">
        <f t="shared" si="61"/>
        <v>6.7299999999999999E-2</v>
      </c>
      <c r="J234" s="9">
        <f t="shared" si="61"/>
        <v>2.3900000000000001E-2</v>
      </c>
      <c r="K234" s="9">
        <f t="shared" si="62"/>
        <v>4.3399999999999994E-2</v>
      </c>
      <c r="L234" s="4">
        <v>1443.7</v>
      </c>
      <c r="M234">
        <f t="shared" si="63"/>
        <v>14.437000000000001</v>
      </c>
      <c r="N234">
        <v>15.03359</v>
      </c>
      <c r="O234">
        <f t="shared" si="68"/>
        <v>6.9101607099122386E-3</v>
      </c>
      <c r="P234">
        <f t="shared" si="64"/>
        <v>-0.59658999999999907</v>
      </c>
      <c r="Q234" s="6">
        <f t="shared" si="60"/>
        <v>19.497292515753216</v>
      </c>
      <c r="R234" s="6">
        <f t="shared" si="69"/>
        <v>14.162386473210567</v>
      </c>
      <c r="S234" s="10">
        <f t="shared" si="70"/>
        <v>0.27461352678943385</v>
      </c>
      <c r="T234" s="13">
        <f t="shared" si="71"/>
        <v>7.5412589095731106E-2</v>
      </c>
      <c r="U234">
        <f t="shared" si="72"/>
        <v>14.768700960000002</v>
      </c>
      <c r="V234" s="12">
        <f t="shared" si="80"/>
        <v>-0.33170096000000093</v>
      </c>
      <c r="W234" s="13">
        <f t="shared" si="74"/>
        <v>0.11002552686492222</v>
      </c>
      <c r="X234" s="29">
        <f t="shared" si="75"/>
        <v>13.557810000000002</v>
      </c>
      <c r="Y234" s="12">
        <f t="shared" si="76"/>
        <v>0.87918999999999947</v>
      </c>
      <c r="Z234" s="13">
        <f t="shared" si="77"/>
        <v>0.77297505609999906</v>
      </c>
      <c r="AA234" s="26">
        <v>14.154400000000001</v>
      </c>
      <c r="AB234" s="12">
        <f t="shared" si="78"/>
        <v>0.28260000000000041</v>
      </c>
      <c r="AC234" s="12">
        <f t="shared" si="79"/>
        <v>7.9862760000000227E-2</v>
      </c>
      <c r="AD234" s="6"/>
      <c r="AE234" s="6"/>
      <c r="AF234" s="6"/>
      <c r="AG234" s="6"/>
      <c r="AH234" s="6"/>
      <c r="AI234" s="6"/>
    </row>
    <row r="235" spans="1:35" x14ac:dyDescent="0.2">
      <c r="A235" s="17">
        <v>43617</v>
      </c>
      <c r="B235" s="3">
        <v>159.17642882499101</v>
      </c>
      <c r="C235" s="3">
        <v>117.46688343105301</v>
      </c>
      <c r="D235" s="7">
        <f t="shared" si="65"/>
        <v>3.5810205908698607E-3</v>
      </c>
      <c r="E235" s="7">
        <f t="shared" si="66"/>
        <v>1.9914718148417783E-4</v>
      </c>
      <c r="F235" s="7">
        <f t="shared" si="67"/>
        <v>3.381873409385683E-3</v>
      </c>
      <c r="G235" s="8">
        <v>6.74</v>
      </c>
      <c r="H235" s="8">
        <v>2.38</v>
      </c>
      <c r="I235" s="9">
        <f t="shared" si="61"/>
        <v>6.7400000000000002E-2</v>
      </c>
      <c r="J235" s="9">
        <f t="shared" si="61"/>
        <v>2.3799999999999998E-2</v>
      </c>
      <c r="K235" s="9">
        <f t="shared" si="62"/>
        <v>4.36E-2</v>
      </c>
      <c r="L235" s="4">
        <v>1456.65</v>
      </c>
      <c r="M235">
        <f t="shared" si="63"/>
        <v>14.566500000000001</v>
      </c>
      <c r="N235">
        <v>15.1671</v>
      </c>
      <c r="O235">
        <f t="shared" si="68"/>
        <v>3.83984829511963E-3</v>
      </c>
      <c r="P235">
        <f t="shared" si="64"/>
        <v>-0.60059999999999825</v>
      </c>
      <c r="Q235" s="6">
        <f t="shared" si="60"/>
        <v>19.738698965654908</v>
      </c>
      <c r="R235" s="6">
        <f t="shared" si="69"/>
        <v>14.485824106411304</v>
      </c>
      <c r="S235" s="10">
        <f t="shared" si="70"/>
        <v>8.0675893588697534E-2</v>
      </c>
      <c r="T235" s="13">
        <f t="shared" si="71"/>
        <v>6.5085998063348482E-3</v>
      </c>
      <c r="U235">
        <f t="shared" si="72"/>
        <v>15.066453200000002</v>
      </c>
      <c r="V235" s="12">
        <f t="shared" si="80"/>
        <v>-0.49995320000000021</v>
      </c>
      <c r="W235" s="13">
        <f t="shared" si="74"/>
        <v>0.2499532021902402</v>
      </c>
      <c r="X235" s="29">
        <f t="shared" si="75"/>
        <v>13.836400000000003</v>
      </c>
      <c r="Y235" s="12">
        <f t="shared" si="76"/>
        <v>0.73009999999999842</v>
      </c>
      <c r="Z235" s="13">
        <f t="shared" si="77"/>
        <v>0.53304600999999774</v>
      </c>
      <c r="AA235" s="26">
        <v>14.436999999999999</v>
      </c>
      <c r="AB235" s="12">
        <f t="shared" si="78"/>
        <v>0.12950000000000195</v>
      </c>
      <c r="AC235" s="12">
        <f t="shared" si="79"/>
        <v>1.6770250000000504E-2</v>
      </c>
      <c r="AD235" s="6"/>
      <c r="AE235" s="6"/>
      <c r="AF235" s="6"/>
      <c r="AG235" s="6"/>
      <c r="AH235" s="6"/>
      <c r="AI235" s="6"/>
    </row>
    <row r="236" spans="1:35" x14ac:dyDescent="0.2">
      <c r="A236" s="17">
        <v>43647</v>
      </c>
      <c r="B236" s="3">
        <v>159.74440894568701</v>
      </c>
      <c r="C236" s="3">
        <v>117.663163735838</v>
      </c>
      <c r="D236" s="7">
        <f t="shared" si="65"/>
        <v>3.5682426405010065E-3</v>
      </c>
      <c r="E236" s="7">
        <f t="shared" si="66"/>
        <v>1.6709416224547926E-3</v>
      </c>
      <c r="F236" s="7">
        <f t="shared" si="67"/>
        <v>1.8973010180462139E-3</v>
      </c>
      <c r="G236" s="8">
        <v>6.64</v>
      </c>
      <c r="H236" s="8">
        <v>2.4</v>
      </c>
      <c r="I236" s="9">
        <f t="shared" si="61"/>
        <v>6.6400000000000001E-2</v>
      </c>
      <c r="J236" s="9">
        <f t="shared" si="61"/>
        <v>2.4E-2</v>
      </c>
      <c r="K236" s="9">
        <f t="shared" si="62"/>
        <v>4.24E-2</v>
      </c>
      <c r="L236" s="4">
        <v>1404.66</v>
      </c>
      <c r="M236">
        <f t="shared" si="63"/>
        <v>14.046600000000002</v>
      </c>
      <c r="N236">
        <v>14.740600000000001</v>
      </c>
      <c r="O236">
        <f t="shared" si="68"/>
        <v>-1.2387388809282696E-2</v>
      </c>
      <c r="P236">
        <f t="shared" si="64"/>
        <v>-0.69399999999999906</v>
      </c>
      <c r="Q236" s="6">
        <f t="shared" si="60"/>
        <v>19.070248865091902</v>
      </c>
      <c r="R236" s="6">
        <f t="shared" si="69"/>
        <v>14.594137035279372</v>
      </c>
      <c r="S236" s="10">
        <f t="shared" si="70"/>
        <v>-0.5475370352793707</v>
      </c>
      <c r="T236" s="13">
        <f t="shared" si="71"/>
        <v>0.29979680500252281</v>
      </c>
      <c r="U236">
        <f t="shared" si="72"/>
        <v>15.184119600000001</v>
      </c>
      <c r="V236" s="12">
        <f t="shared" si="80"/>
        <v>-1.1375195999999992</v>
      </c>
      <c r="W236" s="13">
        <f t="shared" si="74"/>
        <v>1.2939508403841582</v>
      </c>
      <c r="X236" s="29">
        <f t="shared" si="75"/>
        <v>13.872500000000002</v>
      </c>
      <c r="Y236" s="12">
        <f t="shared" si="76"/>
        <v>0.17409999999999926</v>
      </c>
      <c r="Z236" s="13">
        <f t="shared" si="77"/>
        <v>3.031080999999974E-2</v>
      </c>
      <c r="AA236" s="26">
        <v>14.5665</v>
      </c>
      <c r="AB236" s="12">
        <f t="shared" si="78"/>
        <v>-0.51989999999999803</v>
      </c>
      <c r="AC236" s="12">
        <f t="shared" si="79"/>
        <v>0.27029600999999798</v>
      </c>
      <c r="AD236" s="6"/>
      <c r="AE236" s="6"/>
      <c r="AF236" s="6"/>
      <c r="AG236" s="6"/>
      <c r="AH236" s="6"/>
      <c r="AI236" s="6"/>
    </row>
    <row r="237" spans="1:35" x14ac:dyDescent="0.2">
      <c r="A237" s="17">
        <v>43678</v>
      </c>
      <c r="B237" s="3">
        <v>160.17039403620899</v>
      </c>
      <c r="C237" s="3">
        <v>117.657201950879</v>
      </c>
      <c r="D237" s="7">
        <f t="shared" si="65"/>
        <v>2.6666666666675704E-3</v>
      </c>
      <c r="E237" s="7">
        <f t="shared" si="66"/>
        <v>-5.0668236087744281E-5</v>
      </c>
      <c r="F237" s="7">
        <f t="shared" si="67"/>
        <v>2.7173349027553146E-3</v>
      </c>
      <c r="G237" s="8">
        <v>6.49</v>
      </c>
      <c r="H237" s="8">
        <v>2.13</v>
      </c>
      <c r="I237" s="9">
        <f t="shared" si="61"/>
        <v>6.4899999999999999E-2</v>
      </c>
      <c r="J237" s="9">
        <f t="shared" si="61"/>
        <v>2.1299999999999999E-2</v>
      </c>
      <c r="K237" s="9">
        <f t="shared" si="62"/>
        <v>4.36E-2</v>
      </c>
      <c r="L237" s="4">
        <v>1514.23</v>
      </c>
      <c r="M237">
        <f t="shared" si="63"/>
        <v>15.142300000000001</v>
      </c>
      <c r="N237">
        <v>15.228</v>
      </c>
      <c r="O237">
        <f t="shared" si="68"/>
        <v>1.4127706777653293E-2</v>
      </c>
      <c r="P237">
        <f t="shared" si="64"/>
        <v>-8.5699999999999221E-2</v>
      </c>
      <c r="Q237" s="6">
        <f t="shared" si="60"/>
        <v>20.613682098500458</v>
      </c>
      <c r="R237" s="6">
        <f t="shared" si="69"/>
        <v>14.084769316445046</v>
      </c>
      <c r="S237" s="10">
        <f t="shared" si="70"/>
        <v>1.0575306835549547</v>
      </c>
      <c r="T237" s="13">
        <f t="shared" si="71"/>
        <v>1.1183711466602098</v>
      </c>
      <c r="U237">
        <f t="shared" si="72"/>
        <v>14.659031760000003</v>
      </c>
      <c r="V237" s="12">
        <f t="shared" si="80"/>
        <v>0.48326823999999746</v>
      </c>
      <c r="W237" s="13">
        <f t="shared" si="74"/>
        <v>0.23354819179269515</v>
      </c>
      <c r="X237" s="29">
        <f t="shared" si="75"/>
        <v>13.960900000000002</v>
      </c>
      <c r="Y237" s="12">
        <f t="shared" si="76"/>
        <v>1.1813999999999982</v>
      </c>
      <c r="Z237" s="13">
        <f t="shared" si="77"/>
        <v>1.3957059599999959</v>
      </c>
      <c r="AA237" s="26">
        <v>14.0466</v>
      </c>
      <c r="AB237" s="12">
        <f t="shared" si="78"/>
        <v>1.0957000000000008</v>
      </c>
      <c r="AC237" s="12">
        <f t="shared" si="79"/>
        <v>1.2005584900000017</v>
      </c>
      <c r="AD237" s="6"/>
      <c r="AE237" s="6"/>
      <c r="AF237" s="6"/>
      <c r="AG237" s="6"/>
      <c r="AH237" s="6"/>
      <c r="AI237" s="6"/>
    </row>
    <row r="238" spans="1:35" x14ac:dyDescent="0.2">
      <c r="A238" s="17">
        <v>43709</v>
      </c>
      <c r="B238" s="3">
        <v>160.59637912673099</v>
      </c>
      <c r="C238" s="3">
        <v>117.749380318313</v>
      </c>
      <c r="D238" s="7">
        <f t="shared" si="65"/>
        <v>2.6595744680861827E-3</v>
      </c>
      <c r="E238" s="7">
        <f t="shared" si="66"/>
        <v>7.8344857693017178E-4</v>
      </c>
      <c r="F238" s="7">
        <f t="shared" si="67"/>
        <v>1.8761258911560109E-3</v>
      </c>
      <c r="G238" s="8">
        <v>6.51</v>
      </c>
      <c r="H238" s="8">
        <v>2.04</v>
      </c>
      <c r="I238" s="9">
        <f t="shared" si="61"/>
        <v>6.5099999999999991E-2</v>
      </c>
      <c r="J238" s="9">
        <f t="shared" si="61"/>
        <v>2.0400000000000001E-2</v>
      </c>
      <c r="K238" s="9">
        <f t="shared" si="62"/>
        <v>4.469999999999999E-2</v>
      </c>
      <c r="L238" s="4">
        <v>1484.85</v>
      </c>
      <c r="M238">
        <f t="shared" si="63"/>
        <v>14.8485</v>
      </c>
      <c r="N238">
        <v>15.851000000000001</v>
      </c>
      <c r="O238">
        <f t="shared" si="68"/>
        <v>1.7413797829884725E-2</v>
      </c>
      <c r="P238">
        <f t="shared" si="64"/>
        <v>-1.0025000000000013</v>
      </c>
      <c r="Q238" s="6">
        <f t="shared" si="60"/>
        <v>20.25161685791392</v>
      </c>
      <c r="R238" s="6">
        <f t="shared" si="69"/>
        <v>15.170708861081652</v>
      </c>
      <c r="S238" s="10">
        <f t="shared" si="70"/>
        <v>-0.32220886108165203</v>
      </c>
      <c r="T238" s="13">
        <f t="shared" si="71"/>
        <v>0.10381855015953534</v>
      </c>
      <c r="U238">
        <f t="shared" si="72"/>
        <v>15.81916081</v>
      </c>
      <c r="V238" s="12">
        <f t="shared" si="80"/>
        <v>-0.97066081000000004</v>
      </c>
      <c r="W238" s="13">
        <f t="shared" si="74"/>
        <v>0.9421824080698562</v>
      </c>
      <c r="X238" s="29">
        <f t="shared" si="75"/>
        <v>14.139799999999999</v>
      </c>
      <c r="Y238" s="12">
        <f t="shared" si="76"/>
        <v>0.70870000000000033</v>
      </c>
      <c r="Z238" s="13">
        <f t="shared" si="77"/>
        <v>0.50225569000000048</v>
      </c>
      <c r="AA238" s="26">
        <v>15.142300000000001</v>
      </c>
      <c r="AB238" s="12">
        <f t="shared" si="78"/>
        <v>-0.29380000000000095</v>
      </c>
      <c r="AC238" s="12">
        <f t="shared" si="79"/>
        <v>8.6318440000000551E-2</v>
      </c>
      <c r="AD238" s="6"/>
      <c r="AE238" s="6"/>
      <c r="AF238" s="6"/>
      <c r="AG238" s="6"/>
      <c r="AH238" s="6"/>
      <c r="AI238" s="6"/>
    </row>
    <row r="239" spans="1:35" x14ac:dyDescent="0.2">
      <c r="A239" s="17">
        <v>43739</v>
      </c>
      <c r="B239" s="3">
        <v>160.59637912673099</v>
      </c>
      <c r="C239" s="3">
        <v>118.018577839128</v>
      </c>
      <c r="D239" s="7">
        <f t="shared" si="65"/>
        <v>0</v>
      </c>
      <c r="E239" s="7">
        <f t="shared" si="66"/>
        <v>2.2861905522328372E-3</v>
      </c>
      <c r="F239" s="7">
        <f t="shared" si="67"/>
        <v>-2.2861905522328372E-3</v>
      </c>
      <c r="G239" s="8">
        <v>6.51</v>
      </c>
      <c r="H239" s="8">
        <v>1.83</v>
      </c>
      <c r="I239" s="9">
        <f t="shared" si="61"/>
        <v>6.5099999999999991E-2</v>
      </c>
      <c r="J239" s="9">
        <f t="shared" si="61"/>
        <v>1.83E-2</v>
      </c>
      <c r="K239" s="9">
        <f t="shared" si="62"/>
        <v>4.6799999999999994E-2</v>
      </c>
      <c r="L239" s="4">
        <v>1490.65</v>
      </c>
      <c r="M239">
        <f t="shared" si="63"/>
        <v>14.906500000000001</v>
      </c>
      <c r="N239">
        <v>16.107189999999999</v>
      </c>
      <c r="O239">
        <f t="shared" si="68"/>
        <v>6.9631156674676564E-3</v>
      </c>
      <c r="P239">
        <f t="shared" si="64"/>
        <v>-1.200689999999998</v>
      </c>
      <c r="Q239" s="6">
        <f t="shared" si="60"/>
        <v>20.284348187247261</v>
      </c>
      <c r="R239" s="6">
        <f t="shared" si="69"/>
        <v>14.81455349958517</v>
      </c>
      <c r="S239" s="10">
        <f t="shared" si="70"/>
        <v>9.1946500414831434E-2</v>
      </c>
      <c r="T239" s="13">
        <f t="shared" si="71"/>
        <v>8.4541589385345971E-3</v>
      </c>
      <c r="U239">
        <f t="shared" si="72"/>
        <v>15.543409799999999</v>
      </c>
      <c r="V239" s="12">
        <f t="shared" si="80"/>
        <v>-0.63690979999999797</v>
      </c>
      <c r="W239" s="13">
        <f t="shared" si="74"/>
        <v>0.40565409333603741</v>
      </c>
      <c r="X239" s="29">
        <f t="shared" si="75"/>
        <v>13.647810000000002</v>
      </c>
      <c r="Y239" s="12">
        <f t="shared" si="76"/>
        <v>1.2586899999999996</v>
      </c>
      <c r="Z239" s="13">
        <f t="shared" si="77"/>
        <v>1.584300516099999</v>
      </c>
      <c r="AA239" s="26">
        <v>14.8485</v>
      </c>
      <c r="AB239" s="12">
        <f t="shared" si="78"/>
        <v>5.8000000000001606E-2</v>
      </c>
      <c r="AC239" s="12">
        <f t="shared" si="79"/>
        <v>3.3640000000001863E-3</v>
      </c>
      <c r="AD239" s="6"/>
      <c r="AE239" s="6"/>
      <c r="AF239" s="6"/>
      <c r="AG239" s="6"/>
      <c r="AH239" s="6"/>
      <c r="AI239" s="6"/>
    </row>
    <row r="240" spans="1:35" x14ac:dyDescent="0.2">
      <c r="A240" s="17">
        <v>43770</v>
      </c>
      <c r="B240" s="3">
        <v>160.738374156905</v>
      </c>
      <c r="C240" s="3">
        <v>117.9552911988</v>
      </c>
      <c r="D240" s="7">
        <f t="shared" si="65"/>
        <v>8.8417329796675829E-4</v>
      </c>
      <c r="E240" s="7">
        <f t="shared" si="66"/>
        <v>-5.3624303467093458E-4</v>
      </c>
      <c r="F240" s="7">
        <f t="shared" si="67"/>
        <v>1.4204163326376929E-3</v>
      </c>
      <c r="G240" s="8">
        <v>6.51</v>
      </c>
      <c r="H240" s="8">
        <v>1.55</v>
      </c>
      <c r="I240" s="9">
        <f t="shared" si="61"/>
        <v>6.5099999999999991E-2</v>
      </c>
      <c r="J240" s="9">
        <f t="shared" si="61"/>
        <v>1.55E-2</v>
      </c>
      <c r="K240" s="9">
        <f t="shared" si="62"/>
        <v>4.9599999999999991E-2</v>
      </c>
      <c r="L240" s="4">
        <v>1480.36</v>
      </c>
      <c r="M240">
        <f t="shared" si="63"/>
        <v>14.803599999999999</v>
      </c>
      <c r="N240">
        <v>15.794750000000001</v>
      </c>
      <c r="O240">
        <f t="shared" si="68"/>
        <v>-8.5070253763379622E-3</v>
      </c>
      <c r="P240">
        <f t="shared" si="64"/>
        <v>-0.99115000000000109</v>
      </c>
      <c r="Q240" s="6">
        <f t="shared" si="60"/>
        <v>20.172953425707504</v>
      </c>
      <c r="R240" s="6">
        <f t="shared" si="69"/>
        <v>14.927673436062465</v>
      </c>
      <c r="S240" s="10">
        <f t="shared" si="70"/>
        <v>-0.12407343606246535</v>
      </c>
      <c r="T240" s="13">
        <f t="shared" si="71"/>
        <v>1.5394217536346677E-2</v>
      </c>
      <c r="U240">
        <f t="shared" si="72"/>
        <v>15.645862400000002</v>
      </c>
      <c r="V240" s="12">
        <f t="shared" si="80"/>
        <v>-0.84226240000000274</v>
      </c>
      <c r="W240" s="13">
        <f t="shared" si="74"/>
        <v>0.70940595045376464</v>
      </c>
      <c r="X240" s="29">
        <f t="shared" si="75"/>
        <v>13.91535</v>
      </c>
      <c r="Y240" s="12">
        <f t="shared" si="76"/>
        <v>0.88824999999999932</v>
      </c>
      <c r="Z240" s="13">
        <f t="shared" si="77"/>
        <v>0.78898806249999875</v>
      </c>
      <c r="AA240" s="26">
        <v>14.906499999999999</v>
      </c>
      <c r="AB240" s="12">
        <f t="shared" si="78"/>
        <v>-0.10289999999999999</v>
      </c>
      <c r="AC240" s="12">
        <f t="shared" si="79"/>
        <v>1.0588409999999998E-2</v>
      </c>
      <c r="AD240" s="6"/>
      <c r="AE240" s="6"/>
      <c r="AF240" s="6"/>
      <c r="AG240" s="6"/>
      <c r="AH240" s="6"/>
      <c r="AI240" s="6"/>
    </row>
    <row r="241" spans="1:35" x14ac:dyDescent="0.2">
      <c r="A241" s="17">
        <v>43800</v>
      </c>
      <c r="B241" s="3">
        <v>161.16435924742601</v>
      </c>
      <c r="C241" s="3">
        <v>117.847979069549</v>
      </c>
      <c r="D241" s="7">
        <f t="shared" si="65"/>
        <v>2.6501766784401098E-3</v>
      </c>
      <c r="E241" s="7">
        <f t="shared" si="66"/>
        <v>-9.0976952504943042E-4</v>
      </c>
      <c r="F241" s="7">
        <f t="shared" si="67"/>
        <v>3.5599462034895404E-3</v>
      </c>
      <c r="G241" s="8">
        <v>6.5</v>
      </c>
      <c r="H241" s="8">
        <v>1.55</v>
      </c>
      <c r="I241" s="9">
        <f t="shared" si="61"/>
        <v>6.5000000000000002E-2</v>
      </c>
      <c r="J241" s="9">
        <f t="shared" si="61"/>
        <v>1.55E-2</v>
      </c>
      <c r="K241" s="9">
        <f t="shared" si="62"/>
        <v>4.9500000000000002E-2</v>
      </c>
      <c r="L241" s="4">
        <v>1443.57</v>
      </c>
      <c r="M241">
        <f t="shared" si="63"/>
        <v>14.435699999999999</v>
      </c>
      <c r="N241">
        <v>15.44895</v>
      </c>
      <c r="O241">
        <f t="shared" si="68"/>
        <v>-9.613788664442513E-3</v>
      </c>
      <c r="P241">
        <f t="shared" si="64"/>
        <v>-1.0132500000000011</v>
      </c>
      <c r="Q241" s="6">
        <f t="shared" si="60"/>
        <v>19.7417075723891</v>
      </c>
      <c r="R241" s="6">
        <f t="shared" si="69"/>
        <v>14.856300019617979</v>
      </c>
      <c r="S241" s="10">
        <f t="shared" si="70"/>
        <v>-0.42060001961798044</v>
      </c>
      <c r="T241" s="13">
        <f t="shared" si="71"/>
        <v>0.17690437650264554</v>
      </c>
      <c r="U241">
        <f t="shared" si="72"/>
        <v>15.536378200000001</v>
      </c>
      <c r="V241" s="12">
        <f t="shared" si="80"/>
        <v>-1.1006782000000026</v>
      </c>
      <c r="W241" s="13">
        <f t="shared" si="74"/>
        <v>1.2114924999552457</v>
      </c>
      <c r="X241" s="29">
        <f t="shared" si="75"/>
        <v>13.790349999999998</v>
      </c>
      <c r="Y241" s="12">
        <f t="shared" si="76"/>
        <v>0.64535000000000053</v>
      </c>
      <c r="Z241" s="13">
        <f t="shared" si="77"/>
        <v>0.41647662250000067</v>
      </c>
      <c r="AA241" s="26">
        <v>14.803599999999999</v>
      </c>
      <c r="AB241" s="12">
        <f t="shared" si="78"/>
        <v>-0.36790000000000056</v>
      </c>
      <c r="AC241" s="12">
        <f t="shared" si="79"/>
        <v>0.13535041000000042</v>
      </c>
      <c r="AD241" s="6"/>
      <c r="AE241" s="6"/>
      <c r="AF241" s="6"/>
      <c r="AG241" s="6"/>
      <c r="AH241" s="6"/>
      <c r="AI241" s="6"/>
    </row>
    <row r="242" spans="1:35" x14ac:dyDescent="0.2">
      <c r="A242" s="17">
        <v>43831</v>
      </c>
      <c r="B242" s="3">
        <v>161.59034433794801</v>
      </c>
      <c r="C242" s="3">
        <v>118.30520211597501</v>
      </c>
      <c r="D242" s="7">
        <f t="shared" si="65"/>
        <v>2.6431718061684806E-3</v>
      </c>
      <c r="E242" s="7">
        <f t="shared" si="66"/>
        <v>3.8797699378126343E-3</v>
      </c>
      <c r="F242" s="7">
        <f t="shared" si="67"/>
        <v>-1.2365981316441537E-3</v>
      </c>
      <c r="G242" s="8">
        <v>6.41</v>
      </c>
      <c r="H242" s="8">
        <v>1.55</v>
      </c>
      <c r="I242" s="9">
        <f t="shared" si="61"/>
        <v>6.4100000000000004E-2</v>
      </c>
      <c r="J242" s="9">
        <f t="shared" si="61"/>
        <v>1.55E-2</v>
      </c>
      <c r="K242" s="9">
        <f t="shared" si="62"/>
        <v>4.8600000000000004E-2</v>
      </c>
      <c r="L242" s="4">
        <v>1439.72</v>
      </c>
      <c r="M242">
        <f t="shared" si="63"/>
        <v>14.3972</v>
      </c>
      <c r="N242">
        <v>14.677160000000001</v>
      </c>
      <c r="O242">
        <f t="shared" si="68"/>
        <v>-2.2256938970533824E-2</v>
      </c>
      <c r="P242">
        <f t="shared" si="64"/>
        <v>-0.27996000000000087</v>
      </c>
      <c r="Q242" s="6">
        <f t="shared" si="60"/>
        <v>19.66480310157181</v>
      </c>
      <c r="R242" s="6">
        <f t="shared" si="69"/>
        <v>14.417848840351024</v>
      </c>
      <c r="S242" s="10">
        <f t="shared" si="70"/>
        <v>-2.0648840351023878E-2</v>
      </c>
      <c r="T242" s="13">
        <f t="shared" si="71"/>
        <v>4.263746078420719E-4</v>
      </c>
      <c r="U242">
        <f t="shared" si="72"/>
        <v>15.137275019999999</v>
      </c>
      <c r="V242" s="12">
        <f t="shared" si="80"/>
        <v>-0.74007501999999903</v>
      </c>
      <c r="W242" s="13">
        <f t="shared" si="74"/>
        <v>0.54771103522799891</v>
      </c>
      <c r="X242" s="29">
        <f t="shared" si="75"/>
        <v>14.155739999999998</v>
      </c>
      <c r="Y242" s="12">
        <f t="shared" si="76"/>
        <v>0.24146000000000178</v>
      </c>
      <c r="Z242" s="13">
        <f t="shared" si="77"/>
        <v>5.8302931600000864E-2</v>
      </c>
      <c r="AA242" s="26">
        <v>14.435700000000001</v>
      </c>
      <c r="AB242" s="12">
        <f t="shared" si="78"/>
        <v>-3.8500000000000867E-2</v>
      </c>
      <c r="AC242" s="12">
        <f t="shared" si="79"/>
        <v>1.4822500000000668E-3</v>
      </c>
      <c r="AD242" s="6"/>
      <c r="AE242" s="6"/>
      <c r="AF242" s="6"/>
      <c r="AG242" s="6"/>
      <c r="AH242" s="6"/>
      <c r="AI242" s="6"/>
    </row>
    <row r="243" spans="1:35" x14ac:dyDescent="0.2">
      <c r="A243" s="17">
        <v>43862</v>
      </c>
      <c r="B243" s="3">
        <v>163.152289669862</v>
      </c>
      <c r="C243" s="3">
        <v>118.629431497944</v>
      </c>
      <c r="D243" s="7">
        <f t="shared" si="65"/>
        <v>9.6660808435889995E-3</v>
      </c>
      <c r="E243" s="7">
        <f t="shared" si="66"/>
        <v>2.7406181314930458E-3</v>
      </c>
      <c r="F243" s="7">
        <f t="shared" si="67"/>
        <v>6.9254627120959537E-3</v>
      </c>
      <c r="G243" s="8">
        <v>6.32</v>
      </c>
      <c r="H243" s="8">
        <v>1.58</v>
      </c>
      <c r="I243" s="9">
        <f t="shared" si="61"/>
        <v>6.3200000000000006E-2</v>
      </c>
      <c r="J243" s="9">
        <f t="shared" si="61"/>
        <v>1.5800000000000002E-2</v>
      </c>
      <c r="K243" s="9">
        <f t="shared" si="62"/>
        <v>4.7400000000000005E-2</v>
      </c>
      <c r="L243" s="4">
        <v>1501.53</v>
      </c>
      <c r="M243">
        <f t="shared" si="63"/>
        <v>15.0153</v>
      </c>
      <c r="N243">
        <v>15.610150000000001</v>
      </c>
      <c r="O243">
        <f t="shared" si="68"/>
        <v>2.6765047647329565E-2</v>
      </c>
      <c r="P243">
        <f t="shared" si="64"/>
        <v>-0.59485000000000099</v>
      </c>
      <c r="Q243" s="6">
        <f t="shared" si="60"/>
        <v>20.650698095289588</v>
      </c>
      <c r="R243" s="6">
        <f t="shared" si="69"/>
        <v>14.496907271758589</v>
      </c>
      <c r="S243" s="10">
        <f t="shared" si="70"/>
        <v>0.51839272824141069</v>
      </c>
      <c r="T243" s="13">
        <f t="shared" si="71"/>
        <v>0.26873102069357307</v>
      </c>
      <c r="U243">
        <f t="shared" si="72"/>
        <v>15.079627280000002</v>
      </c>
      <c r="V243" s="12">
        <f t="shared" si="80"/>
        <v>-6.4327280000002318E-2</v>
      </c>
      <c r="W243" s="13">
        <f t="shared" si="74"/>
        <v>4.1379989521986979E-3</v>
      </c>
      <c r="X243" s="29">
        <f t="shared" si="75"/>
        <v>13.802349999999999</v>
      </c>
      <c r="Y243" s="12">
        <f t="shared" si="76"/>
        <v>1.2129500000000011</v>
      </c>
      <c r="Z243" s="13">
        <f t="shared" si="77"/>
        <v>1.4712477025000026</v>
      </c>
      <c r="AA243" s="26">
        <v>14.3972</v>
      </c>
      <c r="AB243" s="12">
        <f t="shared" si="78"/>
        <v>0.61810000000000009</v>
      </c>
      <c r="AC243" s="12">
        <f t="shared" si="79"/>
        <v>0.38204761000000009</v>
      </c>
      <c r="AD243" s="6"/>
      <c r="AE243" s="6"/>
      <c r="AF243" s="6"/>
      <c r="AG243" s="6"/>
      <c r="AH243" s="6"/>
      <c r="AI243" s="6"/>
    </row>
    <row r="244" spans="1:35" x14ac:dyDescent="0.2">
      <c r="A244" s="17">
        <v>43891</v>
      </c>
      <c r="B244" s="3">
        <v>163.72026979055701</v>
      </c>
      <c r="C244" s="3">
        <v>118.371240349361</v>
      </c>
      <c r="D244" s="7">
        <f t="shared" si="65"/>
        <v>3.4812880765836456E-3</v>
      </c>
      <c r="E244" s="7">
        <f t="shared" si="66"/>
        <v>-2.1764510317784811E-3</v>
      </c>
      <c r="F244" s="7">
        <f t="shared" si="67"/>
        <v>5.6577391083621267E-3</v>
      </c>
      <c r="G244" s="8">
        <v>5.96</v>
      </c>
      <c r="H244" s="8">
        <v>0.65</v>
      </c>
      <c r="I244" s="9">
        <f t="shared" si="61"/>
        <v>5.96E-2</v>
      </c>
      <c r="J244" s="9">
        <f t="shared" si="61"/>
        <v>6.5000000000000006E-3</v>
      </c>
      <c r="K244" s="9">
        <f t="shared" si="62"/>
        <v>5.3100000000000001E-2</v>
      </c>
      <c r="L244" s="4">
        <v>1661.12</v>
      </c>
      <c r="M244">
        <f t="shared" si="63"/>
        <v>16.6112</v>
      </c>
      <c r="N244">
        <v>16.084900000000001</v>
      </c>
      <c r="O244">
        <f t="shared" si="68"/>
        <v>1.3011288957119449E-2</v>
      </c>
      <c r="P244">
        <f t="shared" si="64"/>
        <v>0.5262999999999991</v>
      </c>
      <c r="Q244" s="6">
        <f t="shared" si="60"/>
        <v>22.97509207066091</v>
      </c>
      <c r="R244" s="6">
        <f t="shared" si="69"/>
        <v>15.10025265003379</v>
      </c>
      <c r="S244" s="10">
        <f t="shared" si="70"/>
        <v>1.5109473499662105</v>
      </c>
      <c r="T244" s="13">
        <f t="shared" si="71"/>
        <v>2.2829618943699144</v>
      </c>
      <c r="U244">
        <f t="shared" si="72"/>
        <v>15.812612429999998</v>
      </c>
      <c r="V244" s="12">
        <f t="shared" si="80"/>
        <v>0.79858757000000224</v>
      </c>
      <c r="W244" s="13">
        <f t="shared" si="74"/>
        <v>0.63774210695850853</v>
      </c>
      <c r="X244" s="29">
        <f t="shared" si="75"/>
        <v>15.541599999999999</v>
      </c>
      <c r="Y244" s="12">
        <f t="shared" si="76"/>
        <v>1.0696000000000012</v>
      </c>
      <c r="Z244" s="13">
        <f t="shared" si="77"/>
        <v>1.1440441600000026</v>
      </c>
      <c r="AA244" s="26">
        <v>15.0153</v>
      </c>
      <c r="AB244" s="12">
        <f t="shared" si="78"/>
        <v>1.5959000000000003</v>
      </c>
      <c r="AC244" s="12">
        <f t="shared" si="79"/>
        <v>2.5468968100000011</v>
      </c>
      <c r="AD244" s="6"/>
      <c r="AE244" s="6"/>
      <c r="AF244" s="6"/>
      <c r="AG244" s="6"/>
      <c r="AH244" s="6"/>
      <c r="AI244" s="6"/>
    </row>
    <row r="245" spans="1:35" x14ac:dyDescent="0.2">
      <c r="A245" s="17">
        <v>43922</v>
      </c>
      <c r="B245" s="3">
        <v>162.72630457934</v>
      </c>
      <c r="C245" s="3">
        <v>117.57969874641999</v>
      </c>
      <c r="D245" s="7">
        <f t="shared" si="65"/>
        <v>-6.071118820464746E-3</v>
      </c>
      <c r="E245" s="7">
        <f t="shared" si="66"/>
        <v>-6.6869418670012486E-3</v>
      </c>
      <c r="F245" s="7">
        <f t="shared" si="67"/>
        <v>6.1582304653650267E-4</v>
      </c>
      <c r="G245" s="8">
        <v>4.6900000000000004</v>
      </c>
      <c r="H245" s="8">
        <v>0.05</v>
      </c>
      <c r="I245" s="9">
        <f t="shared" si="61"/>
        <v>4.6900000000000004E-2</v>
      </c>
      <c r="J245" s="9">
        <f t="shared" si="61"/>
        <v>5.0000000000000001E-4</v>
      </c>
      <c r="K245" s="9">
        <f t="shared" si="62"/>
        <v>4.6400000000000004E-2</v>
      </c>
      <c r="L245" s="4">
        <v>1857.6</v>
      </c>
      <c r="M245">
        <f t="shared" si="63"/>
        <v>18.576000000000001</v>
      </c>
      <c r="N245">
        <v>18.723299999999998</v>
      </c>
      <c r="O245">
        <f t="shared" si="68"/>
        <v>6.5964030744263935E-2</v>
      </c>
      <c r="P245">
        <f t="shared" si="64"/>
        <v>-0.14729999999999777</v>
      </c>
      <c r="Q245" s="6">
        <f t="shared" si="60"/>
        <v>25.70855229341074</v>
      </c>
      <c r="R245" s="6">
        <f t="shared" si="69"/>
        <v>16.621429559790627</v>
      </c>
      <c r="S245" s="10">
        <f t="shared" si="70"/>
        <v>1.9545704402093733</v>
      </c>
      <c r="T245" s="13">
        <f t="shared" si="71"/>
        <v>3.8203456057402634</v>
      </c>
      <c r="U245">
        <f t="shared" si="72"/>
        <v>17.381959680000001</v>
      </c>
      <c r="V245" s="12">
        <f t="shared" si="80"/>
        <v>1.1940403199999992</v>
      </c>
      <c r="W245" s="13">
        <f t="shared" si="74"/>
        <v>1.4257322857857004</v>
      </c>
      <c r="X245" s="29">
        <f t="shared" si="75"/>
        <v>16.463900000000002</v>
      </c>
      <c r="Y245" s="12">
        <f t="shared" si="76"/>
        <v>2.1120999999999981</v>
      </c>
      <c r="Z245" s="13">
        <f t="shared" si="77"/>
        <v>4.4609664099999922</v>
      </c>
      <c r="AA245" s="26">
        <v>16.6112</v>
      </c>
      <c r="AB245" s="12">
        <f t="shared" si="78"/>
        <v>1.9648000000000003</v>
      </c>
      <c r="AC245" s="12">
        <f t="shared" si="79"/>
        <v>3.8604390400000015</v>
      </c>
      <c r="AD245" s="6"/>
      <c r="AE245" s="6"/>
      <c r="AF245" s="6"/>
      <c r="AG245" s="6"/>
      <c r="AH245" s="6"/>
      <c r="AI245" s="6"/>
    </row>
    <row r="246" spans="1:35" x14ac:dyDescent="0.2">
      <c r="A246" s="17">
        <v>43952</v>
      </c>
      <c r="B246" s="3">
        <v>161.87433439829601</v>
      </c>
      <c r="C246" s="3">
        <v>117.581991740635</v>
      </c>
      <c r="D246" s="7">
        <f t="shared" si="65"/>
        <v>-5.2356020942427818E-3</v>
      </c>
      <c r="E246" s="7">
        <f t="shared" si="66"/>
        <v>1.9501616686028515E-5</v>
      </c>
      <c r="F246" s="7">
        <f t="shared" si="67"/>
        <v>-5.2551037109288103E-3</v>
      </c>
      <c r="G246" s="8">
        <v>4.12</v>
      </c>
      <c r="H246" s="8">
        <v>0.05</v>
      </c>
      <c r="I246" s="9">
        <f t="shared" si="61"/>
        <v>4.1200000000000001E-2</v>
      </c>
      <c r="J246" s="9">
        <f t="shared" si="61"/>
        <v>5.0000000000000001E-4</v>
      </c>
      <c r="K246" s="9">
        <f t="shared" si="62"/>
        <v>4.07E-2</v>
      </c>
      <c r="L246" s="4">
        <v>1814.26</v>
      </c>
      <c r="M246">
        <f t="shared" si="63"/>
        <v>18.142600000000002</v>
      </c>
      <c r="N246">
        <v>19.483699999999999</v>
      </c>
      <c r="O246">
        <f t="shared" si="68"/>
        <v>1.7289037930882989E-2</v>
      </c>
      <c r="P246">
        <f t="shared" si="64"/>
        <v>-1.3410999999999973</v>
      </c>
      <c r="Q246" s="6">
        <f t="shared" si="60"/>
        <v>24.976794964764945</v>
      </c>
      <c r="R246" s="6">
        <f t="shared" si="69"/>
        <v>18.478381193465786</v>
      </c>
      <c r="S246" s="10">
        <f>M246-R246</f>
        <v>-0.33578119346578461</v>
      </c>
      <c r="T246" s="13">
        <f t="shared" si="71"/>
        <v>0.11274900988530667</v>
      </c>
      <c r="U246">
        <f t="shared" si="72"/>
        <v>19.332043200000001</v>
      </c>
      <c r="V246" s="12">
        <f t="shared" si="80"/>
        <v>-1.1894431999999995</v>
      </c>
      <c r="W246" s="13">
        <f t="shared" si="74"/>
        <v>1.4147751260262387</v>
      </c>
      <c r="X246" s="29">
        <f t="shared" si="75"/>
        <v>17.234900000000003</v>
      </c>
      <c r="Y246" s="12">
        <f t="shared" si="76"/>
        <v>0.9076999999999984</v>
      </c>
      <c r="Z246" s="13">
        <f t="shared" si="77"/>
        <v>0.82391928999999708</v>
      </c>
      <c r="AA246" s="26">
        <v>18.576000000000001</v>
      </c>
      <c r="AB246" s="12">
        <f t="shared" si="78"/>
        <v>-0.4333999999999989</v>
      </c>
      <c r="AC246" s="12">
        <f t="shared" si="79"/>
        <v>0.18783555999999904</v>
      </c>
      <c r="AD246" s="6"/>
      <c r="AE246" s="6"/>
      <c r="AF246" s="6"/>
      <c r="AG246" s="6"/>
      <c r="AH246" s="6"/>
      <c r="AI246" s="6"/>
    </row>
    <row r="247" spans="1:35" x14ac:dyDescent="0.2">
      <c r="A247" s="17">
        <v>43983</v>
      </c>
      <c r="B247" s="3">
        <v>162.58430954916599</v>
      </c>
      <c r="C247" s="3">
        <v>118.225405917301</v>
      </c>
      <c r="D247" s="7">
        <f t="shared" si="65"/>
        <v>4.3859649122823096E-3</v>
      </c>
      <c r="E247" s="7">
        <f t="shared" si="66"/>
        <v>5.472046927774931E-3</v>
      </c>
      <c r="F247" s="7">
        <f t="shared" si="67"/>
        <v>-1.0860820154926214E-3</v>
      </c>
      <c r="G247" s="8">
        <v>3.8</v>
      </c>
      <c r="H247" s="8">
        <v>0.08</v>
      </c>
      <c r="I247" s="9">
        <f t="shared" si="61"/>
        <v>3.7999999999999999E-2</v>
      </c>
      <c r="J247" s="9">
        <f t="shared" si="61"/>
        <v>8.0000000000000004E-4</v>
      </c>
      <c r="K247" s="9">
        <f t="shared" si="62"/>
        <v>3.7199999999999997E-2</v>
      </c>
      <c r="L247" s="4">
        <v>1713.32</v>
      </c>
      <c r="M247">
        <f t="shared" si="63"/>
        <v>17.133199999999999</v>
      </c>
      <c r="N247">
        <v>17.942789999999999</v>
      </c>
      <c r="O247">
        <f t="shared" si="68"/>
        <v>-3.5781459670632287E-2</v>
      </c>
      <c r="P247">
        <f t="shared" si="64"/>
        <v>-0.80959000000000003</v>
      </c>
      <c r="Q247" s="6">
        <f t="shared" si="60"/>
        <v>23.561682624429288</v>
      </c>
      <c r="R247" s="6">
        <f t="shared" si="69"/>
        <v>18.122895648425725</v>
      </c>
      <c r="S247" s="10">
        <f t="shared" si="70"/>
        <v>-0.98969564842572666</v>
      </c>
      <c r="T247" s="13">
        <f t="shared" si="71"/>
        <v>0.9794974765128196</v>
      </c>
      <c r="U247">
        <f t="shared" si="72"/>
        <v>18.817504719999999</v>
      </c>
      <c r="V247" s="12">
        <f t="shared" si="80"/>
        <v>-1.6843047200000001</v>
      </c>
      <c r="W247" s="13">
        <f t="shared" si="74"/>
        <v>2.8368823898142788</v>
      </c>
      <c r="X247" s="29">
        <f t="shared" si="75"/>
        <v>17.333010000000002</v>
      </c>
      <c r="Y247" s="12">
        <f t="shared" si="76"/>
        <v>-0.19981000000000293</v>
      </c>
      <c r="Z247" s="13">
        <f t="shared" si="77"/>
        <v>3.992403610000117E-2</v>
      </c>
      <c r="AA247" s="26">
        <v>18.142600000000002</v>
      </c>
      <c r="AB247" s="12">
        <f t="shared" si="78"/>
        <v>-1.009400000000003</v>
      </c>
      <c r="AC247" s="12">
        <f t="shared" si="79"/>
        <v>1.018888360000006</v>
      </c>
      <c r="AD247" s="6"/>
      <c r="AE247" s="6"/>
      <c r="AF247" s="6"/>
      <c r="AG247" s="6"/>
      <c r="AH247" s="6"/>
      <c r="AI247" s="6"/>
    </row>
    <row r="248" spans="1:35" x14ac:dyDescent="0.2">
      <c r="A248" s="17">
        <v>44013</v>
      </c>
      <c r="B248" s="3">
        <v>164.856230031949</v>
      </c>
      <c r="C248" s="3">
        <v>118.82341880851401</v>
      </c>
      <c r="D248" s="7">
        <f t="shared" si="65"/>
        <v>1.3973799126636922E-2</v>
      </c>
      <c r="E248" s="7">
        <f t="shared" si="66"/>
        <v>5.0582435016659141E-3</v>
      </c>
      <c r="F248" s="7">
        <f t="shared" si="67"/>
        <v>8.9155556249710076E-3</v>
      </c>
      <c r="G248" s="8">
        <v>3.71</v>
      </c>
      <c r="H248" s="8">
        <v>0.09</v>
      </c>
      <c r="I248" s="9">
        <f t="shared" si="61"/>
        <v>3.7100000000000001E-2</v>
      </c>
      <c r="J248" s="9">
        <f t="shared" si="61"/>
        <v>8.9999999999999998E-4</v>
      </c>
      <c r="K248" s="9">
        <f t="shared" si="62"/>
        <v>3.6200000000000003E-2</v>
      </c>
      <c r="L248" s="4">
        <v>1677.14</v>
      </c>
      <c r="M248">
        <f t="shared" si="63"/>
        <v>16.7714</v>
      </c>
      <c r="N248">
        <v>17.645800000000001</v>
      </c>
      <c r="O248">
        <f t="shared" si="68"/>
        <v>-7.2486216739793274E-3</v>
      </c>
      <c r="P248">
        <f t="shared" si="64"/>
        <v>-0.8744000000000014</v>
      </c>
      <c r="Q248" s="6">
        <f t="shared" si="60"/>
        <v>23.268727697639005</v>
      </c>
      <c r="R248" s="6">
        <f t="shared" si="69"/>
        <v>17.285951997633749</v>
      </c>
      <c r="S248" s="10">
        <f t="shared" si="70"/>
        <v>-0.51455199763374893</v>
      </c>
      <c r="T248" s="13">
        <f t="shared" si="71"/>
        <v>0.26476375826888154</v>
      </c>
      <c r="U248">
        <f t="shared" si="72"/>
        <v>17.753421839999998</v>
      </c>
      <c r="V248" s="12">
        <f t="shared" si="80"/>
        <v>-0.98202183999999804</v>
      </c>
      <c r="W248" s="13">
        <f t="shared" si="74"/>
        <v>0.96436689423698174</v>
      </c>
      <c r="X248" s="29">
        <f t="shared" si="75"/>
        <v>16.258799999999997</v>
      </c>
      <c r="Y248" s="12">
        <f t="shared" si="76"/>
        <v>0.51260000000000261</v>
      </c>
      <c r="Z248" s="13">
        <f t="shared" si="77"/>
        <v>0.2627587600000027</v>
      </c>
      <c r="AA248" s="26">
        <v>17.133199999999999</v>
      </c>
      <c r="AB248" s="12">
        <f t="shared" si="78"/>
        <v>-0.36179999999999879</v>
      </c>
      <c r="AC248" s="12">
        <f t="shared" si="79"/>
        <v>0.13089923999999911</v>
      </c>
      <c r="AD248" s="6"/>
      <c r="AE248" s="6"/>
      <c r="AF248" s="6"/>
      <c r="AG248" s="6"/>
      <c r="AH248" s="6"/>
      <c r="AI248" s="6"/>
    </row>
    <row r="249" spans="1:35" x14ac:dyDescent="0.2">
      <c r="A249" s="17">
        <v>44044</v>
      </c>
      <c r="B249" s="3">
        <v>164.998225062123</v>
      </c>
      <c r="C249" s="3">
        <v>119.198094063209</v>
      </c>
      <c r="D249" s="7">
        <f t="shared" si="65"/>
        <v>8.61326442722141E-4</v>
      </c>
      <c r="E249" s="7">
        <f t="shared" si="66"/>
        <v>3.1532105240869037E-3</v>
      </c>
      <c r="F249" s="7">
        <f t="shared" si="67"/>
        <v>-2.2918840813647627E-3</v>
      </c>
      <c r="G249" s="8">
        <v>3.54</v>
      </c>
      <c r="H249" s="8">
        <v>0.1</v>
      </c>
      <c r="I249" s="9">
        <f t="shared" si="61"/>
        <v>3.5400000000000001E-2</v>
      </c>
      <c r="J249" s="9">
        <f t="shared" si="61"/>
        <v>1E-3</v>
      </c>
      <c r="K249" s="9">
        <f t="shared" si="62"/>
        <v>3.44E-2</v>
      </c>
      <c r="L249" s="4">
        <v>1723.08</v>
      </c>
      <c r="M249">
        <f t="shared" si="63"/>
        <v>17.230799999999999</v>
      </c>
      <c r="N249">
        <v>17.88326</v>
      </c>
      <c r="O249">
        <f t="shared" si="68"/>
        <v>5.8053381246048197E-3</v>
      </c>
      <c r="P249">
        <f t="shared" si="64"/>
        <v>-0.65246000000000137</v>
      </c>
      <c r="Q249" s="6">
        <f t="shared" si="60"/>
        <v>23.851483857559</v>
      </c>
      <c r="R249" s="6">
        <f t="shared" si="69"/>
        <v>16.7329618953178</v>
      </c>
      <c r="S249" s="10">
        <f t="shared" si="70"/>
        <v>0.49783810468219869</v>
      </c>
      <c r="T249" s="13">
        <f t="shared" si="71"/>
        <v>0.24784277847356381</v>
      </c>
      <c r="U249">
        <f t="shared" si="72"/>
        <v>17.348336159999999</v>
      </c>
      <c r="V249" s="12">
        <f t="shared" si="80"/>
        <v>-0.11753616000000022</v>
      </c>
      <c r="W249" s="13">
        <f t="shared" si="74"/>
        <v>1.3814748907545653E-2</v>
      </c>
      <c r="X249" s="29">
        <f t="shared" si="75"/>
        <v>16.118939999999998</v>
      </c>
      <c r="Y249" s="12">
        <f t="shared" si="76"/>
        <v>1.1118600000000001</v>
      </c>
      <c r="Z249" s="13">
        <f t="shared" si="77"/>
        <v>1.2362326596000002</v>
      </c>
      <c r="AA249" s="26">
        <v>16.7714</v>
      </c>
      <c r="AB249" s="12">
        <f t="shared" si="78"/>
        <v>0.4593999999999987</v>
      </c>
      <c r="AC249" s="12">
        <f t="shared" si="79"/>
        <v>0.2110483599999988</v>
      </c>
      <c r="AD249" s="6"/>
      <c r="AE249" s="6"/>
      <c r="AF249" s="6"/>
      <c r="AG249" s="6"/>
      <c r="AH249" s="6"/>
      <c r="AI249" s="6"/>
    </row>
    <row r="250" spans="1:35" x14ac:dyDescent="0.2">
      <c r="A250" s="17">
        <v>44075</v>
      </c>
      <c r="B250" s="3">
        <v>165.282215122471</v>
      </c>
      <c r="C250" s="3">
        <v>119.36410684435801</v>
      </c>
      <c r="D250" s="7">
        <f t="shared" si="65"/>
        <v>1.7211703958698887E-3</v>
      </c>
      <c r="E250" s="7">
        <f t="shared" si="66"/>
        <v>1.3927469432604598E-3</v>
      </c>
      <c r="F250" s="7">
        <f t="shared" si="67"/>
        <v>3.2842345260942888E-4</v>
      </c>
      <c r="G250" s="8">
        <v>3.51</v>
      </c>
      <c r="H250" s="8">
        <v>0.09</v>
      </c>
      <c r="I250" s="9">
        <f t="shared" si="61"/>
        <v>3.5099999999999999E-2</v>
      </c>
      <c r="J250" s="9">
        <f t="shared" si="61"/>
        <v>8.9999999999999998E-4</v>
      </c>
      <c r="K250" s="9">
        <f t="shared" si="62"/>
        <v>3.4200000000000001E-2</v>
      </c>
      <c r="L250" s="4">
        <v>1671.58</v>
      </c>
      <c r="M250">
        <f t="shared" si="63"/>
        <v>16.715799999999998</v>
      </c>
      <c r="N250">
        <v>17.2334</v>
      </c>
      <c r="O250">
        <f t="shared" si="68"/>
        <v>-1.6075722260903591E-2</v>
      </c>
      <c r="P250">
        <f t="shared" si="64"/>
        <v>-0.51760000000000161</v>
      </c>
      <c r="Q250" s="6">
        <f t="shared" si="60"/>
        <v>23.146191301433017</v>
      </c>
      <c r="R250" s="6">
        <f t="shared" si="69"/>
        <v>17.236458998827224</v>
      </c>
      <c r="S250" s="10">
        <f t="shared" si="70"/>
        <v>-0.52065899882722633</v>
      </c>
      <c r="T250" s="13">
        <f t="shared" si="71"/>
        <v>0.27108579305976965</v>
      </c>
      <c r="U250">
        <f t="shared" si="72"/>
        <v>17.820093359999998</v>
      </c>
      <c r="V250" s="12">
        <f t="shared" si="80"/>
        <v>-1.1042933599999998</v>
      </c>
      <c r="W250" s="13">
        <f t="shared" si="74"/>
        <v>1.2194638249400891</v>
      </c>
      <c r="X250" s="29">
        <f t="shared" si="75"/>
        <v>16.713199999999997</v>
      </c>
      <c r="Y250" s="12">
        <f t="shared" si="76"/>
        <v>2.6000000000010459E-3</v>
      </c>
      <c r="Z250" s="13">
        <f t="shared" si="77"/>
        <v>6.7600000000054385E-6</v>
      </c>
      <c r="AA250" s="26">
        <v>17.230799999999999</v>
      </c>
      <c r="AB250" s="12">
        <f t="shared" si="78"/>
        <v>-0.51500000000000057</v>
      </c>
      <c r="AC250" s="12">
        <f t="shared" si="79"/>
        <v>0.2652250000000006</v>
      </c>
      <c r="AD250" s="6"/>
      <c r="AE250" s="6"/>
      <c r="AF250" s="6"/>
      <c r="AG250" s="6"/>
      <c r="AH250" s="6"/>
      <c r="AI250" s="6"/>
    </row>
    <row r="251" spans="1:35" x14ac:dyDescent="0.2">
      <c r="A251" s="17">
        <v>44105</v>
      </c>
      <c r="B251" s="3">
        <v>165.85019524316701</v>
      </c>
      <c r="C251" s="3">
        <v>119.413635519398</v>
      </c>
      <c r="D251" s="7">
        <f t="shared" si="65"/>
        <v>3.4364261168398783E-3</v>
      </c>
      <c r="E251" s="7">
        <f t="shared" si="66"/>
        <v>4.1493775934314895E-4</v>
      </c>
      <c r="F251" s="7">
        <f t="shared" si="67"/>
        <v>3.0214883574967294E-3</v>
      </c>
      <c r="G251" s="8">
        <v>3.48</v>
      </c>
      <c r="H251" s="8">
        <v>0.09</v>
      </c>
      <c r="I251" s="9">
        <f t="shared" si="61"/>
        <v>3.4799999999999998E-2</v>
      </c>
      <c r="J251" s="9">
        <f t="shared" si="61"/>
        <v>8.9999999999999998E-4</v>
      </c>
      <c r="K251" s="9">
        <f t="shared" si="62"/>
        <v>3.39E-2</v>
      </c>
      <c r="L251" s="4">
        <v>1646.13</v>
      </c>
      <c r="M251">
        <f t="shared" si="63"/>
        <v>16.461300000000001</v>
      </c>
      <c r="N251">
        <v>17.260760000000001</v>
      </c>
      <c r="O251">
        <f t="shared" si="68"/>
        <v>6.8894557900334163E-4</v>
      </c>
      <c r="P251">
        <f t="shared" si="64"/>
        <v>-0.79945999999999984</v>
      </c>
      <c r="Q251" s="6">
        <f t="shared" si="60"/>
        <v>22.862630444852808</v>
      </c>
      <c r="R251" s="6">
        <f t="shared" si="69"/>
        <v>16.766306595086242</v>
      </c>
      <c r="S251" s="10">
        <f t="shared" si="70"/>
        <v>-0.3050065950862404</v>
      </c>
      <c r="T251" s="13">
        <f t="shared" si="71"/>
        <v>9.3029023046101805E-2</v>
      </c>
      <c r="U251">
        <f t="shared" si="72"/>
        <v>17.28246562</v>
      </c>
      <c r="V251" s="12">
        <f t="shared" si="80"/>
        <v>-0.8211656199999986</v>
      </c>
      <c r="W251" s="13">
        <f t="shared" si="74"/>
        <v>0.67431297546998215</v>
      </c>
      <c r="X251" s="29">
        <f t="shared" si="75"/>
        <v>15.916339999999998</v>
      </c>
      <c r="Y251" s="12">
        <f t="shared" si="76"/>
        <v>0.54496000000000322</v>
      </c>
      <c r="Z251" s="13">
        <f t="shared" si="77"/>
        <v>0.29698140160000353</v>
      </c>
      <c r="AA251" s="26">
        <v>16.715800000000002</v>
      </c>
      <c r="AB251" s="12">
        <f t="shared" si="78"/>
        <v>-0.25450000000000017</v>
      </c>
      <c r="AC251" s="12">
        <f t="shared" si="79"/>
        <v>6.4770250000000085E-2</v>
      </c>
      <c r="AD251" s="6"/>
      <c r="AE251" s="6"/>
      <c r="AF251" s="6"/>
      <c r="AG251" s="6"/>
      <c r="AH251" s="6"/>
      <c r="AI251" s="6"/>
    </row>
    <row r="252" spans="1:35" x14ac:dyDescent="0.2">
      <c r="A252" s="17">
        <v>44136</v>
      </c>
      <c r="B252" s="3">
        <v>165.85019524316701</v>
      </c>
      <c r="C252" s="3">
        <v>119.34071830336801</v>
      </c>
      <c r="D252" s="7">
        <f t="shared" si="65"/>
        <v>0</v>
      </c>
      <c r="E252" s="7">
        <f t="shared" si="66"/>
        <v>-6.1062721784521429E-4</v>
      </c>
      <c r="F252" s="7">
        <f t="shared" si="67"/>
        <v>6.1062721784521429E-4</v>
      </c>
      <c r="G252" s="8">
        <v>3.48</v>
      </c>
      <c r="H252" s="8">
        <v>0.09</v>
      </c>
      <c r="I252" s="9">
        <f t="shared" si="61"/>
        <v>3.4799999999999998E-2</v>
      </c>
      <c r="J252" s="9">
        <f t="shared" si="61"/>
        <v>8.9999999999999998E-4</v>
      </c>
      <c r="K252" s="9">
        <f t="shared" si="62"/>
        <v>3.39E-2</v>
      </c>
      <c r="L252" s="4">
        <v>1554.87</v>
      </c>
      <c r="M252">
        <f t="shared" si="63"/>
        <v>15.548699999999998</v>
      </c>
      <c r="N252">
        <v>16.672619999999998</v>
      </c>
      <c r="O252">
        <f t="shared" si="68"/>
        <v>-1.5056062100384349E-2</v>
      </c>
      <c r="P252">
        <f t="shared" si="64"/>
        <v>-1.12392</v>
      </c>
      <c r="Q252" s="6">
        <f t="shared" si="60"/>
        <v>21.608340953857436</v>
      </c>
      <c r="R252" s="6">
        <f t="shared" si="69"/>
        <v>16.471351717821118</v>
      </c>
      <c r="S252" s="10">
        <f t="shared" si="70"/>
        <v>-0.92265171782111999</v>
      </c>
      <c r="T252" s="13">
        <f t="shared" si="71"/>
        <v>0.85128619239826364</v>
      </c>
      <c r="U252">
        <f t="shared" si="72"/>
        <v>17.019338070000003</v>
      </c>
      <c r="V252" s="12">
        <f t="shared" si="80"/>
        <v>-1.470638070000005</v>
      </c>
      <c r="W252" s="13">
        <f t="shared" si="74"/>
        <v>2.1627763329333396</v>
      </c>
      <c r="X252" s="29">
        <f t="shared" si="75"/>
        <v>15.337380000000001</v>
      </c>
      <c r="Y252" s="12">
        <f t="shared" si="76"/>
        <v>0.21131999999999707</v>
      </c>
      <c r="Z252" s="13">
        <f t="shared" si="77"/>
        <v>4.4656142399998759E-2</v>
      </c>
      <c r="AA252" s="26">
        <v>16.461300000000001</v>
      </c>
      <c r="AB252" s="12">
        <f t="shared" si="78"/>
        <v>-0.91260000000000296</v>
      </c>
      <c r="AC252" s="12">
        <f t="shared" si="79"/>
        <v>0.83283876000000545</v>
      </c>
      <c r="AD252" s="6"/>
      <c r="AE252" s="6"/>
      <c r="AF252" s="6"/>
      <c r="AG252" s="6"/>
      <c r="AH252" s="6"/>
      <c r="AI252" s="6"/>
    </row>
    <row r="253" spans="1:35" x14ac:dyDescent="0.2">
      <c r="A253" s="17">
        <v>44166</v>
      </c>
      <c r="B253" s="3">
        <v>166.13418530351399</v>
      </c>
      <c r="C253" s="3">
        <v>119.453075019892</v>
      </c>
      <c r="D253" s="7">
        <f t="shared" si="65"/>
        <v>1.7123287671178089E-3</v>
      </c>
      <c r="E253" s="7">
        <f t="shared" si="66"/>
        <v>9.4147846704237227E-4</v>
      </c>
      <c r="F253" s="7">
        <f t="shared" si="67"/>
        <v>7.7085030007543662E-4</v>
      </c>
      <c r="G253" s="8">
        <v>3.5</v>
      </c>
      <c r="H253" s="8">
        <v>0.09</v>
      </c>
      <c r="I253" s="9">
        <f t="shared" si="61"/>
        <v>3.5000000000000003E-2</v>
      </c>
      <c r="J253" s="9">
        <f t="shared" si="61"/>
        <v>8.9999999999999998E-4</v>
      </c>
      <c r="K253" s="9">
        <f t="shared" si="62"/>
        <v>3.4100000000000005E-2</v>
      </c>
      <c r="L253" s="4">
        <v>1490.58</v>
      </c>
      <c r="M253">
        <f t="shared" si="63"/>
        <v>14.905799999999999</v>
      </c>
      <c r="N253">
        <v>15.894170000000001</v>
      </c>
      <c r="O253">
        <f t="shared" si="68"/>
        <v>-2.0765998096630378E-2</v>
      </c>
      <c r="P253">
        <f t="shared" si="64"/>
        <v>-0.98837000000000153</v>
      </c>
      <c r="Q253" s="6">
        <f t="shared" si="60"/>
        <v>20.730842959754206</v>
      </c>
      <c r="R253" s="6">
        <f t="shared" si="69"/>
        <v>15.56068572006078</v>
      </c>
      <c r="S253" s="10">
        <f t="shared" si="70"/>
        <v>-0.65488572006078094</v>
      </c>
      <c r="T253" s="13">
        <f t="shared" si="71"/>
        <v>0.42887530633952753</v>
      </c>
      <c r="U253">
        <f t="shared" si="72"/>
        <v>16.078910669999999</v>
      </c>
      <c r="V253" s="12">
        <f t="shared" si="80"/>
        <v>-1.1731106699999998</v>
      </c>
      <c r="W253" s="13">
        <f t="shared" si="74"/>
        <v>1.3761886440678484</v>
      </c>
      <c r="X253" s="29">
        <f t="shared" si="75"/>
        <v>14.560329999999997</v>
      </c>
      <c r="Y253" s="12">
        <f t="shared" si="76"/>
        <v>0.34547000000000239</v>
      </c>
      <c r="Z253" s="13">
        <f t="shared" si="77"/>
        <v>0.11934952090000164</v>
      </c>
      <c r="AA253" s="26">
        <v>15.5487</v>
      </c>
      <c r="AB253" s="12">
        <f t="shared" si="78"/>
        <v>-0.64290000000000092</v>
      </c>
      <c r="AC253" s="12">
        <f t="shared" si="79"/>
        <v>0.41332041000000119</v>
      </c>
      <c r="AD253" s="6"/>
      <c r="AE253" s="6"/>
      <c r="AF253" s="6"/>
      <c r="AG253" s="6"/>
      <c r="AH253" s="6"/>
      <c r="AI253" s="6"/>
    </row>
    <row r="254" spans="1:35" x14ac:dyDescent="0.2">
      <c r="A254" s="17">
        <v>44197</v>
      </c>
      <c r="B254" s="3">
        <v>166.70216542420999</v>
      </c>
      <c r="C254" s="3">
        <v>119.961202537886</v>
      </c>
      <c r="D254" s="7">
        <f t="shared" si="65"/>
        <v>3.4188034188048161E-3</v>
      </c>
      <c r="E254" s="7">
        <f t="shared" si="66"/>
        <v>4.2537834870251907E-3</v>
      </c>
      <c r="F254" s="7">
        <f t="shared" si="67"/>
        <v>-8.3498006822037459E-4</v>
      </c>
      <c r="G254" s="8">
        <v>3.53</v>
      </c>
      <c r="H254" s="8">
        <v>0.09</v>
      </c>
      <c r="I254" s="9">
        <f t="shared" si="61"/>
        <v>3.5299999999999998E-2</v>
      </c>
      <c r="J254" s="9">
        <f t="shared" si="61"/>
        <v>8.9999999999999998E-4</v>
      </c>
      <c r="K254" s="9">
        <f t="shared" si="62"/>
        <v>3.44E-2</v>
      </c>
      <c r="L254" s="4">
        <v>1512.55</v>
      </c>
      <c r="M254">
        <f t="shared" si="63"/>
        <v>15.125499999999999</v>
      </c>
      <c r="N254">
        <v>15.294549999999999</v>
      </c>
      <c r="O254">
        <f t="shared" si="68"/>
        <v>-1.6701150219096794E-2</v>
      </c>
      <c r="P254">
        <f t="shared" si="64"/>
        <v>-0.16905000000000037</v>
      </c>
      <c r="Q254" s="6">
        <f t="shared" si="60"/>
        <v>21.018909028755072</v>
      </c>
      <c r="R254" s="6">
        <f t="shared" si="69"/>
        <v>14.893353954099121</v>
      </c>
      <c r="S254" s="10">
        <f t="shared" si="70"/>
        <v>0.23214604590087795</v>
      </c>
      <c r="T254" s="13">
        <f t="shared" si="71"/>
        <v>5.3891786627412536E-2</v>
      </c>
      <c r="U254">
        <f t="shared" si="72"/>
        <v>15.418559519999999</v>
      </c>
      <c r="V254" s="12">
        <f t="shared" si="80"/>
        <v>-0.29305951999999991</v>
      </c>
      <c r="W254" s="13">
        <f t="shared" si="74"/>
        <v>8.5883882262630343E-2</v>
      </c>
      <c r="X254" s="29">
        <f t="shared" si="75"/>
        <v>14.736749999999999</v>
      </c>
      <c r="Y254" s="12">
        <f t="shared" si="76"/>
        <v>0.38874999999999993</v>
      </c>
      <c r="Z254" s="13">
        <f t="shared" si="77"/>
        <v>0.15112656249999995</v>
      </c>
      <c r="AA254" s="26">
        <v>14.905799999999999</v>
      </c>
      <c r="AB254" s="12">
        <f t="shared" si="78"/>
        <v>0.21969999999999956</v>
      </c>
      <c r="AC254" s="12">
        <f t="shared" si="79"/>
        <v>4.8268089999999805E-2</v>
      </c>
      <c r="AD254" s="6"/>
      <c r="AE254" s="6"/>
      <c r="AF254" s="6"/>
      <c r="AG254" s="6"/>
      <c r="AH254" s="6"/>
      <c r="AI254" s="6"/>
    </row>
    <row r="255" spans="1:35" x14ac:dyDescent="0.2">
      <c r="A255" s="17">
        <v>44228</v>
      </c>
      <c r="B255" s="3">
        <v>167.83812566560201</v>
      </c>
      <c r="C255" s="3">
        <v>120.617916080998</v>
      </c>
      <c r="D255" s="7">
        <f t="shared" si="65"/>
        <v>6.814310051110101E-3</v>
      </c>
      <c r="E255" s="7">
        <f t="shared" si="66"/>
        <v>5.4743827939254157E-3</v>
      </c>
      <c r="F255" s="7">
        <f t="shared" si="67"/>
        <v>1.3399272571846853E-3</v>
      </c>
      <c r="G255" s="8">
        <v>3.5</v>
      </c>
      <c r="H255" s="8">
        <v>0.08</v>
      </c>
      <c r="I255" s="9">
        <f t="shared" si="61"/>
        <v>3.5000000000000003E-2</v>
      </c>
      <c r="J255" s="9">
        <f t="shared" si="61"/>
        <v>8.0000000000000004E-4</v>
      </c>
      <c r="K255" s="9">
        <f t="shared" si="62"/>
        <v>3.4200000000000001E-2</v>
      </c>
      <c r="L255" s="4">
        <v>1475.21</v>
      </c>
      <c r="M255">
        <f t="shared" si="63"/>
        <v>14.7521</v>
      </c>
      <c r="N255">
        <v>15.7758</v>
      </c>
      <c r="O255">
        <f t="shared" si="68"/>
        <v>1.3454688210603694E-2</v>
      </c>
      <c r="P255">
        <f t="shared" si="64"/>
        <v>-1.0236999999999998</v>
      </c>
      <c r="Q255" s="6">
        <f t="shared" si="60"/>
        <v>20.527338674702804</v>
      </c>
      <c r="R255" s="6">
        <f t="shared" si="69"/>
        <v>15.145767069728548</v>
      </c>
      <c r="S255" s="10">
        <f t="shared" si="70"/>
        <v>-0.39366706972854715</v>
      </c>
      <c r="T255" s="13">
        <f t="shared" si="71"/>
        <v>0.15497376178866079</v>
      </c>
      <c r="U255">
        <f t="shared" si="72"/>
        <v>15.642792099999999</v>
      </c>
      <c r="V255" s="12">
        <f t="shared" si="80"/>
        <v>-0.89069209999999899</v>
      </c>
      <c r="W255" s="13">
        <f t="shared" si="74"/>
        <v>0.7933324170024082</v>
      </c>
      <c r="X255" s="29">
        <f t="shared" si="75"/>
        <v>14.101799999999999</v>
      </c>
      <c r="Y255" s="12">
        <f t="shared" si="76"/>
        <v>0.65030000000000143</v>
      </c>
      <c r="Z255" s="13">
        <f t="shared" si="77"/>
        <v>0.42289009000000188</v>
      </c>
      <c r="AA255" s="26">
        <v>15.125500000000001</v>
      </c>
      <c r="AB255" s="12">
        <f t="shared" si="78"/>
        <v>-0.37340000000000018</v>
      </c>
      <c r="AC255" s="12">
        <f t="shared" si="79"/>
        <v>0.13942756000000014</v>
      </c>
      <c r="AD255" s="6"/>
      <c r="AE255" s="6"/>
      <c r="AF255" s="6"/>
      <c r="AG255" s="6"/>
      <c r="AH255" s="6"/>
      <c r="AI255" s="6"/>
    </row>
    <row r="256" spans="1:35" x14ac:dyDescent="0.2">
      <c r="A256" s="17">
        <v>44256</v>
      </c>
      <c r="B256" s="3">
        <v>168.974085906993</v>
      </c>
      <c r="C256" s="3">
        <v>121.47228572542301</v>
      </c>
      <c r="D256" s="7">
        <f t="shared" si="65"/>
        <v>6.7681895093029028E-3</v>
      </c>
      <c r="E256" s="7">
        <f t="shared" si="66"/>
        <v>7.0832731337463579E-3</v>
      </c>
      <c r="F256" s="7">
        <f t="shared" si="67"/>
        <v>-3.1508362444345513E-4</v>
      </c>
      <c r="G256" s="8">
        <v>3.49</v>
      </c>
      <c r="H256" s="8">
        <v>7.0000000000000007E-2</v>
      </c>
      <c r="I256" s="9">
        <f t="shared" si="61"/>
        <v>3.49E-2</v>
      </c>
      <c r="J256" s="9">
        <f t="shared" si="61"/>
        <v>7.000000000000001E-4</v>
      </c>
      <c r="K256" s="9">
        <f t="shared" si="62"/>
        <v>3.4200000000000001E-2</v>
      </c>
      <c r="L256" s="4">
        <v>1498.67</v>
      </c>
      <c r="M256">
        <f t="shared" si="63"/>
        <v>14.986700000000001</v>
      </c>
      <c r="N256">
        <v>15.60323</v>
      </c>
      <c r="O256">
        <f t="shared" si="68"/>
        <v>-4.7768815246893581E-3</v>
      </c>
      <c r="P256">
        <f t="shared" si="64"/>
        <v>-0.61652999999999913</v>
      </c>
      <c r="Q256" s="6">
        <f t="shared" si="60"/>
        <v>20.847256788980733</v>
      </c>
      <c r="R256" s="6">
        <f t="shared" si="69"/>
        <v>14.747451854863849</v>
      </c>
      <c r="S256" s="10">
        <f t="shared" si="70"/>
        <v>0.23924814513615189</v>
      </c>
      <c r="T256" s="13">
        <f t="shared" si="71"/>
        <v>5.7239674951089198E-2</v>
      </c>
      <c r="U256">
        <f t="shared" si="72"/>
        <v>15.256621820000001</v>
      </c>
      <c r="V256" s="12">
        <f t="shared" si="80"/>
        <v>-0.26992182000000042</v>
      </c>
      <c r="W256" s="13">
        <f t="shared" si="74"/>
        <v>7.2857788912112628E-2</v>
      </c>
      <c r="X256" s="29">
        <f t="shared" si="75"/>
        <v>14.135570000000001</v>
      </c>
      <c r="Y256" s="12">
        <f t="shared" si="76"/>
        <v>0.8511299999999995</v>
      </c>
      <c r="Z256" s="13">
        <f t="shared" si="77"/>
        <v>0.72442227689999916</v>
      </c>
      <c r="AA256" s="26">
        <v>14.7521</v>
      </c>
      <c r="AB256" s="12">
        <f t="shared" si="78"/>
        <v>0.23460000000000036</v>
      </c>
      <c r="AC256" s="12">
        <f t="shared" si="79"/>
        <v>5.5037160000000168E-2</v>
      </c>
      <c r="AD256" s="6"/>
      <c r="AE256" s="6"/>
      <c r="AF256" s="6"/>
      <c r="AG256" s="6"/>
      <c r="AH256" s="6"/>
      <c r="AI256" s="6"/>
    </row>
    <row r="257" spans="1:35" x14ac:dyDescent="0.2">
      <c r="A257" s="17">
        <v>44287</v>
      </c>
      <c r="B257" s="3">
        <v>170.11004614838501</v>
      </c>
      <c r="C257" s="3">
        <v>122.470655406536</v>
      </c>
      <c r="D257" s="7">
        <f t="shared" si="65"/>
        <v>6.7226890756329942E-3</v>
      </c>
      <c r="E257" s="7">
        <f t="shared" si="66"/>
        <v>8.2189091540576884E-3</v>
      </c>
      <c r="F257" s="7">
        <f t="shared" si="67"/>
        <v>-1.4962200784246942E-3</v>
      </c>
      <c r="G257" s="8">
        <v>3.51</v>
      </c>
      <c r="H257" s="8">
        <v>7.0000000000000007E-2</v>
      </c>
      <c r="I257" s="9">
        <f t="shared" si="61"/>
        <v>3.5099999999999999E-2</v>
      </c>
      <c r="J257" s="9">
        <f t="shared" si="61"/>
        <v>7.000000000000001E-4</v>
      </c>
      <c r="K257" s="9">
        <f t="shared" si="62"/>
        <v>3.44E-2</v>
      </c>
      <c r="L257" s="4">
        <v>1440.79</v>
      </c>
      <c r="M257">
        <f t="shared" si="63"/>
        <v>14.4079</v>
      </c>
      <c r="N257">
        <v>15.329000000000001</v>
      </c>
      <c r="O257">
        <f t="shared" si="68"/>
        <v>-7.7006860573207714E-3</v>
      </c>
      <c r="P257">
        <f t="shared" si="64"/>
        <v>-0.92110000000000092</v>
      </c>
      <c r="Q257" s="6">
        <f t="shared" si="60"/>
        <v>20.012373786729285</v>
      </c>
      <c r="R257" s="6">
        <f t="shared" si="69"/>
        <v>14.964276598550674</v>
      </c>
      <c r="S257" s="10">
        <f t="shared" si="70"/>
        <v>-0.55637659855067412</v>
      </c>
      <c r="T257" s="13">
        <f t="shared" si="71"/>
        <v>0.309554919414818</v>
      </c>
      <c r="U257">
        <f t="shared" si="72"/>
        <v>15.502242480000001</v>
      </c>
      <c r="V257" s="12">
        <f t="shared" si="80"/>
        <v>-1.0943424800000017</v>
      </c>
      <c r="W257" s="13">
        <f t="shared" si="74"/>
        <v>1.197585463532554</v>
      </c>
      <c r="X257" s="29">
        <f t="shared" si="75"/>
        <v>14.0656</v>
      </c>
      <c r="Y257" s="12">
        <f t="shared" si="76"/>
        <v>0.34229999999999983</v>
      </c>
      <c r="Z257" s="13">
        <f t="shared" si="77"/>
        <v>0.11716928999999988</v>
      </c>
      <c r="AA257" s="26">
        <v>14.986700000000001</v>
      </c>
      <c r="AB257" s="12">
        <f t="shared" si="78"/>
        <v>-0.57880000000000109</v>
      </c>
      <c r="AC257" s="12">
        <f t="shared" si="79"/>
        <v>0.33500944000000127</v>
      </c>
      <c r="AD257" s="6"/>
      <c r="AE257" s="6"/>
      <c r="AF257" s="6"/>
      <c r="AG257" s="6"/>
      <c r="AH257" s="6"/>
      <c r="AI257" s="6"/>
    </row>
    <row r="258" spans="1:35" x14ac:dyDescent="0.2">
      <c r="A258" s="17">
        <v>44317</v>
      </c>
      <c r="B258" s="3">
        <v>170.25204117855901</v>
      </c>
      <c r="C258" s="3">
        <v>123.452515529303</v>
      </c>
      <c r="D258" s="7">
        <f t="shared" si="65"/>
        <v>8.3472454090184069E-4</v>
      </c>
      <c r="E258" s="7">
        <f t="shared" si="66"/>
        <v>8.0171051547634903E-3</v>
      </c>
      <c r="F258" s="7">
        <f t="shared" si="67"/>
        <v>-7.1823806138616494E-3</v>
      </c>
      <c r="G258" s="8">
        <v>3.54</v>
      </c>
      <c r="H258" s="8">
        <v>0.06</v>
      </c>
      <c r="I258" s="9">
        <f t="shared" si="61"/>
        <v>3.5400000000000001E-2</v>
      </c>
      <c r="J258" s="9">
        <f t="shared" si="61"/>
        <v>5.9999999999999995E-4</v>
      </c>
      <c r="K258" s="9">
        <f t="shared" si="62"/>
        <v>3.4799999999999998E-2</v>
      </c>
      <c r="L258" s="4">
        <v>1406.02</v>
      </c>
      <c r="M258">
        <f t="shared" si="63"/>
        <v>14.0602</v>
      </c>
      <c r="N258">
        <v>15.0777</v>
      </c>
      <c r="O258">
        <f t="shared" si="68"/>
        <v>-7.1787262849460909E-3</v>
      </c>
      <c r="P258">
        <f t="shared" si="64"/>
        <v>-1.0175000000000001</v>
      </c>
      <c r="Q258" s="6">
        <f t="shared" si="60"/>
        <v>19.390271142839389</v>
      </c>
      <c r="R258" s="6">
        <f t="shared" si="69"/>
        <v>14.304416978353542</v>
      </c>
      <c r="S258" s="10">
        <f t="shared" si="70"/>
        <v>-0.24421697835354195</v>
      </c>
      <c r="T258" s="13">
        <f t="shared" si="71"/>
        <v>5.9641932516134373E-2</v>
      </c>
      <c r="U258">
        <f t="shared" si="72"/>
        <v>14.909294919999999</v>
      </c>
      <c r="V258" s="12">
        <f t="shared" si="80"/>
        <v>-0.84909491999999887</v>
      </c>
      <c r="W258" s="13">
        <f t="shared" si="74"/>
        <v>0.72096218316980443</v>
      </c>
      <c r="X258" s="29">
        <f t="shared" si="75"/>
        <v>13.3904</v>
      </c>
      <c r="Y258" s="12">
        <f t="shared" si="76"/>
        <v>0.6698000000000004</v>
      </c>
      <c r="Z258" s="13">
        <f t="shared" si="77"/>
        <v>0.44863204000000051</v>
      </c>
      <c r="AA258" s="26">
        <v>14.4079</v>
      </c>
      <c r="AB258" s="12">
        <f t="shared" si="78"/>
        <v>-0.34769999999999968</v>
      </c>
      <c r="AC258" s="12">
        <f t="shared" si="79"/>
        <v>0.12089528999999978</v>
      </c>
      <c r="AD258" s="6"/>
      <c r="AE258" s="6"/>
      <c r="AF258" s="6"/>
      <c r="AG258" s="6"/>
      <c r="AH258" s="6"/>
      <c r="AI258" s="6"/>
    </row>
    <row r="259" spans="1:35" x14ac:dyDescent="0.2">
      <c r="A259" s="18">
        <v>44348</v>
      </c>
      <c r="B259" s="3">
        <v>170.82002129925499</v>
      </c>
      <c r="C259" s="3">
        <v>124.599471235534</v>
      </c>
      <c r="D259" s="7">
        <f t="shared" si="65"/>
        <v>3.3361134278577309E-3</v>
      </c>
      <c r="E259" s="7">
        <f t="shared" si="66"/>
        <v>9.2906629023590294E-3</v>
      </c>
      <c r="F259" s="7">
        <f t="shared" si="67"/>
        <v>-5.9545494745012984E-3</v>
      </c>
      <c r="G259" s="8">
        <v>3.48</v>
      </c>
      <c r="H259" s="8">
        <v>0.08</v>
      </c>
      <c r="I259" s="9">
        <f>G259/100</f>
        <v>3.4799999999999998E-2</v>
      </c>
      <c r="J259" s="9">
        <f>H259/100</f>
        <v>8.0000000000000004E-4</v>
      </c>
      <c r="K259" s="9">
        <f>I259-J259</f>
        <v>3.3999999999999996E-2</v>
      </c>
      <c r="L259" s="4">
        <v>1391.67</v>
      </c>
      <c r="M259" s="5">
        <v>13.916722333999999</v>
      </c>
      <c r="N259" s="5">
        <v>14.43271</v>
      </c>
      <c r="O259">
        <f t="shared" si="68"/>
        <v>-1.8987212609784088E-2</v>
      </c>
      <c r="P259">
        <f>M259-N259</f>
        <v>-0.5159876660000009</v>
      </c>
      <c r="Q259" s="6">
        <f t="shared" si="60"/>
        <v>19.07917250319549</v>
      </c>
      <c r="R259" s="6">
        <f t="shared" si="69"/>
        <v>13.976477843478618</v>
      </c>
      <c r="S259" s="10">
        <f t="shared" si="70"/>
        <v>-5.9755509478618407E-2</v>
      </c>
      <c r="T259" s="13">
        <f>S259^2</f>
        <v>3.5707209130492541E-3</v>
      </c>
      <c r="U259">
        <f>M258*(1+K259)</f>
        <v>14.5382468</v>
      </c>
      <c r="V259" s="12">
        <f t="shared" si="80"/>
        <v>-0.62152446600000033</v>
      </c>
      <c r="W259" s="13">
        <f>V259^2</f>
        <v>0.38629266183658556</v>
      </c>
      <c r="X259" s="29">
        <f t="shared" si="75"/>
        <v>13.544212333999999</v>
      </c>
      <c r="Y259" s="12">
        <f t="shared" si="76"/>
        <v>0.37251000000000012</v>
      </c>
      <c r="Z259" s="13">
        <f t="shared" si="77"/>
        <v>0.13876370010000008</v>
      </c>
      <c r="AA259" s="26">
        <v>14.0602</v>
      </c>
      <c r="AB259" s="12">
        <f t="shared" si="78"/>
        <v>-0.14347766600000078</v>
      </c>
      <c r="AC259" s="12">
        <f t="shared" si="79"/>
        <v>2.0585840640807779E-2</v>
      </c>
      <c r="AD259" s="6"/>
      <c r="AE259" s="6"/>
      <c r="AF259" s="6"/>
      <c r="AG259" s="6"/>
      <c r="AH259" s="6"/>
      <c r="AI259" s="6"/>
    </row>
    <row r="260" spans="1:35" x14ac:dyDescent="0.2">
      <c r="U260"/>
      <c r="AA260" s="27"/>
    </row>
    <row r="261" spans="1:35" x14ac:dyDescent="0.2"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F00B-E561-2D44-9FE4-7445C1E6433D}">
  <dimension ref="A1:AE90"/>
  <sheetViews>
    <sheetView tabSelected="1" topLeftCell="K1" workbookViewId="0">
      <selection activeCell="U13" sqref="U13"/>
    </sheetView>
  </sheetViews>
  <sheetFormatPr baseColWidth="10" defaultRowHeight="16" x14ac:dyDescent="0.2"/>
  <cols>
    <col min="18" max="18" width="12.6640625" bestFit="1" customWidth="1"/>
    <col min="19" max="20" width="12.6640625" customWidth="1"/>
    <col min="22" max="22" width="18.5" bestFit="1" customWidth="1"/>
    <col min="23" max="23" width="18.5" customWidth="1"/>
    <col min="24" max="24" width="15.1640625" bestFit="1" customWidth="1"/>
  </cols>
  <sheetData>
    <row r="1" spans="1:31" x14ac:dyDescent="0.2">
      <c r="A1" s="47" t="s">
        <v>1</v>
      </c>
      <c r="B1" t="s">
        <v>4</v>
      </c>
      <c r="C1" s="4" t="s">
        <v>85</v>
      </c>
      <c r="D1" s="4" t="s">
        <v>86</v>
      </c>
      <c r="E1" s="4" t="s">
        <v>87</v>
      </c>
      <c r="F1" s="4" t="s">
        <v>123</v>
      </c>
      <c r="G1" s="50" t="s">
        <v>88</v>
      </c>
      <c r="H1" s="50" t="s">
        <v>89</v>
      </c>
      <c r="I1" s="50" t="s">
        <v>90</v>
      </c>
      <c r="J1" s="50" t="s">
        <v>91</v>
      </c>
      <c r="K1" s="50" t="s">
        <v>92</v>
      </c>
      <c r="L1" s="50" t="s">
        <v>75</v>
      </c>
      <c r="M1" s="50" t="s">
        <v>76</v>
      </c>
      <c r="N1" s="50" t="s">
        <v>138</v>
      </c>
      <c r="O1" s="50" t="s">
        <v>77</v>
      </c>
      <c r="P1" s="50" t="s">
        <v>78</v>
      </c>
      <c r="Q1" s="50" t="s">
        <v>139</v>
      </c>
      <c r="R1" s="50" t="s">
        <v>79</v>
      </c>
      <c r="S1" s="50" t="s">
        <v>140</v>
      </c>
      <c r="T1" s="50" t="s">
        <v>137</v>
      </c>
      <c r="U1" s="50" t="s">
        <v>80</v>
      </c>
      <c r="V1" s="50" t="s">
        <v>81</v>
      </c>
      <c r="W1" s="50" t="s">
        <v>141</v>
      </c>
      <c r="X1" s="4" t="s">
        <v>82</v>
      </c>
      <c r="Y1" s="4" t="s">
        <v>83</v>
      </c>
      <c r="Z1" s="4" t="s">
        <v>142</v>
      </c>
      <c r="AA1" s="50" t="s">
        <v>84</v>
      </c>
      <c r="AB1" s="50" t="s">
        <v>93</v>
      </c>
      <c r="AC1" s="50" t="s">
        <v>120</v>
      </c>
      <c r="AD1" s="50" t="s">
        <v>121</v>
      </c>
      <c r="AE1" s="50" t="s">
        <v>122</v>
      </c>
    </row>
    <row r="2" spans="1:31" x14ac:dyDescent="0.2">
      <c r="A2" s="48">
        <v>36526</v>
      </c>
      <c r="B2" s="50">
        <v>6.1260000000000003</v>
      </c>
      <c r="C2" s="57">
        <v>9.9299999999999999E-2</v>
      </c>
      <c r="D2" s="57">
        <v>5.2699999999999997E-2</v>
      </c>
      <c r="E2" s="57">
        <f>C2-D2</f>
        <v>4.6600000000000003E-2</v>
      </c>
      <c r="F2" s="57">
        <v>4.4366666666666998E-2</v>
      </c>
      <c r="G2" s="58">
        <v>58.141152526328199</v>
      </c>
      <c r="H2" s="58">
        <v>77.931230046173297</v>
      </c>
      <c r="I2" s="59">
        <v>1.570124334756548E-2</v>
      </c>
      <c r="J2" s="59">
        <v>9.9049128367670655E-3</v>
      </c>
      <c r="K2" s="59">
        <f>I2-J2</f>
        <v>5.7963305107984146E-3</v>
      </c>
      <c r="L2" s="51">
        <v>257.33800000000002</v>
      </c>
      <c r="M2" s="51">
        <f t="shared" ref="M2:M50" si="0">LN(L2)</f>
        <v>5.5503903959072609</v>
      </c>
      <c r="N2" s="51"/>
      <c r="O2" s="50">
        <v>1122.0999999999999</v>
      </c>
      <c r="P2" s="50">
        <f t="shared" ref="P2:P50" si="1">LN(O2)</f>
        <v>7.0229572086708201</v>
      </c>
      <c r="Q2" s="50"/>
      <c r="R2" s="50">
        <f t="shared" ref="R2:R50" si="2">M2-P2</f>
        <v>-1.4725668127635592</v>
      </c>
      <c r="S2" s="50"/>
      <c r="T2" s="50"/>
      <c r="U2" s="4">
        <v>219.94300000000001</v>
      </c>
      <c r="V2" s="4">
        <f t="shared" ref="V2:V50" si="3">LN(U2)</f>
        <v>5.3933684218734221</v>
      </c>
      <c r="W2" s="4"/>
      <c r="X2" s="54">
        <v>12935.252</v>
      </c>
      <c r="Y2">
        <f t="shared" ref="Y2:Y50" si="4">LN(X2)</f>
        <v>9.4677115764558692</v>
      </c>
    </row>
    <row r="3" spans="1:31" x14ac:dyDescent="0.2">
      <c r="A3" s="48">
        <v>36617</v>
      </c>
      <c r="B3" s="50">
        <v>6.5650000000000004</v>
      </c>
      <c r="C3" s="57">
        <v>0.101266666666667</v>
      </c>
      <c r="D3" s="57">
        <v>5.6900000000000006E-2</v>
      </c>
      <c r="E3" s="57">
        <f t="shared" ref="E3:E50" si="5">C3-D3</f>
        <v>4.4366666666666998E-2</v>
      </c>
      <c r="F3" s="57">
        <v>4.4299999999999999E-2</v>
      </c>
      <c r="G3" s="58">
        <v>59.539259259259197</v>
      </c>
      <c r="H3" s="58">
        <v>78.756707963492502</v>
      </c>
      <c r="I3" s="59">
        <f t="shared" ref="I3:J18" si="6">(G3-G2)/G2</f>
        <v>2.4046766742332634E-2</v>
      </c>
      <c r="J3" s="59">
        <f t="shared" si="6"/>
        <v>1.0592389172224272E-2</v>
      </c>
      <c r="K3" s="59">
        <f t="shared" ref="K3:K50" si="7">I3-J3</f>
        <v>1.3454377570108362E-2</v>
      </c>
      <c r="L3" s="51">
        <v>264.69799999999998</v>
      </c>
      <c r="M3" s="51">
        <f t="shared" si="0"/>
        <v>5.5785895534810503</v>
      </c>
      <c r="N3" s="51">
        <f>M3-M2</f>
        <v>2.8199157573789435E-2</v>
      </c>
      <c r="O3" s="50">
        <v>1115.5999999999999</v>
      </c>
      <c r="P3" s="50">
        <f t="shared" si="1"/>
        <v>7.0171476557533339</v>
      </c>
      <c r="Q3" s="50">
        <f>P3-P2</f>
        <v>-5.8095529174861937E-3</v>
      </c>
      <c r="R3" s="50">
        <f t="shared" si="2"/>
        <v>-1.4385581022722835</v>
      </c>
      <c r="S3" s="50">
        <f>N3-Q3</f>
        <v>3.4008710491275629E-2</v>
      </c>
      <c r="T3" s="50">
        <f>S4-S3</f>
        <v>-6.7256462531147143E-2</v>
      </c>
      <c r="U3" s="4">
        <v>231.797</v>
      </c>
      <c r="V3" s="4">
        <f t="shared" si="3"/>
        <v>5.4458619886303561</v>
      </c>
      <c r="W3" s="4">
        <f>V3-V2</f>
        <v>5.2493566756933951E-2</v>
      </c>
      <c r="X3" s="54">
        <v>13170.749</v>
      </c>
      <c r="Y3">
        <f t="shared" si="4"/>
        <v>9.485753664798251</v>
      </c>
      <c r="Z3">
        <f>Y3-Y2</f>
        <v>1.8042088342381746E-2</v>
      </c>
      <c r="AA3">
        <f>W3-Z3</f>
        <v>3.4451478414552206E-2</v>
      </c>
      <c r="AB3" s="60">
        <v>6.1260000000000003</v>
      </c>
      <c r="AC3">
        <f>LN(AB3)</f>
        <v>1.8125420084105837</v>
      </c>
      <c r="AD3">
        <f>LN(B3)</f>
        <v>1.8817525077547597</v>
      </c>
    </row>
    <row r="4" spans="1:31" x14ac:dyDescent="0.2">
      <c r="A4" s="48">
        <v>36708</v>
      </c>
      <c r="B4" s="50">
        <v>6.8125</v>
      </c>
      <c r="C4" s="57">
        <v>0.1018</v>
      </c>
      <c r="D4" s="57">
        <v>5.7500000000000002E-2</v>
      </c>
      <c r="E4" s="57">
        <f t="shared" si="5"/>
        <v>4.4299999999999999E-2</v>
      </c>
      <c r="F4" s="57">
        <v>4.1433333333332996E-2</v>
      </c>
      <c r="G4" s="58">
        <v>60.657744645604097</v>
      </c>
      <c r="H4" s="58">
        <v>79.383459715531203</v>
      </c>
      <c r="I4" s="59">
        <f t="shared" si="6"/>
        <v>1.878567856335835E-2</v>
      </c>
      <c r="J4" s="59">
        <f t="shared" si="6"/>
        <v>7.9580745341619619E-3</v>
      </c>
      <c r="K4" s="59">
        <f t="shared" si="7"/>
        <v>1.0827604029196388E-2</v>
      </c>
      <c r="L4" s="51">
        <v>253.26499999999999</v>
      </c>
      <c r="M4" s="51">
        <f t="shared" si="0"/>
        <v>5.5344363713846363</v>
      </c>
      <c r="N4" s="51">
        <f t="shared" ref="N4:N67" si="8">M4-M3</f>
        <v>-4.4153182096414056E-2</v>
      </c>
      <c r="O4" s="50">
        <v>1103.5</v>
      </c>
      <c r="P4" s="50">
        <f t="shared" si="1"/>
        <v>7.0062422256967913</v>
      </c>
      <c r="Q4" s="50">
        <f t="shared" ref="Q4:Q67" si="9">P4-P3</f>
        <v>-1.0905430056542542E-2</v>
      </c>
      <c r="R4" s="50">
        <f t="shared" si="2"/>
        <v>-1.471805854312155</v>
      </c>
      <c r="S4" s="50">
        <f t="shared" ref="S4:S67" si="10">N4-Q4</f>
        <v>-3.3247752039871514E-2</v>
      </c>
      <c r="T4" s="50">
        <f t="shared" ref="T4:T67" si="11">S5-S4</f>
        <v>7.9115979905545863E-2</v>
      </c>
      <c r="U4" s="4">
        <v>245.38300000000001</v>
      </c>
      <c r="V4" s="4">
        <f t="shared" si="3"/>
        <v>5.5028202552235843</v>
      </c>
      <c r="W4" s="4">
        <f t="shared" ref="W4:W67" si="12">V4-V3</f>
        <v>5.6958266593228224E-2</v>
      </c>
      <c r="X4" s="54">
        <v>13183.89</v>
      </c>
      <c r="Y4">
        <f t="shared" si="4"/>
        <v>9.4867509086678439</v>
      </c>
      <c r="Z4">
        <f t="shared" ref="Z4:Z67" si="13">Y4-Y3</f>
        <v>9.972438695928787E-4</v>
      </c>
      <c r="AA4">
        <f t="shared" ref="AA4:AA67" si="14">W4-Z4</f>
        <v>5.5961022723635345E-2</v>
      </c>
      <c r="AB4" s="60">
        <v>6.5650000000000004</v>
      </c>
      <c r="AC4">
        <f t="shared" ref="AC4:AC67" si="15">LN(AB4)</f>
        <v>1.8817525077547597</v>
      </c>
      <c r="AD4">
        <f t="shared" ref="AD4:AD67" si="16">LN(B4)</f>
        <v>1.9187591599893625</v>
      </c>
    </row>
    <row r="5" spans="1:31" x14ac:dyDescent="0.2">
      <c r="A5" s="48">
        <v>36800</v>
      </c>
      <c r="B5" s="50">
        <v>7.2350000000000003</v>
      </c>
      <c r="C5" s="57">
        <v>0.10203333333333299</v>
      </c>
      <c r="D5" s="57">
        <v>6.0599999999999994E-2</v>
      </c>
      <c r="E5" s="57">
        <f t="shared" si="5"/>
        <v>4.1433333333332996E-2</v>
      </c>
      <c r="F5" s="57">
        <v>4.456666666666699E-2</v>
      </c>
      <c r="G5" s="58">
        <v>61.256930540764401</v>
      </c>
      <c r="H5" s="58">
        <v>79.811485302289299</v>
      </c>
      <c r="I5" s="59">
        <f t="shared" si="6"/>
        <v>9.8781433213693814E-3</v>
      </c>
      <c r="J5" s="59">
        <f t="shared" si="6"/>
        <v>5.3918736761022516E-3</v>
      </c>
      <c r="K5" s="59">
        <f t="shared" si="7"/>
        <v>4.4862696452671299E-3</v>
      </c>
      <c r="L5" s="51">
        <v>263.99900000000002</v>
      </c>
      <c r="M5" s="51">
        <f t="shared" si="0"/>
        <v>5.5759453152603546</v>
      </c>
      <c r="N5" s="51">
        <f t="shared" si="8"/>
        <v>4.1508943875718352E-2</v>
      </c>
      <c r="O5" s="50">
        <v>1098.7</v>
      </c>
      <c r="P5" s="50">
        <f t="shared" si="1"/>
        <v>7.0018829417068353</v>
      </c>
      <c r="Q5" s="50">
        <f t="shared" si="9"/>
        <v>-4.3592839899559976E-3</v>
      </c>
      <c r="R5" s="50">
        <f t="shared" si="2"/>
        <v>-1.4259376264464807</v>
      </c>
      <c r="S5" s="50">
        <f t="shared" si="10"/>
        <v>4.5868227865674349E-2</v>
      </c>
      <c r="T5" s="50">
        <f t="shared" si="11"/>
        <v>-1.2628204322406411E-2</v>
      </c>
      <c r="U5" s="4">
        <v>249.20099999999999</v>
      </c>
      <c r="V5" s="4">
        <f t="shared" si="3"/>
        <v>5.5182597997463381</v>
      </c>
      <c r="W5" s="4">
        <f t="shared" si="12"/>
        <v>1.5439544522753756E-2</v>
      </c>
      <c r="X5" s="54">
        <v>13262.25</v>
      </c>
      <c r="Y5">
        <f t="shared" si="4"/>
        <v>9.4926769326031959</v>
      </c>
      <c r="Z5">
        <f t="shared" si="13"/>
        <v>5.9260239353520205E-3</v>
      </c>
      <c r="AA5">
        <f t="shared" si="14"/>
        <v>9.5135205874017359E-3</v>
      </c>
      <c r="AB5" s="60">
        <v>6.8125</v>
      </c>
      <c r="AC5">
        <f t="shared" si="15"/>
        <v>1.9187591599893625</v>
      </c>
      <c r="AD5">
        <f t="shared" si="16"/>
        <v>1.9789303600834471</v>
      </c>
    </row>
    <row r="6" spans="1:31" x14ac:dyDescent="0.2">
      <c r="A6" s="48">
        <v>36892</v>
      </c>
      <c r="B6" s="50">
        <v>7.569</v>
      </c>
      <c r="C6" s="57">
        <v>0.101466666666667</v>
      </c>
      <c r="D6" s="57">
        <v>5.6900000000000006E-2</v>
      </c>
      <c r="E6" s="57">
        <f t="shared" si="5"/>
        <v>4.456666666666699E-2</v>
      </c>
      <c r="F6" s="57">
        <v>6.1166666666666994E-2</v>
      </c>
      <c r="G6" s="58">
        <v>62.4553070642527</v>
      </c>
      <c r="H6" s="58">
        <v>80.5758167072145</v>
      </c>
      <c r="I6" s="59">
        <f t="shared" si="6"/>
        <v>1.9563117396011555E-2</v>
      </c>
      <c r="J6" s="59">
        <f t="shared" si="6"/>
        <v>9.5767094426355368E-3</v>
      </c>
      <c r="K6" s="59">
        <f t="shared" si="7"/>
        <v>9.986407953376018E-3</v>
      </c>
      <c r="L6" s="51">
        <v>272.42500000000001</v>
      </c>
      <c r="M6" s="51">
        <f t="shared" si="0"/>
        <v>5.6073633468629502</v>
      </c>
      <c r="N6" s="51">
        <f t="shared" si="8"/>
        <v>3.1418031602595597E-2</v>
      </c>
      <c r="O6" s="50">
        <v>1096.7</v>
      </c>
      <c r="P6" s="50">
        <f t="shared" si="1"/>
        <v>7.000060949766163</v>
      </c>
      <c r="Q6" s="50">
        <f t="shared" si="9"/>
        <v>-1.8219919406723406E-3</v>
      </c>
      <c r="R6" s="50">
        <f t="shared" si="2"/>
        <v>-1.3926976029032128</v>
      </c>
      <c r="S6" s="50">
        <f t="shared" si="10"/>
        <v>3.3240023543267938E-2</v>
      </c>
      <c r="T6" s="50">
        <f t="shared" si="11"/>
        <v>-1.7776135810350979E-2</v>
      </c>
      <c r="U6" s="4">
        <v>250.19300000000001</v>
      </c>
      <c r="V6" s="4">
        <f t="shared" si="3"/>
        <v>5.5222326200235239</v>
      </c>
      <c r="W6" s="4">
        <f t="shared" si="12"/>
        <v>3.9728202771858179E-3</v>
      </c>
      <c r="X6" s="54">
        <v>13219.251</v>
      </c>
      <c r="Y6">
        <f t="shared" si="4"/>
        <v>9.4894294552196943</v>
      </c>
      <c r="Z6">
        <f t="shared" si="13"/>
        <v>-3.247477383501618E-3</v>
      </c>
      <c r="AA6">
        <f t="shared" si="14"/>
        <v>7.2202976606874358E-3</v>
      </c>
      <c r="AB6" s="60">
        <v>7.2350000000000003</v>
      </c>
      <c r="AC6">
        <f t="shared" si="15"/>
        <v>1.9789303600834471</v>
      </c>
      <c r="AD6">
        <f t="shared" si="16"/>
        <v>2.0240609583270306</v>
      </c>
    </row>
    <row r="7" spans="1:31" x14ac:dyDescent="0.2">
      <c r="A7" s="48">
        <v>36982</v>
      </c>
      <c r="B7" s="50">
        <v>8.11</v>
      </c>
      <c r="C7" s="57">
        <v>0.10236666666666699</v>
      </c>
      <c r="D7" s="57">
        <v>4.1200000000000001E-2</v>
      </c>
      <c r="E7" s="57">
        <f t="shared" si="5"/>
        <v>6.1166666666666994E-2</v>
      </c>
      <c r="F7" s="57">
        <v>5.7900000000000007E-2</v>
      </c>
      <c r="G7" s="58">
        <v>63.354088273577098</v>
      </c>
      <c r="H7" s="58">
        <v>81.416581252632199</v>
      </c>
      <c r="I7" s="59">
        <f t="shared" si="6"/>
        <v>1.4390790015646714E-2</v>
      </c>
      <c r="J7" s="59">
        <f t="shared" si="6"/>
        <v>1.0434452665528109E-2</v>
      </c>
      <c r="K7" s="59">
        <f t="shared" si="7"/>
        <v>3.956337350118605E-3</v>
      </c>
      <c r="L7" s="51">
        <v>281.71600000000001</v>
      </c>
      <c r="M7" s="51">
        <f t="shared" si="0"/>
        <v>5.6408994712814504</v>
      </c>
      <c r="N7" s="51">
        <f t="shared" si="8"/>
        <v>3.3536124418500179E-2</v>
      </c>
      <c r="O7" s="50">
        <v>1116.7</v>
      </c>
      <c r="P7" s="50">
        <f t="shared" si="1"/>
        <v>7.0181331864517462</v>
      </c>
      <c r="Q7" s="50">
        <f t="shared" si="9"/>
        <v>1.8072236685583221E-2</v>
      </c>
      <c r="R7" s="50">
        <f t="shared" si="2"/>
        <v>-1.3772337151702958</v>
      </c>
      <c r="S7" s="50">
        <f t="shared" si="10"/>
        <v>1.5463887732916959E-2</v>
      </c>
      <c r="T7" s="50">
        <f t="shared" si="11"/>
        <v>-9.1062096572684936E-3</v>
      </c>
      <c r="U7" s="4">
        <v>258.65499999999997</v>
      </c>
      <c r="V7" s="4">
        <f t="shared" si="3"/>
        <v>5.5554951274051501</v>
      </c>
      <c r="W7" s="4">
        <f t="shared" si="12"/>
        <v>3.3262507381626172E-2</v>
      </c>
      <c r="X7" s="54">
        <v>13301.394</v>
      </c>
      <c r="Y7">
        <f t="shared" si="4"/>
        <v>9.4956241207475234</v>
      </c>
      <c r="Z7">
        <f t="shared" si="13"/>
        <v>6.1946655278291018E-3</v>
      </c>
      <c r="AA7">
        <f t="shared" si="14"/>
        <v>2.706784185379707E-2</v>
      </c>
      <c r="AB7" s="60">
        <v>7.569</v>
      </c>
      <c r="AC7">
        <f t="shared" si="15"/>
        <v>2.0240609583270306</v>
      </c>
      <c r="AD7">
        <f t="shared" si="16"/>
        <v>2.0930978681273213</v>
      </c>
    </row>
    <row r="8" spans="1:31" x14ac:dyDescent="0.2">
      <c r="A8" s="48">
        <v>37073</v>
      </c>
      <c r="B8" s="50">
        <v>8.0175000000000001</v>
      </c>
      <c r="C8" s="57">
        <v>9.3800000000000008E-2</v>
      </c>
      <c r="D8" s="57">
        <v>3.5900000000000001E-2</v>
      </c>
      <c r="E8" s="57">
        <f t="shared" si="5"/>
        <v>5.7900000000000007E-2</v>
      </c>
      <c r="F8" s="57">
        <v>6.6233333333333297E-2</v>
      </c>
      <c r="G8" s="58">
        <v>63.553818483019803</v>
      </c>
      <c r="H8" s="58">
        <v>81.523587649321698</v>
      </c>
      <c r="I8" s="59">
        <f t="shared" si="6"/>
        <v>3.1526017481338527E-3</v>
      </c>
      <c r="J8" s="59">
        <f t="shared" si="6"/>
        <v>1.3143071723616456E-3</v>
      </c>
      <c r="K8" s="59">
        <f t="shared" si="7"/>
        <v>1.8382945757722071E-3</v>
      </c>
      <c r="L8" s="51">
        <v>289.149</v>
      </c>
      <c r="M8" s="51">
        <f t="shared" si="0"/>
        <v>5.6669421261856581</v>
      </c>
      <c r="N8" s="51">
        <f t="shared" si="8"/>
        <v>2.6042654904207652E-2</v>
      </c>
      <c r="O8" s="50">
        <v>1138.9000000000001</v>
      </c>
      <c r="P8" s="50">
        <f t="shared" si="1"/>
        <v>7.0378181632803054</v>
      </c>
      <c r="Q8" s="50">
        <f t="shared" si="9"/>
        <v>1.9684976828559186E-2</v>
      </c>
      <c r="R8" s="50">
        <f t="shared" si="2"/>
        <v>-1.3708760370946473</v>
      </c>
      <c r="S8" s="50">
        <f t="shared" si="10"/>
        <v>6.3576780756484652E-3</v>
      </c>
      <c r="T8" s="50">
        <f t="shared" si="11"/>
        <v>-6.6452759921382665E-3</v>
      </c>
      <c r="U8" s="4">
        <v>264.96100000000001</v>
      </c>
      <c r="V8" s="4">
        <f t="shared" si="3"/>
        <v>5.5795826453443622</v>
      </c>
      <c r="W8" s="4">
        <f t="shared" si="12"/>
        <v>2.4087517939212155E-2</v>
      </c>
      <c r="X8" s="54">
        <v>13248.142</v>
      </c>
      <c r="Y8">
        <f t="shared" si="4"/>
        <v>9.4916125951666306</v>
      </c>
      <c r="Z8">
        <f t="shared" si="13"/>
        <v>-4.0115255808927941E-3</v>
      </c>
      <c r="AA8">
        <f t="shared" si="14"/>
        <v>2.8099043520104949E-2</v>
      </c>
      <c r="AB8" s="60">
        <v>8.11</v>
      </c>
      <c r="AC8">
        <f t="shared" si="15"/>
        <v>2.0930978681273213</v>
      </c>
      <c r="AD8">
        <f t="shared" si="16"/>
        <v>2.081626652585173</v>
      </c>
    </row>
    <row r="9" spans="1:31" x14ac:dyDescent="0.2">
      <c r="A9" s="48">
        <v>37165</v>
      </c>
      <c r="B9" s="50">
        <v>9.0661000000000005</v>
      </c>
      <c r="C9" s="57">
        <v>8.9433333333333295E-2</v>
      </c>
      <c r="D9" s="57">
        <v>2.3199999999999998E-2</v>
      </c>
      <c r="E9" s="57">
        <f t="shared" si="5"/>
        <v>6.6233333333333297E-2</v>
      </c>
      <c r="F9" s="57">
        <v>7.8866666666666696E-2</v>
      </c>
      <c r="G9" s="58">
        <v>63.893356999171701</v>
      </c>
      <c r="H9" s="58">
        <v>81.294288227844106</v>
      </c>
      <c r="I9" s="59">
        <f t="shared" si="6"/>
        <v>5.342535259979928E-3</v>
      </c>
      <c r="J9" s="59">
        <f t="shared" si="6"/>
        <v>-2.8126757922374073E-3</v>
      </c>
      <c r="K9" s="59">
        <f t="shared" si="7"/>
        <v>8.1552110522173354E-3</v>
      </c>
      <c r="L9" s="51">
        <v>295.86799999999999</v>
      </c>
      <c r="M9" s="51">
        <f t="shared" si="0"/>
        <v>5.6899134089146495</v>
      </c>
      <c r="N9" s="51">
        <f t="shared" si="8"/>
        <v>2.2971282728991405E-2</v>
      </c>
      <c r="O9" s="50">
        <v>1165.7</v>
      </c>
      <c r="P9" s="50">
        <f t="shared" si="1"/>
        <v>7.0610770439257866</v>
      </c>
      <c r="Q9" s="50">
        <f t="shared" si="9"/>
        <v>2.3258880645481206E-2</v>
      </c>
      <c r="R9" s="50">
        <f t="shared" si="2"/>
        <v>-1.3711636350111371</v>
      </c>
      <c r="S9" s="50">
        <f t="shared" si="10"/>
        <v>-2.8759791648980126E-4</v>
      </c>
      <c r="T9" s="50">
        <f t="shared" si="11"/>
        <v>7.2016225820606294E-2</v>
      </c>
      <c r="U9" s="4">
        <v>272.33499999999998</v>
      </c>
      <c r="V9" s="4">
        <f t="shared" si="3"/>
        <v>5.6070329261242069</v>
      </c>
      <c r="W9" s="4">
        <f t="shared" si="12"/>
        <v>2.7450280779844682E-2</v>
      </c>
      <c r="X9" s="54">
        <v>13284.880999999999</v>
      </c>
      <c r="Y9">
        <f t="shared" si="4"/>
        <v>9.4943819006829635</v>
      </c>
      <c r="Z9">
        <f t="shared" si="13"/>
        <v>2.7693055163329205E-3</v>
      </c>
      <c r="AA9">
        <f t="shared" si="14"/>
        <v>2.4680975263511762E-2</v>
      </c>
      <c r="AB9" s="60">
        <v>8.0175000000000001</v>
      </c>
      <c r="AC9">
        <f t="shared" si="15"/>
        <v>2.081626652585173</v>
      </c>
      <c r="AD9">
        <f t="shared" si="16"/>
        <v>2.2045421826806355</v>
      </c>
    </row>
    <row r="10" spans="1:31" x14ac:dyDescent="0.2">
      <c r="A10" s="48">
        <v>37257</v>
      </c>
      <c r="B10" s="50">
        <v>12.47</v>
      </c>
      <c r="C10" s="57">
        <v>9.59666666666667E-2</v>
      </c>
      <c r="D10" s="57">
        <v>1.7100000000000001E-2</v>
      </c>
      <c r="E10" s="57">
        <f t="shared" si="5"/>
        <v>7.8866666666666696E-2</v>
      </c>
      <c r="F10" s="57">
        <v>9.3166666666666995E-2</v>
      </c>
      <c r="G10" s="58">
        <v>66.058118565850194</v>
      </c>
      <c r="H10" s="58">
        <v>81.584734161715701</v>
      </c>
      <c r="I10" s="59">
        <f t="shared" si="6"/>
        <v>3.3880855042669876E-2</v>
      </c>
      <c r="J10" s="59">
        <f t="shared" si="6"/>
        <v>3.5727717186914811E-3</v>
      </c>
      <c r="K10" s="59">
        <f t="shared" si="7"/>
        <v>3.0308083323978396E-2</v>
      </c>
      <c r="L10" s="51">
        <v>324.68700000000001</v>
      </c>
      <c r="M10" s="51">
        <f t="shared" si="0"/>
        <v>5.7828616413501086</v>
      </c>
      <c r="N10" s="51">
        <f t="shared" si="8"/>
        <v>9.2948232435459133E-2</v>
      </c>
      <c r="O10" s="50">
        <v>1190.7</v>
      </c>
      <c r="P10" s="50">
        <f t="shared" si="1"/>
        <v>7.0822966484571293</v>
      </c>
      <c r="Q10" s="50">
        <f t="shared" si="9"/>
        <v>2.121960453134264E-2</v>
      </c>
      <c r="R10" s="50">
        <f t="shared" si="2"/>
        <v>-1.2994350071070206</v>
      </c>
      <c r="S10" s="50">
        <f t="shared" si="10"/>
        <v>7.1728627904116493E-2</v>
      </c>
      <c r="T10" s="50">
        <f t="shared" si="11"/>
        <v>-2.2554036208221717E-2</v>
      </c>
      <c r="U10" s="4">
        <v>283.67399999999998</v>
      </c>
      <c r="V10" s="4">
        <f t="shared" si="3"/>
        <v>5.647825691510004</v>
      </c>
      <c r="W10" s="4">
        <f t="shared" si="12"/>
        <v>4.0792765385797125E-2</v>
      </c>
      <c r="X10" s="54">
        <v>13394.91</v>
      </c>
      <c r="Y10">
        <f t="shared" si="4"/>
        <v>9.5026300630311642</v>
      </c>
      <c r="Z10">
        <f t="shared" si="13"/>
        <v>8.2481623482006938E-3</v>
      </c>
      <c r="AA10">
        <f t="shared" si="14"/>
        <v>3.2544603037596431E-2</v>
      </c>
      <c r="AB10" s="60">
        <v>9.0661000000000005</v>
      </c>
      <c r="AC10">
        <f t="shared" si="15"/>
        <v>2.2045421826806355</v>
      </c>
      <c r="AD10">
        <f t="shared" si="16"/>
        <v>2.5233257596919452</v>
      </c>
    </row>
    <row r="11" spans="1:31" x14ac:dyDescent="0.2">
      <c r="A11" s="48">
        <v>37347</v>
      </c>
      <c r="B11" s="50">
        <v>11.36</v>
      </c>
      <c r="C11" s="57">
        <v>0.110666666666667</v>
      </c>
      <c r="D11" s="57">
        <v>1.7500000000000002E-2</v>
      </c>
      <c r="E11" s="57">
        <f t="shared" si="5"/>
        <v>9.3166666666666995E-2</v>
      </c>
      <c r="F11" s="57">
        <v>9.9566666666667011E-2</v>
      </c>
      <c r="G11" s="58">
        <v>68.316109336173199</v>
      </c>
      <c r="H11" s="58">
        <v>82.471358591428896</v>
      </c>
      <c r="I11" s="59">
        <f t="shared" si="6"/>
        <v>3.418188133941661E-2</v>
      </c>
      <c r="J11" s="59">
        <f t="shared" si="6"/>
        <v>1.0867528574104859E-2</v>
      </c>
      <c r="K11" s="59">
        <f t="shared" si="7"/>
        <v>2.3314352765311751E-2</v>
      </c>
      <c r="L11" s="51">
        <v>339.964</v>
      </c>
      <c r="M11" s="51">
        <f t="shared" si="0"/>
        <v>5.8288397296513335</v>
      </c>
      <c r="N11" s="51">
        <f t="shared" si="8"/>
        <v>4.5978088301224851E-2</v>
      </c>
      <c r="O11" s="50">
        <v>1186.9000000000001</v>
      </c>
      <c r="P11" s="50">
        <f t="shared" si="1"/>
        <v>7.0791001450624593</v>
      </c>
      <c r="Q11" s="50">
        <f t="shared" si="9"/>
        <v>-3.1965033946699251E-3</v>
      </c>
      <c r="R11" s="50">
        <f t="shared" si="2"/>
        <v>-1.2502604154111259</v>
      </c>
      <c r="S11" s="50">
        <f t="shared" si="10"/>
        <v>4.9174591695894776E-2</v>
      </c>
      <c r="T11" s="50">
        <f t="shared" si="11"/>
        <v>-6.1093788530783399E-2</v>
      </c>
      <c r="U11" s="4">
        <v>302.36599999999999</v>
      </c>
      <c r="V11" s="4">
        <f t="shared" si="3"/>
        <v>5.7116382041217832</v>
      </c>
      <c r="W11" s="4">
        <f t="shared" si="12"/>
        <v>6.3812512611779226E-2</v>
      </c>
      <c r="X11" s="54">
        <v>13477.356</v>
      </c>
      <c r="Y11">
        <f t="shared" si="4"/>
        <v>9.5087662227946215</v>
      </c>
      <c r="Z11">
        <f t="shared" si="13"/>
        <v>6.1361597634572718E-3</v>
      </c>
      <c r="AA11">
        <f t="shared" si="14"/>
        <v>5.7676352848321955E-2</v>
      </c>
      <c r="AB11" s="60">
        <v>12.47</v>
      </c>
      <c r="AC11">
        <f t="shared" si="15"/>
        <v>2.5233257596919452</v>
      </c>
      <c r="AD11">
        <f t="shared" si="16"/>
        <v>2.4300984132930052</v>
      </c>
    </row>
    <row r="12" spans="1:31" x14ac:dyDescent="0.2">
      <c r="A12" s="48">
        <v>37438</v>
      </c>
      <c r="B12" s="50">
        <v>10.07</v>
      </c>
      <c r="C12" s="57">
        <v>0.11636666666666701</v>
      </c>
      <c r="D12" s="57">
        <v>1.6799999999999999E-2</v>
      </c>
      <c r="E12" s="57">
        <f t="shared" si="5"/>
        <v>9.9566666666667011E-2</v>
      </c>
      <c r="F12" s="57">
        <v>0.1079</v>
      </c>
      <c r="G12" s="58">
        <v>70.365031357235793</v>
      </c>
      <c r="H12" s="58">
        <v>82.822951037694494</v>
      </c>
      <c r="I12" s="59">
        <f t="shared" si="6"/>
        <v>2.9991784382511603E-2</v>
      </c>
      <c r="J12" s="59">
        <f t="shared" si="6"/>
        <v>4.2632066728453197E-3</v>
      </c>
      <c r="K12" s="59">
        <f t="shared" si="7"/>
        <v>2.5728577709666283E-2</v>
      </c>
      <c r="L12" s="51">
        <v>339.38900000000001</v>
      </c>
      <c r="M12" s="51">
        <f t="shared" si="0"/>
        <v>5.8271469421393727</v>
      </c>
      <c r="N12" s="51">
        <f t="shared" si="8"/>
        <v>-1.6927875119607805E-3</v>
      </c>
      <c r="O12" s="50">
        <v>1199.0999999999999</v>
      </c>
      <c r="P12" s="50">
        <f t="shared" si="1"/>
        <v>7.0893265543853872</v>
      </c>
      <c r="Q12" s="50">
        <f t="shared" si="9"/>
        <v>1.0226409322927843E-2</v>
      </c>
      <c r="R12" s="50">
        <f t="shared" si="2"/>
        <v>-1.2621796122460145</v>
      </c>
      <c r="S12" s="50">
        <f t="shared" si="10"/>
        <v>-1.1919196834888623E-2</v>
      </c>
      <c r="T12" s="50">
        <f t="shared" si="11"/>
        <v>2.7846576416222568E-2</v>
      </c>
      <c r="U12" s="4">
        <v>313.14</v>
      </c>
      <c r="V12" s="4">
        <f t="shared" si="3"/>
        <v>5.7466503748833766</v>
      </c>
      <c r="W12" s="4">
        <f t="shared" si="12"/>
        <v>3.5012170761593353E-2</v>
      </c>
      <c r="X12" s="54">
        <v>13531.741</v>
      </c>
      <c r="Y12">
        <f t="shared" si="4"/>
        <v>9.5127933899007004</v>
      </c>
      <c r="Z12">
        <f t="shared" si="13"/>
        <v>4.0271671060789771E-3</v>
      </c>
      <c r="AA12">
        <f t="shared" si="14"/>
        <v>3.0985003655514376E-2</v>
      </c>
      <c r="AB12" s="60">
        <v>11.36</v>
      </c>
      <c r="AC12">
        <f t="shared" si="15"/>
        <v>2.4300984132930052</v>
      </c>
      <c r="AD12">
        <f t="shared" si="16"/>
        <v>2.3095607067304709</v>
      </c>
    </row>
    <row r="13" spans="1:31" x14ac:dyDescent="0.2">
      <c r="A13" s="48">
        <v>37530</v>
      </c>
      <c r="B13" s="50">
        <v>10.42</v>
      </c>
      <c r="C13" s="57">
        <v>0.1235</v>
      </c>
      <c r="D13" s="57">
        <v>1.5600000000000001E-2</v>
      </c>
      <c r="E13" s="57">
        <f t="shared" si="5"/>
        <v>0.1079</v>
      </c>
      <c r="F13" s="57">
        <v>0.11366666666666701</v>
      </c>
      <c r="G13" s="58">
        <v>72.563280085196993</v>
      </c>
      <c r="H13" s="58">
        <v>83.082823715369102</v>
      </c>
      <c r="I13" s="59">
        <f t="shared" si="6"/>
        <v>3.1240641630654931E-2</v>
      </c>
      <c r="J13" s="59">
        <f t="shared" si="6"/>
        <v>3.1376891842012974E-3</v>
      </c>
      <c r="K13" s="59">
        <f t="shared" si="7"/>
        <v>2.8102952446453631E-2</v>
      </c>
      <c r="L13" s="51">
        <v>346.24700000000001</v>
      </c>
      <c r="M13" s="51">
        <f t="shared" si="0"/>
        <v>5.8471523932040856</v>
      </c>
      <c r="N13" s="51">
        <f t="shared" si="8"/>
        <v>2.0005451064712965E-2</v>
      </c>
      <c r="O13" s="50">
        <v>1204</v>
      </c>
      <c r="P13" s="50">
        <f t="shared" si="1"/>
        <v>7.0934046258687662</v>
      </c>
      <c r="Q13" s="50">
        <f t="shared" si="9"/>
        <v>4.0780714833790199E-3</v>
      </c>
      <c r="R13" s="50">
        <f t="shared" si="2"/>
        <v>-1.2462522326646805</v>
      </c>
      <c r="S13" s="50">
        <f t="shared" si="10"/>
        <v>1.5927379581333945E-2</v>
      </c>
      <c r="T13" s="50">
        <f t="shared" si="11"/>
        <v>-3.279548745910521E-2</v>
      </c>
      <c r="U13" s="4">
        <v>318.08499999999998</v>
      </c>
      <c r="V13" s="4">
        <f t="shared" si="3"/>
        <v>5.7623186426605573</v>
      </c>
      <c r="W13" s="4">
        <f t="shared" si="12"/>
        <v>1.5668267777180667E-2</v>
      </c>
      <c r="X13" s="54">
        <v>13549.421</v>
      </c>
      <c r="Y13">
        <f t="shared" si="4"/>
        <v>9.5140990947675608</v>
      </c>
      <c r="Z13">
        <f t="shared" si="13"/>
        <v>1.3057048668603244E-3</v>
      </c>
      <c r="AA13">
        <f t="shared" si="14"/>
        <v>1.4362562910320342E-2</v>
      </c>
      <c r="AB13" s="60">
        <v>10.07</v>
      </c>
      <c r="AC13">
        <f t="shared" si="15"/>
        <v>2.3095607067304709</v>
      </c>
      <c r="AD13">
        <f t="shared" si="16"/>
        <v>2.3437270363252209</v>
      </c>
    </row>
    <row r="14" spans="1:31" x14ac:dyDescent="0.2">
      <c r="A14" s="48">
        <v>37622</v>
      </c>
      <c r="B14" s="50">
        <v>8.5399999999999991</v>
      </c>
      <c r="C14" s="57">
        <v>0.12566666666666701</v>
      </c>
      <c r="D14" s="57">
        <v>1.2E-2</v>
      </c>
      <c r="E14" s="57">
        <f t="shared" si="5"/>
        <v>0.11366666666666701</v>
      </c>
      <c r="F14" s="57">
        <v>0.110666666666667</v>
      </c>
      <c r="G14" s="58">
        <v>73.590722991361901</v>
      </c>
      <c r="H14" s="58">
        <v>83.923588260786801</v>
      </c>
      <c r="I14" s="59">
        <f t="shared" si="6"/>
        <v>1.4159267675862782E-2</v>
      </c>
      <c r="J14" s="59">
        <f t="shared" si="6"/>
        <v>1.0119595216191112E-2</v>
      </c>
      <c r="K14" s="59">
        <f t="shared" si="7"/>
        <v>4.0396724596716699E-3</v>
      </c>
      <c r="L14" s="51">
        <v>347.04399999999998</v>
      </c>
      <c r="M14" s="51">
        <f t="shared" si="0"/>
        <v>5.8494515730610104</v>
      </c>
      <c r="N14" s="51">
        <f t="shared" si="8"/>
        <v>2.2991798569247379E-3</v>
      </c>
      <c r="O14" s="50">
        <v>1227.3</v>
      </c>
      <c r="P14" s="50">
        <f t="shared" si="1"/>
        <v>7.1125719136034622</v>
      </c>
      <c r="Q14" s="50">
        <f t="shared" si="9"/>
        <v>1.9167287734696004E-2</v>
      </c>
      <c r="R14" s="50">
        <f t="shared" si="2"/>
        <v>-1.2631203405424518</v>
      </c>
      <c r="S14" s="50">
        <f t="shared" si="10"/>
        <v>-1.6868107877771266E-2</v>
      </c>
      <c r="T14" s="50">
        <f t="shared" si="11"/>
        <v>-1.6720609981542012E-3</v>
      </c>
      <c r="U14" s="4">
        <v>317.548</v>
      </c>
      <c r="V14" s="4">
        <f t="shared" si="3"/>
        <v>5.7606289880083974</v>
      </c>
      <c r="W14" s="4">
        <f t="shared" si="12"/>
        <v>-1.6896546521598665E-3</v>
      </c>
      <c r="X14" s="54">
        <v>13619.433999999999</v>
      </c>
      <c r="Y14">
        <f t="shared" si="4"/>
        <v>9.5192530223054987</v>
      </c>
      <c r="Z14">
        <f t="shared" si="13"/>
        <v>5.1539275379379745E-3</v>
      </c>
      <c r="AA14">
        <f t="shared" si="14"/>
        <v>-6.8435821900978411E-3</v>
      </c>
      <c r="AB14" s="60">
        <v>10.42</v>
      </c>
      <c r="AC14">
        <f t="shared" si="15"/>
        <v>2.3437270363252209</v>
      </c>
      <c r="AD14">
        <f t="shared" si="16"/>
        <v>2.1447610078004784</v>
      </c>
    </row>
    <row r="15" spans="1:31" x14ac:dyDescent="0.2">
      <c r="A15" s="48">
        <v>37712</v>
      </c>
      <c r="B15" s="50">
        <v>7.88</v>
      </c>
      <c r="C15" s="57">
        <v>0.12166666666666699</v>
      </c>
      <c r="D15" s="57">
        <v>1.1000000000000001E-2</v>
      </c>
      <c r="E15" s="57">
        <f t="shared" si="5"/>
        <v>0.110666666666667</v>
      </c>
      <c r="F15" s="57">
        <v>9.3166666666666995E-2</v>
      </c>
      <c r="G15" s="58">
        <v>73.976017039403601</v>
      </c>
      <c r="H15" s="58">
        <v>84.229320822756904</v>
      </c>
      <c r="I15" s="59">
        <f t="shared" si="6"/>
        <v>5.2356334111152347E-3</v>
      </c>
      <c r="J15" s="59">
        <f t="shared" si="6"/>
        <v>3.6429872495449102E-3</v>
      </c>
      <c r="K15" s="59">
        <f t="shared" si="7"/>
        <v>1.5926461615703245E-3</v>
      </c>
      <c r="L15" s="51">
        <v>346.97</v>
      </c>
      <c r="M15" s="51">
        <f t="shared" si="0"/>
        <v>5.8492383208779692</v>
      </c>
      <c r="N15" s="51">
        <f t="shared" si="8"/>
        <v>-2.1325218304113491E-4</v>
      </c>
      <c r="O15" s="50">
        <v>1250</v>
      </c>
      <c r="P15" s="50">
        <f t="shared" si="1"/>
        <v>7.1308988302963465</v>
      </c>
      <c r="Q15" s="50">
        <f t="shared" si="9"/>
        <v>1.8326916692884332E-2</v>
      </c>
      <c r="R15" s="50">
        <f t="shared" si="2"/>
        <v>-1.2816605094183773</v>
      </c>
      <c r="S15" s="50">
        <f t="shared" si="10"/>
        <v>-1.8540168875925467E-2</v>
      </c>
      <c r="T15" s="50">
        <f t="shared" si="11"/>
        <v>-4.1929272638227211E-2</v>
      </c>
      <c r="U15" s="4">
        <v>327.70400000000001</v>
      </c>
      <c r="V15" s="4">
        <f t="shared" si="3"/>
        <v>5.7921107619165104</v>
      </c>
      <c r="W15" s="4">
        <f t="shared" si="12"/>
        <v>3.148177390811302E-2</v>
      </c>
      <c r="X15" s="54">
        <v>13741.107</v>
      </c>
      <c r="Y15">
        <f t="shared" si="4"/>
        <v>9.5281471302165279</v>
      </c>
      <c r="Z15">
        <f t="shared" si="13"/>
        <v>8.894107911029181E-3</v>
      </c>
      <c r="AA15">
        <f t="shared" si="14"/>
        <v>2.2587665997083839E-2</v>
      </c>
      <c r="AB15" s="60">
        <v>8.5399999999999991</v>
      </c>
      <c r="AC15">
        <f t="shared" si="15"/>
        <v>2.1447610078004784</v>
      </c>
      <c r="AD15">
        <f t="shared" si="16"/>
        <v>2.0643279038697879</v>
      </c>
    </row>
    <row r="16" spans="1:31" x14ac:dyDescent="0.2">
      <c r="A16" s="48">
        <v>37803</v>
      </c>
      <c r="B16" s="50">
        <v>7.4424999999999999</v>
      </c>
      <c r="C16" s="57">
        <v>0.10186666666666699</v>
      </c>
      <c r="D16" s="57">
        <v>8.6999999999999994E-3</v>
      </c>
      <c r="E16" s="57">
        <f t="shared" si="5"/>
        <v>9.3166666666666995E-2</v>
      </c>
      <c r="F16" s="57">
        <v>6.8099999999999994E-2</v>
      </c>
      <c r="G16" s="58">
        <v>73.450346704531995</v>
      </c>
      <c r="H16" s="58">
        <v>84.642059781416506</v>
      </c>
      <c r="I16" s="59">
        <f t="shared" si="6"/>
        <v>-7.10595617214165E-3</v>
      </c>
      <c r="J16" s="59">
        <f t="shared" si="6"/>
        <v>4.9001814882032087E-3</v>
      </c>
      <c r="K16" s="59">
        <f t="shared" si="7"/>
        <v>-1.2006137660344859E-2</v>
      </c>
      <c r="L16" s="51">
        <v>336.40899999999999</v>
      </c>
      <c r="M16" s="51">
        <f t="shared" si="0"/>
        <v>5.8183276816053615</v>
      </c>
      <c r="N16" s="51">
        <f t="shared" si="8"/>
        <v>-3.0910639272607732E-2</v>
      </c>
      <c r="O16" s="50">
        <v>1287.5</v>
      </c>
      <c r="P16" s="50">
        <f t="shared" si="1"/>
        <v>7.1604576325378915</v>
      </c>
      <c r="Q16" s="50">
        <f t="shared" si="9"/>
        <v>2.9558802241544946E-2</v>
      </c>
      <c r="R16" s="50">
        <f t="shared" si="2"/>
        <v>-1.34212995093253</v>
      </c>
      <c r="S16" s="50">
        <f t="shared" si="10"/>
        <v>-6.0469441514152678E-2</v>
      </c>
      <c r="T16" s="50">
        <f t="shared" si="11"/>
        <v>0.11939389800764744</v>
      </c>
      <c r="U16" s="4">
        <v>337.18</v>
      </c>
      <c r="V16" s="4">
        <f t="shared" si="3"/>
        <v>5.8206169123876554</v>
      </c>
      <c r="W16" s="4">
        <f t="shared" si="12"/>
        <v>2.850615047114502E-2</v>
      </c>
      <c r="X16" s="54">
        <v>13970.156999999999</v>
      </c>
      <c r="Y16">
        <f t="shared" si="4"/>
        <v>9.5446786905557879</v>
      </c>
      <c r="Z16">
        <f t="shared" si="13"/>
        <v>1.6531560339259954E-2</v>
      </c>
      <c r="AA16">
        <f t="shared" si="14"/>
        <v>1.1974590131885066E-2</v>
      </c>
      <c r="AB16" s="60">
        <v>7.88</v>
      </c>
      <c r="AC16">
        <f t="shared" si="15"/>
        <v>2.0643279038697879</v>
      </c>
      <c r="AD16">
        <f t="shared" si="16"/>
        <v>2.0072068139077945</v>
      </c>
    </row>
    <row r="17" spans="1:30" x14ac:dyDescent="0.2">
      <c r="A17" s="48">
        <v>37895</v>
      </c>
      <c r="B17" s="50">
        <v>6.915</v>
      </c>
      <c r="C17" s="57">
        <v>7.7399999999999997E-2</v>
      </c>
      <c r="D17" s="57">
        <v>9.300000000000001E-3</v>
      </c>
      <c r="E17" s="57">
        <f t="shared" si="5"/>
        <v>6.8099999999999994E-2</v>
      </c>
      <c r="F17" s="57">
        <v>6.7000000000000004E-2</v>
      </c>
      <c r="G17" s="58">
        <v>72.034623121524106</v>
      </c>
      <c r="H17" s="58">
        <v>84.657346409515</v>
      </c>
      <c r="I17" s="59">
        <f t="shared" si="6"/>
        <v>-1.9274566377513597E-2</v>
      </c>
      <c r="J17" s="59">
        <f t="shared" si="6"/>
        <v>1.8060321473710203E-4</v>
      </c>
      <c r="K17" s="59">
        <f t="shared" si="7"/>
        <v>-1.9455169592250698E-2</v>
      </c>
      <c r="L17" s="51">
        <v>359.68200000000002</v>
      </c>
      <c r="M17" s="51">
        <f t="shared" si="0"/>
        <v>5.8852203077480327</v>
      </c>
      <c r="N17" s="51">
        <f t="shared" si="8"/>
        <v>6.6892626142671219E-2</v>
      </c>
      <c r="O17" s="50">
        <v>1297.8</v>
      </c>
      <c r="P17" s="50">
        <f t="shared" si="1"/>
        <v>7.1684258021870679</v>
      </c>
      <c r="Q17" s="50">
        <f t="shared" si="9"/>
        <v>7.9681696491764598E-3</v>
      </c>
      <c r="R17" s="50">
        <f t="shared" si="2"/>
        <v>-1.2832054944390352</v>
      </c>
      <c r="S17" s="50">
        <f t="shared" si="10"/>
        <v>5.8924456493494759E-2</v>
      </c>
      <c r="T17" s="50">
        <f t="shared" si="11"/>
        <v>2.0958864180092185E-2</v>
      </c>
      <c r="U17" s="4">
        <v>343.334</v>
      </c>
      <c r="V17" s="4">
        <f t="shared" si="3"/>
        <v>5.8387037343012596</v>
      </c>
      <c r="W17" s="4">
        <f t="shared" si="12"/>
        <v>1.8086821913604112E-2</v>
      </c>
      <c r="X17" s="54">
        <v>14131.379000000001</v>
      </c>
      <c r="Y17">
        <f t="shared" si="4"/>
        <v>9.5561530646887274</v>
      </c>
      <c r="Z17">
        <f t="shared" si="13"/>
        <v>1.1474374132939502E-2</v>
      </c>
      <c r="AA17">
        <f t="shared" si="14"/>
        <v>6.6124477806646098E-3</v>
      </c>
      <c r="AB17" s="60">
        <v>7.4424999999999999</v>
      </c>
      <c r="AC17">
        <f t="shared" si="15"/>
        <v>2.0072068139077945</v>
      </c>
      <c r="AD17">
        <f t="shared" si="16"/>
        <v>1.9336929651167216</v>
      </c>
    </row>
    <row r="18" spans="1:30" x14ac:dyDescent="0.2">
      <c r="A18" s="48">
        <v>37987</v>
      </c>
      <c r="B18" s="50">
        <v>6.5650000000000004</v>
      </c>
      <c r="C18" s="57">
        <v>7.6100000000000001E-2</v>
      </c>
      <c r="D18" s="57">
        <v>9.1000000000000004E-3</v>
      </c>
      <c r="E18" s="57">
        <f t="shared" si="5"/>
        <v>6.7000000000000004E-2</v>
      </c>
      <c r="F18" s="57">
        <v>6.8499999999999991E-2</v>
      </c>
      <c r="G18" s="58">
        <v>72.294474026742407</v>
      </c>
      <c r="H18" s="58">
        <v>85.421677814440201</v>
      </c>
      <c r="I18" s="59">
        <f t="shared" si="6"/>
        <v>3.607305681046264E-3</v>
      </c>
      <c r="J18" s="59">
        <f t="shared" si="6"/>
        <v>9.0285301552907489E-3</v>
      </c>
      <c r="K18" s="59">
        <f t="shared" si="7"/>
        <v>-5.4212244742444845E-3</v>
      </c>
      <c r="L18" s="51">
        <v>392.05500000000001</v>
      </c>
      <c r="M18" s="51">
        <f t="shared" si="0"/>
        <v>5.9714021360709282</v>
      </c>
      <c r="N18" s="51">
        <f t="shared" si="8"/>
        <v>8.6181828322895448E-2</v>
      </c>
      <c r="O18" s="50">
        <v>1306</v>
      </c>
      <c r="P18" s="50">
        <f t="shared" si="1"/>
        <v>7.1747243098363764</v>
      </c>
      <c r="Q18" s="50">
        <f t="shared" si="9"/>
        <v>6.2985076493085046E-3</v>
      </c>
      <c r="R18" s="50">
        <f t="shared" si="2"/>
        <v>-1.2033221737654483</v>
      </c>
      <c r="S18" s="50">
        <f t="shared" si="10"/>
        <v>7.9883320673586944E-2</v>
      </c>
      <c r="T18" s="50">
        <f t="shared" si="11"/>
        <v>-9.1968626478829307E-2</v>
      </c>
      <c r="U18" s="4">
        <v>349.75400000000002</v>
      </c>
      <c r="V18" s="4">
        <f t="shared" si="3"/>
        <v>5.8572300502207204</v>
      </c>
      <c r="W18" s="4">
        <f t="shared" si="12"/>
        <v>1.8526315919460856E-2</v>
      </c>
      <c r="X18" s="54">
        <v>14212.34</v>
      </c>
      <c r="Y18">
        <f t="shared" si="4"/>
        <v>9.5618658802997327</v>
      </c>
      <c r="Z18">
        <f t="shared" si="13"/>
        <v>5.7128156110053396E-3</v>
      </c>
      <c r="AA18">
        <f t="shared" si="14"/>
        <v>1.2813500308455517E-2</v>
      </c>
      <c r="AB18" s="60">
        <v>6.915</v>
      </c>
      <c r="AC18">
        <f t="shared" si="15"/>
        <v>1.9336929651167216</v>
      </c>
      <c r="AD18">
        <f t="shared" si="16"/>
        <v>1.8817525077547597</v>
      </c>
    </row>
    <row r="19" spans="1:30" x14ac:dyDescent="0.2">
      <c r="A19" s="48">
        <v>38078</v>
      </c>
      <c r="B19" s="50">
        <v>6.3449999999999998</v>
      </c>
      <c r="C19" s="57">
        <v>7.7699999999999991E-2</v>
      </c>
      <c r="D19" s="57">
        <v>9.1999999999999998E-3</v>
      </c>
      <c r="E19" s="57">
        <f t="shared" si="5"/>
        <v>6.8499999999999991E-2</v>
      </c>
      <c r="F19" s="57">
        <v>6.2833333333333297E-2</v>
      </c>
      <c r="G19" s="58">
        <v>72.703656372026998</v>
      </c>
      <c r="H19" s="58">
        <v>86.644608062320501</v>
      </c>
      <c r="I19" s="59">
        <f t="shared" ref="I19:J50" si="17">(G19-G18)/G18</f>
        <v>5.6599394461771882E-3</v>
      </c>
      <c r="J19" s="59">
        <f t="shared" si="17"/>
        <v>1.4316392269147956E-2</v>
      </c>
      <c r="K19" s="59">
        <f t="shared" si="7"/>
        <v>-8.6564528229707682E-3</v>
      </c>
      <c r="L19" s="51">
        <v>395.29399999999998</v>
      </c>
      <c r="M19" s="51">
        <f t="shared" si="0"/>
        <v>5.9796297918418873</v>
      </c>
      <c r="N19" s="51">
        <f t="shared" si="8"/>
        <v>8.2276557709590747E-3</v>
      </c>
      <c r="O19" s="50">
        <v>1332.8</v>
      </c>
      <c r="P19" s="50">
        <f t="shared" si="1"/>
        <v>7.1950372714125779</v>
      </c>
      <c r="Q19" s="50">
        <f t="shared" si="9"/>
        <v>2.0312961576201438E-2</v>
      </c>
      <c r="R19" s="50">
        <f t="shared" si="2"/>
        <v>-1.2154074795706906</v>
      </c>
      <c r="S19" s="50">
        <f t="shared" si="10"/>
        <v>-1.2085305805242363E-2</v>
      </c>
      <c r="T19" s="50">
        <f t="shared" si="11"/>
        <v>-9.8985936196704927E-4</v>
      </c>
      <c r="U19" s="4">
        <v>362.51400000000001</v>
      </c>
      <c r="V19" s="4">
        <f t="shared" si="3"/>
        <v>5.8930630942386246</v>
      </c>
      <c r="W19" s="4">
        <f t="shared" si="12"/>
        <v>3.5833044017904214E-2</v>
      </c>
      <c r="X19" s="54">
        <v>14323.017</v>
      </c>
      <c r="Y19">
        <f t="shared" si="4"/>
        <v>9.5696231026813461</v>
      </c>
      <c r="Z19">
        <f t="shared" si="13"/>
        <v>7.7572223816133601E-3</v>
      </c>
      <c r="AA19">
        <f t="shared" si="14"/>
        <v>2.8075821636290854E-2</v>
      </c>
      <c r="AB19" s="60">
        <v>6.5650000000000004</v>
      </c>
      <c r="AC19">
        <f t="shared" si="15"/>
        <v>1.8817525077547597</v>
      </c>
      <c r="AD19">
        <f t="shared" si="16"/>
        <v>1.847667101166351</v>
      </c>
    </row>
    <row r="20" spans="1:30" x14ac:dyDescent="0.2">
      <c r="A20" s="48">
        <v>38169</v>
      </c>
      <c r="B20" s="50">
        <v>6.2450000000000001</v>
      </c>
      <c r="C20" s="57">
        <v>7.4833333333333293E-2</v>
      </c>
      <c r="D20" s="57">
        <v>1.2E-2</v>
      </c>
      <c r="E20" s="57">
        <f t="shared" si="5"/>
        <v>6.2833333333333297E-2</v>
      </c>
      <c r="F20" s="57">
        <v>5.5966666666666699E-2</v>
      </c>
      <c r="G20" s="58">
        <v>72.802219855638398</v>
      </c>
      <c r="H20" s="58">
        <v>86.950340624290604</v>
      </c>
      <c r="I20" s="59">
        <f t="shared" si="17"/>
        <v>1.3556881253268423E-3</v>
      </c>
      <c r="J20" s="59">
        <f t="shared" si="17"/>
        <v>3.5285815102331615E-3</v>
      </c>
      <c r="K20" s="59">
        <f t="shared" si="7"/>
        <v>-2.172893384906319E-3</v>
      </c>
      <c r="L20" s="51">
        <v>392.50099999999998</v>
      </c>
      <c r="M20" s="51">
        <f t="shared" si="0"/>
        <v>5.9725390849899185</v>
      </c>
      <c r="N20" s="51">
        <f t="shared" si="8"/>
        <v>-7.0907068519687755E-3</v>
      </c>
      <c r="O20" s="50">
        <v>1340.8</v>
      </c>
      <c r="P20" s="50">
        <f t="shared" si="1"/>
        <v>7.2010217297278185</v>
      </c>
      <c r="Q20" s="50">
        <f t="shared" si="9"/>
        <v>5.9844583152406372E-3</v>
      </c>
      <c r="R20" s="50">
        <f t="shared" si="2"/>
        <v>-1.2284826447379</v>
      </c>
      <c r="S20" s="50">
        <f t="shared" si="10"/>
        <v>-1.3075165167209413E-2</v>
      </c>
      <c r="T20" s="50">
        <f t="shared" si="11"/>
        <v>5.3752029023317327E-2</v>
      </c>
      <c r="U20" s="4">
        <v>376.71100000000001</v>
      </c>
      <c r="V20" s="4">
        <f t="shared" si="3"/>
        <v>5.9314783152273236</v>
      </c>
      <c r="W20" s="4">
        <f t="shared" si="12"/>
        <v>3.8415220988698984E-2</v>
      </c>
      <c r="X20" s="54">
        <v>14457.832</v>
      </c>
      <c r="Y20">
        <f t="shared" si="4"/>
        <v>9.5789915536282972</v>
      </c>
      <c r="Z20">
        <f t="shared" si="13"/>
        <v>9.3684509469511568E-3</v>
      </c>
      <c r="AA20">
        <f t="shared" si="14"/>
        <v>2.9046770041747827E-2</v>
      </c>
      <c r="AB20" s="60">
        <v>6.3449999999999998</v>
      </c>
      <c r="AC20">
        <f t="shared" si="15"/>
        <v>1.847667101166351</v>
      </c>
      <c r="AD20">
        <f t="shared" si="16"/>
        <v>1.8317811435775411</v>
      </c>
    </row>
    <row r="21" spans="1:30" x14ac:dyDescent="0.2">
      <c r="A21" s="48">
        <v>38261</v>
      </c>
      <c r="B21" s="50">
        <v>6.4775</v>
      </c>
      <c r="C21" s="57">
        <v>7.2666666666666699E-2</v>
      </c>
      <c r="D21" s="57">
        <v>1.67E-2</v>
      </c>
      <c r="E21" s="57">
        <f t="shared" si="5"/>
        <v>5.5966666666666699E-2</v>
      </c>
      <c r="F21" s="57">
        <v>4.9500000000000002E-2</v>
      </c>
      <c r="G21" s="58">
        <v>73.2233534492959</v>
      </c>
      <c r="H21" s="58">
        <v>87.470085979639705</v>
      </c>
      <c r="I21" s="59">
        <f t="shared" si="17"/>
        <v>5.7846257228499212E-3</v>
      </c>
      <c r="J21" s="59">
        <f t="shared" si="17"/>
        <v>5.9774964838252122E-3</v>
      </c>
      <c r="K21" s="59">
        <f t="shared" si="7"/>
        <v>-1.9287076097529096E-4</v>
      </c>
      <c r="L21" s="51">
        <v>415.351</v>
      </c>
      <c r="M21" s="51">
        <f t="shared" si="0"/>
        <v>6.0291239458902233</v>
      </c>
      <c r="N21" s="51">
        <f t="shared" si="8"/>
        <v>5.658486090030479E-2</v>
      </c>
      <c r="O21" s="50">
        <v>1362.3</v>
      </c>
      <c r="P21" s="50">
        <f t="shared" si="1"/>
        <v>7.2169297267720154</v>
      </c>
      <c r="Q21" s="50">
        <f t="shared" si="9"/>
        <v>1.5907997044196875E-2</v>
      </c>
      <c r="R21" s="50">
        <f t="shared" si="2"/>
        <v>-1.1878057808817921</v>
      </c>
      <c r="S21" s="50">
        <f t="shared" si="10"/>
        <v>4.0676863856107914E-2</v>
      </c>
      <c r="T21" s="50">
        <f t="shared" si="11"/>
        <v>-3.8932931878677302E-2</v>
      </c>
      <c r="U21" s="4">
        <v>387.64400000000001</v>
      </c>
      <c r="V21" s="4">
        <f t="shared" si="3"/>
        <v>5.9600873926656543</v>
      </c>
      <c r="W21" s="4">
        <f t="shared" si="12"/>
        <v>2.8609077438330743E-2</v>
      </c>
      <c r="X21" s="54">
        <v>14605.594999999999</v>
      </c>
      <c r="Y21">
        <f t="shared" si="4"/>
        <v>9.5891599534647955</v>
      </c>
      <c r="Z21">
        <f t="shared" si="13"/>
        <v>1.016839983649831E-2</v>
      </c>
      <c r="AA21">
        <f t="shared" si="14"/>
        <v>1.8440677601832434E-2</v>
      </c>
      <c r="AB21" s="60">
        <v>6.2450000000000001</v>
      </c>
      <c r="AC21">
        <f t="shared" si="15"/>
        <v>1.8317811435775411</v>
      </c>
      <c r="AD21">
        <f t="shared" si="16"/>
        <v>1.868334633454128</v>
      </c>
    </row>
    <row r="22" spans="1:30" x14ac:dyDescent="0.2">
      <c r="A22" s="48">
        <v>38353</v>
      </c>
      <c r="B22" s="50">
        <v>5.6425000000000001</v>
      </c>
      <c r="C22" s="57">
        <v>7.2400000000000006E-2</v>
      </c>
      <c r="D22" s="57">
        <v>2.29E-2</v>
      </c>
      <c r="E22" s="57">
        <f t="shared" si="5"/>
        <v>4.9500000000000002E-2</v>
      </c>
      <c r="F22" s="57">
        <v>4.0799999999999996E-2</v>
      </c>
      <c r="G22" s="58">
        <v>73.692277836942395</v>
      </c>
      <c r="H22" s="58">
        <v>88.020404591185894</v>
      </c>
      <c r="I22" s="59">
        <f t="shared" si="17"/>
        <v>6.4040277528562822E-3</v>
      </c>
      <c r="J22" s="59">
        <f t="shared" si="17"/>
        <v>6.2915064662710588E-3</v>
      </c>
      <c r="K22" s="59">
        <f t="shared" si="7"/>
        <v>1.1252128658522341E-4</v>
      </c>
      <c r="L22" s="51">
        <v>417.54199999999997</v>
      </c>
      <c r="M22" s="51">
        <f t="shared" si="0"/>
        <v>6.0343851380335849</v>
      </c>
      <c r="N22" s="51">
        <f t="shared" si="8"/>
        <v>5.261192143361626E-3</v>
      </c>
      <c r="O22" s="50">
        <v>1367.1</v>
      </c>
      <c r="P22" s="50">
        <f t="shared" si="1"/>
        <v>7.2204469869379464</v>
      </c>
      <c r="Q22" s="50">
        <f t="shared" si="9"/>
        <v>3.5172601659310132E-3</v>
      </c>
      <c r="R22" s="50">
        <f t="shared" si="2"/>
        <v>-1.1860618489043615</v>
      </c>
      <c r="S22" s="50">
        <f t="shared" si="10"/>
        <v>1.7439319774306128E-3</v>
      </c>
      <c r="T22" s="50">
        <f t="shared" si="11"/>
        <v>9.1789118055922714E-2</v>
      </c>
      <c r="U22" s="4">
        <v>383.58</v>
      </c>
      <c r="V22" s="4">
        <f t="shared" si="3"/>
        <v>5.9495482040066907</v>
      </c>
      <c r="W22" s="4">
        <f t="shared" si="12"/>
        <v>-1.0539188658963639E-2</v>
      </c>
      <c r="X22" s="54">
        <v>14767.846</v>
      </c>
      <c r="Y22">
        <f t="shared" si="4"/>
        <v>9.6002075287359325</v>
      </c>
      <c r="Z22">
        <f t="shared" si="13"/>
        <v>1.1047575271136978E-2</v>
      </c>
      <c r="AA22">
        <f t="shared" si="14"/>
        <v>-2.1586763930100616E-2</v>
      </c>
      <c r="AB22" s="60">
        <v>6.4775</v>
      </c>
      <c r="AC22">
        <f t="shared" si="15"/>
        <v>1.868334633454128</v>
      </c>
      <c r="AD22">
        <f t="shared" si="16"/>
        <v>1.7303272297095538</v>
      </c>
    </row>
    <row r="23" spans="1:30" x14ac:dyDescent="0.2">
      <c r="A23" s="48">
        <v>38443</v>
      </c>
      <c r="B23" s="50">
        <v>6.2149999999999999</v>
      </c>
      <c r="C23" s="57">
        <v>6.8199999999999997E-2</v>
      </c>
      <c r="D23" s="57">
        <v>2.7400000000000001E-2</v>
      </c>
      <c r="E23" s="57">
        <f t="shared" si="5"/>
        <v>4.0799999999999996E-2</v>
      </c>
      <c r="F23" s="57">
        <v>3.6299999999999999E-2</v>
      </c>
      <c r="G23" s="58">
        <v>74.056660750207101</v>
      </c>
      <c r="H23" s="58">
        <v>89.197474954770698</v>
      </c>
      <c r="I23" s="59">
        <f t="shared" si="17"/>
        <v>4.944655314780326E-3</v>
      </c>
      <c r="J23" s="59">
        <f t="shared" si="17"/>
        <v>1.3372698853768641E-2</v>
      </c>
      <c r="K23" s="59">
        <f t="shared" si="7"/>
        <v>-8.4280435389883154E-3</v>
      </c>
      <c r="L23" s="51">
        <v>455.56299999999999</v>
      </c>
      <c r="M23" s="51">
        <f t="shared" si="0"/>
        <v>6.1215340166860743</v>
      </c>
      <c r="N23" s="51">
        <f t="shared" si="8"/>
        <v>8.7148878652489437E-2</v>
      </c>
      <c r="O23" s="50">
        <v>1358.4</v>
      </c>
      <c r="P23" s="50">
        <f t="shared" si="1"/>
        <v>7.2140628155570825</v>
      </c>
      <c r="Q23" s="50">
        <f t="shared" si="9"/>
        <v>-6.38417138086389E-3</v>
      </c>
      <c r="R23" s="50">
        <f t="shared" si="2"/>
        <v>-1.0925287988710082</v>
      </c>
      <c r="S23" s="50">
        <f t="shared" si="10"/>
        <v>9.3533050033353327E-2</v>
      </c>
      <c r="T23" s="50">
        <f t="shared" si="11"/>
        <v>-8.3591502277784002E-2</v>
      </c>
      <c r="U23" s="4">
        <v>401.38600000000002</v>
      </c>
      <c r="V23" s="4">
        <f t="shared" si="3"/>
        <v>5.9949235578267341</v>
      </c>
      <c r="W23" s="4">
        <f t="shared" si="12"/>
        <v>4.5375353820043429E-2</v>
      </c>
      <c r="X23" s="54">
        <v>14839.707</v>
      </c>
      <c r="Y23">
        <f t="shared" si="4"/>
        <v>9.6050617725911476</v>
      </c>
      <c r="Z23">
        <f t="shared" si="13"/>
        <v>4.8542438552150458E-3</v>
      </c>
      <c r="AA23">
        <f t="shared" si="14"/>
        <v>4.0521109964828383E-2</v>
      </c>
      <c r="AB23" s="60">
        <v>5.6425000000000001</v>
      </c>
      <c r="AC23">
        <f t="shared" si="15"/>
        <v>1.7303272297095538</v>
      </c>
      <c r="AD23">
        <f t="shared" si="16"/>
        <v>1.8269657249626745</v>
      </c>
    </row>
    <row r="24" spans="1:30" x14ac:dyDescent="0.2">
      <c r="A24" s="48">
        <v>38534</v>
      </c>
      <c r="B24" s="50">
        <v>6.82</v>
      </c>
      <c r="C24" s="57">
        <v>6.7299999999999999E-2</v>
      </c>
      <c r="D24" s="57">
        <v>3.1E-2</v>
      </c>
      <c r="E24" s="57">
        <f t="shared" si="5"/>
        <v>3.6299999999999999E-2</v>
      </c>
      <c r="F24" s="57">
        <v>3.2933333333333301E-2</v>
      </c>
      <c r="G24" s="58">
        <v>74.546486806295107</v>
      </c>
      <c r="H24" s="58">
        <v>90.282825549764496</v>
      </c>
      <c r="I24" s="59">
        <f t="shared" si="17"/>
        <v>6.6142066240359922E-3</v>
      </c>
      <c r="J24" s="59">
        <f t="shared" si="17"/>
        <v>1.2167952013710548E-2</v>
      </c>
      <c r="K24" s="59">
        <f t="shared" si="7"/>
        <v>-5.5537453896745553E-3</v>
      </c>
      <c r="L24" s="51">
        <v>463.70499999999998</v>
      </c>
      <c r="M24" s="51">
        <f t="shared" si="0"/>
        <v>6.1392485741730098</v>
      </c>
      <c r="N24" s="51">
        <f t="shared" si="8"/>
        <v>1.7714557486935512E-2</v>
      </c>
      <c r="O24" s="50">
        <v>1369</v>
      </c>
      <c r="P24" s="50">
        <f t="shared" si="1"/>
        <v>7.2218358252884487</v>
      </c>
      <c r="Q24" s="50">
        <f t="shared" si="9"/>
        <v>7.7730097313661872E-3</v>
      </c>
      <c r="R24" s="50">
        <f t="shared" si="2"/>
        <v>-1.0825872511154389</v>
      </c>
      <c r="S24" s="50">
        <f t="shared" si="10"/>
        <v>9.9415477555693244E-3</v>
      </c>
      <c r="T24" s="50">
        <f t="shared" si="11"/>
        <v>4.3589295113119597E-2</v>
      </c>
      <c r="U24" s="4">
        <v>422.12900000000002</v>
      </c>
      <c r="V24" s="4">
        <f t="shared" si="3"/>
        <v>6.0453109545269896</v>
      </c>
      <c r="W24" s="4">
        <f t="shared" si="12"/>
        <v>5.0387396700255493E-2</v>
      </c>
      <c r="X24" s="54">
        <v>14956.290999999999</v>
      </c>
      <c r="Y24">
        <f t="shared" si="4"/>
        <v>9.6128872929818012</v>
      </c>
      <c r="Z24">
        <f t="shared" si="13"/>
        <v>7.8255203906536508E-3</v>
      </c>
      <c r="AA24">
        <f t="shared" si="14"/>
        <v>4.2561876309601843E-2</v>
      </c>
      <c r="AB24" s="60">
        <v>6.2149999999999999</v>
      </c>
      <c r="AC24">
        <f t="shared" si="15"/>
        <v>1.8269657249626745</v>
      </c>
      <c r="AD24">
        <f t="shared" si="16"/>
        <v>1.9198594718553708</v>
      </c>
    </row>
    <row r="25" spans="1:30" x14ac:dyDescent="0.2">
      <c r="A25" s="48">
        <v>38626</v>
      </c>
      <c r="B25" s="50">
        <v>6.44</v>
      </c>
      <c r="C25" s="57">
        <v>6.8333333333333302E-2</v>
      </c>
      <c r="D25" s="57">
        <v>3.5400000000000001E-2</v>
      </c>
      <c r="E25" s="57">
        <f t="shared" si="5"/>
        <v>3.2933333333333301E-2</v>
      </c>
      <c r="F25" s="57">
        <v>2.5800000000000003E-2</v>
      </c>
      <c r="G25" s="58">
        <v>74.731667258312598</v>
      </c>
      <c r="H25" s="58">
        <v>90.741424392719594</v>
      </c>
      <c r="I25" s="59">
        <f t="shared" si="17"/>
        <v>2.4840936166270582E-3</v>
      </c>
      <c r="J25" s="59">
        <f t="shared" si="17"/>
        <v>5.0795800880458182E-3</v>
      </c>
      <c r="K25" s="59">
        <f t="shared" si="7"/>
        <v>-2.5954864714187601E-3</v>
      </c>
      <c r="L25" s="51">
        <v>491.88400000000001</v>
      </c>
      <c r="M25" s="51">
        <f t="shared" si="0"/>
        <v>6.1982429163359125</v>
      </c>
      <c r="N25" s="51">
        <f t="shared" si="8"/>
        <v>5.8994342162902669E-2</v>
      </c>
      <c r="O25" s="50">
        <v>1376.5</v>
      </c>
      <c r="P25" s="50">
        <f t="shared" si="1"/>
        <v>7.2272993245826624</v>
      </c>
      <c r="Q25" s="50">
        <f t="shared" si="9"/>
        <v>5.4634992942137472E-3</v>
      </c>
      <c r="R25" s="50">
        <f t="shared" si="2"/>
        <v>-1.0290564082467499</v>
      </c>
      <c r="S25" s="50">
        <f t="shared" si="10"/>
        <v>5.3530842868688921E-2</v>
      </c>
      <c r="T25" s="50">
        <f t="shared" si="11"/>
        <v>-2.4186172968076569E-2</v>
      </c>
      <c r="U25" s="4">
        <v>432.15899999999999</v>
      </c>
      <c r="V25" s="4">
        <f t="shared" si="3"/>
        <v>6.0687935760838352</v>
      </c>
      <c r="W25" s="4">
        <f t="shared" si="12"/>
        <v>2.3482621556845551E-2</v>
      </c>
      <c r="X25" s="54">
        <v>15041.232</v>
      </c>
      <c r="Y25">
        <f t="shared" si="4"/>
        <v>9.6185505090426062</v>
      </c>
      <c r="Z25">
        <f t="shared" si="13"/>
        <v>5.6632160608049986E-3</v>
      </c>
      <c r="AA25">
        <f t="shared" si="14"/>
        <v>1.7819405496040552E-2</v>
      </c>
      <c r="AB25" s="60">
        <v>6.82</v>
      </c>
      <c r="AC25">
        <f t="shared" si="15"/>
        <v>1.9198594718553708</v>
      </c>
      <c r="AD25">
        <f t="shared" si="16"/>
        <v>1.8625285401162623</v>
      </c>
    </row>
    <row r="26" spans="1:30" x14ac:dyDescent="0.2">
      <c r="A26" s="48">
        <v>38718</v>
      </c>
      <c r="B26" s="50">
        <v>6.2328999999999999</v>
      </c>
      <c r="C26" s="57">
        <v>6.6500000000000004E-2</v>
      </c>
      <c r="D26" s="57">
        <v>4.07E-2</v>
      </c>
      <c r="E26" s="57">
        <f t="shared" si="5"/>
        <v>2.5800000000000003E-2</v>
      </c>
      <c r="F26" s="57">
        <v>2.3033333333333295E-2</v>
      </c>
      <c r="G26" s="58">
        <v>75.200582179623694</v>
      </c>
      <c r="H26" s="58">
        <v>91.230596491871694</v>
      </c>
      <c r="I26" s="59">
        <f t="shared" si="17"/>
        <v>6.2746481982032584E-3</v>
      </c>
      <c r="J26" s="59">
        <f t="shared" si="17"/>
        <v>5.3908355795145232E-3</v>
      </c>
      <c r="K26" s="59">
        <f t="shared" si="7"/>
        <v>8.838126186887351E-4</v>
      </c>
      <c r="L26" s="51">
        <v>507.63600000000002</v>
      </c>
      <c r="M26" s="51">
        <f t="shared" si="0"/>
        <v>6.2297646553112029</v>
      </c>
      <c r="N26" s="51">
        <f t="shared" si="8"/>
        <v>3.1521738975290425E-2</v>
      </c>
      <c r="O26" s="50">
        <v>1379.5</v>
      </c>
      <c r="P26" s="50">
        <f t="shared" si="1"/>
        <v>7.2294763936573405</v>
      </c>
      <c r="Q26" s="50">
        <f t="shared" si="9"/>
        <v>2.177069074678073E-3</v>
      </c>
      <c r="R26" s="50">
        <f t="shared" si="2"/>
        <v>-0.99971173834613758</v>
      </c>
      <c r="S26" s="50">
        <f t="shared" si="10"/>
        <v>2.9344669900612352E-2</v>
      </c>
      <c r="T26" s="50">
        <f t="shared" si="11"/>
        <v>3.5055183199165008E-2</v>
      </c>
      <c r="U26" s="4">
        <v>426.59800000000001</v>
      </c>
      <c r="V26" s="4">
        <f t="shared" si="3"/>
        <v>6.0558421177937243</v>
      </c>
      <c r="W26" s="4">
        <f t="shared" si="12"/>
        <v>-1.2951458290110907E-2</v>
      </c>
      <c r="X26" s="54">
        <v>15244.088</v>
      </c>
      <c r="Y26">
        <f t="shared" si="4"/>
        <v>9.6319470347401435</v>
      </c>
      <c r="Z26">
        <f t="shared" si="13"/>
        <v>1.3396525697537243E-2</v>
      </c>
      <c r="AA26">
        <f t="shared" si="14"/>
        <v>-2.6347983987648149E-2</v>
      </c>
      <c r="AB26" s="60">
        <v>6.44</v>
      </c>
      <c r="AC26">
        <f t="shared" si="15"/>
        <v>1.8625285401162623</v>
      </c>
      <c r="AD26">
        <f t="shared" si="16"/>
        <v>1.8298417140593157</v>
      </c>
    </row>
    <row r="27" spans="1:30" x14ac:dyDescent="0.2">
      <c r="A27" s="48">
        <v>38808</v>
      </c>
      <c r="B27" s="50">
        <v>6.1094999999999997</v>
      </c>
      <c r="C27" s="57">
        <v>6.8533333333333293E-2</v>
      </c>
      <c r="D27" s="57">
        <v>4.5499999999999999E-2</v>
      </c>
      <c r="E27" s="57">
        <f t="shared" si="5"/>
        <v>2.3033333333333295E-2</v>
      </c>
      <c r="F27" s="57">
        <v>2.6133333333333293E-2</v>
      </c>
      <c r="G27" s="58">
        <v>75.938317358892405</v>
      </c>
      <c r="H27" s="58">
        <v>92.774545929820604</v>
      </c>
      <c r="I27" s="59">
        <f t="shared" si="17"/>
        <v>9.8102322865873653E-3</v>
      </c>
      <c r="J27" s="59">
        <f t="shared" si="17"/>
        <v>1.6923592493297692E-2</v>
      </c>
      <c r="K27" s="59">
        <f t="shared" si="7"/>
        <v>-7.1133602067103268E-3</v>
      </c>
      <c r="L27" s="51">
        <v>542.149</v>
      </c>
      <c r="M27" s="51">
        <f t="shared" si="0"/>
        <v>6.2955408714085124</v>
      </c>
      <c r="N27" s="51">
        <f t="shared" si="8"/>
        <v>6.5776216097309437E-2</v>
      </c>
      <c r="O27" s="50">
        <v>1381.4</v>
      </c>
      <c r="P27" s="50">
        <f t="shared" si="1"/>
        <v>7.2308527566548726</v>
      </c>
      <c r="Q27" s="50">
        <f t="shared" si="9"/>
        <v>1.3763629975320768E-3</v>
      </c>
      <c r="R27" s="50">
        <f t="shared" si="2"/>
        <v>-0.93531188524636022</v>
      </c>
      <c r="S27" s="50">
        <f t="shared" si="10"/>
        <v>6.439985309977736E-2</v>
      </c>
      <c r="T27" s="50">
        <f t="shared" si="11"/>
        <v>1.2058788804512055E-2</v>
      </c>
      <c r="U27" s="4">
        <v>444.55399999999997</v>
      </c>
      <c r="V27" s="4">
        <f t="shared" si="3"/>
        <v>6.0970715323896751</v>
      </c>
      <c r="W27" s="4">
        <f t="shared" si="12"/>
        <v>4.1229414595950864E-2</v>
      </c>
      <c r="X27" s="54">
        <v>15281.525</v>
      </c>
      <c r="Y27">
        <f t="shared" si="4"/>
        <v>9.6343998614053792</v>
      </c>
      <c r="Z27">
        <f t="shared" si="13"/>
        <v>2.4528266652357189E-3</v>
      </c>
      <c r="AA27">
        <f t="shared" si="14"/>
        <v>3.8776587930715145E-2</v>
      </c>
      <c r="AB27" s="60">
        <v>6.2328999999999999</v>
      </c>
      <c r="AC27">
        <f t="shared" si="15"/>
        <v>1.8298417140593157</v>
      </c>
      <c r="AD27">
        <f t="shared" si="16"/>
        <v>1.8098449367744398</v>
      </c>
    </row>
    <row r="28" spans="1:30" x14ac:dyDescent="0.2">
      <c r="A28" s="48">
        <v>38899</v>
      </c>
      <c r="B28" s="50">
        <v>7.03</v>
      </c>
      <c r="C28" s="57">
        <v>7.5733333333333291E-2</v>
      </c>
      <c r="D28" s="57">
        <v>4.9599999999999998E-2</v>
      </c>
      <c r="E28" s="57">
        <f t="shared" si="5"/>
        <v>2.6133333333333293E-2</v>
      </c>
      <c r="F28" s="57">
        <v>3.4999999999999996E-2</v>
      </c>
      <c r="G28" s="58">
        <v>77.351054313098999</v>
      </c>
      <c r="H28" s="58">
        <v>93.294291285169805</v>
      </c>
      <c r="I28" s="59">
        <f t="shared" si="17"/>
        <v>1.8603743187116609E-2</v>
      </c>
      <c r="J28" s="59">
        <f t="shared" si="17"/>
        <v>5.6022408963592556E-3</v>
      </c>
      <c r="K28" s="59">
        <f t="shared" si="7"/>
        <v>1.3001502290757354E-2</v>
      </c>
      <c r="L28" s="51">
        <v>581.41399999999999</v>
      </c>
      <c r="M28" s="51">
        <f t="shared" si="0"/>
        <v>6.3654630676422235</v>
      </c>
      <c r="N28" s="51">
        <f t="shared" si="8"/>
        <v>6.9922196233711098E-2</v>
      </c>
      <c r="O28" s="50">
        <v>1372.4</v>
      </c>
      <c r="P28" s="50">
        <f t="shared" si="1"/>
        <v>7.2243163109842943</v>
      </c>
      <c r="Q28" s="50">
        <f t="shared" si="9"/>
        <v>-6.5364456705783169E-3</v>
      </c>
      <c r="R28" s="50">
        <f t="shared" si="2"/>
        <v>-0.8588532433420708</v>
      </c>
      <c r="S28" s="50">
        <f t="shared" si="10"/>
        <v>7.6458641904289415E-2</v>
      </c>
      <c r="T28" s="50">
        <f t="shared" si="11"/>
        <v>-6.1860627860284012E-2</v>
      </c>
      <c r="U28" s="4">
        <v>480.21499999999997</v>
      </c>
      <c r="V28" s="4">
        <f t="shared" si="3"/>
        <v>6.1742339202838785</v>
      </c>
      <c r="W28" s="4">
        <f t="shared" si="12"/>
        <v>7.7162387894203377E-2</v>
      </c>
      <c r="X28" s="54">
        <v>15304.517</v>
      </c>
      <c r="Y28">
        <f t="shared" si="4"/>
        <v>9.6359032925672619</v>
      </c>
      <c r="Z28">
        <f t="shared" si="13"/>
        <v>1.5034311618826735E-3</v>
      </c>
      <c r="AA28">
        <f t="shared" si="14"/>
        <v>7.5658956732320704E-2</v>
      </c>
      <c r="AB28" s="60">
        <v>6.1094999999999997</v>
      </c>
      <c r="AC28">
        <f t="shared" si="15"/>
        <v>1.8098449367744398</v>
      </c>
      <c r="AD28">
        <f t="shared" si="16"/>
        <v>1.9501867058225735</v>
      </c>
    </row>
    <row r="29" spans="1:30" x14ac:dyDescent="0.2">
      <c r="A29" s="48">
        <v>38991</v>
      </c>
      <c r="B29" s="50">
        <v>7.8724999999999996</v>
      </c>
      <c r="C29" s="57">
        <v>8.2799999999999999E-2</v>
      </c>
      <c r="D29" s="57">
        <v>4.7800000000000002E-2</v>
      </c>
      <c r="E29" s="57">
        <f t="shared" si="5"/>
        <v>3.4999999999999996E-2</v>
      </c>
      <c r="F29" s="57">
        <v>3.6266666666666704E-2</v>
      </c>
      <c r="G29" s="58">
        <v>78.172405632469506</v>
      </c>
      <c r="H29" s="58">
        <v>92.499386624047503</v>
      </c>
      <c r="I29" s="59">
        <f t="shared" si="17"/>
        <v>1.0618489000109406E-2</v>
      </c>
      <c r="J29" s="59">
        <f t="shared" si="17"/>
        <v>-8.520399803376412E-3</v>
      </c>
      <c r="K29" s="59">
        <f t="shared" si="7"/>
        <v>1.9138888803485819E-2</v>
      </c>
      <c r="L29" s="51">
        <v>589.06100000000004</v>
      </c>
      <c r="M29" s="51">
        <f t="shared" si="0"/>
        <v>6.3785297436540898</v>
      </c>
      <c r="N29" s="51">
        <f t="shared" si="8"/>
        <v>1.3066676011866285E-2</v>
      </c>
      <c r="O29" s="50">
        <v>1370.3</v>
      </c>
      <c r="P29" s="50">
        <f t="shared" si="1"/>
        <v>7.2227849729521552</v>
      </c>
      <c r="Q29" s="50">
        <f t="shared" si="9"/>
        <v>-1.5313380321391179E-3</v>
      </c>
      <c r="R29" s="50">
        <f t="shared" si="2"/>
        <v>-0.8442552292980654</v>
      </c>
      <c r="S29" s="50">
        <f t="shared" si="10"/>
        <v>1.4598014044005403E-2</v>
      </c>
      <c r="T29" s="50">
        <f t="shared" si="11"/>
        <v>-1.9993292580509525E-2</v>
      </c>
      <c r="U29" s="4">
        <v>488.03300000000002</v>
      </c>
      <c r="V29" s="4">
        <f t="shared" si="3"/>
        <v>6.1903830265176385</v>
      </c>
      <c r="W29" s="4">
        <f t="shared" si="12"/>
        <v>1.614910623375998E-2</v>
      </c>
      <c r="X29" s="54">
        <v>15433.643</v>
      </c>
      <c r="Y29">
        <f t="shared" si="4"/>
        <v>9.6443050159997377</v>
      </c>
      <c r="Z29">
        <f t="shared" si="13"/>
        <v>8.401723432475805E-3</v>
      </c>
      <c r="AA29">
        <f t="shared" si="14"/>
        <v>7.747382801284175E-3</v>
      </c>
      <c r="AB29" s="60">
        <v>7.03</v>
      </c>
      <c r="AC29">
        <f t="shared" si="15"/>
        <v>1.9501867058225735</v>
      </c>
      <c r="AD29">
        <f t="shared" si="16"/>
        <v>2.0633756739930424</v>
      </c>
    </row>
    <row r="30" spans="1:30" x14ac:dyDescent="0.2">
      <c r="A30" s="48">
        <v>39083</v>
      </c>
      <c r="B30" s="50">
        <v>6.93</v>
      </c>
      <c r="C30" s="57">
        <v>8.5466666666666705E-2</v>
      </c>
      <c r="D30" s="57">
        <v>4.9200000000000001E-2</v>
      </c>
      <c r="E30" s="57">
        <f t="shared" si="5"/>
        <v>3.6266666666666704E-2</v>
      </c>
      <c r="F30" s="57">
        <v>3.6899999999999988E-2</v>
      </c>
      <c r="G30" s="58">
        <v>79.065454975742497</v>
      </c>
      <c r="H30" s="58">
        <v>93.442112978882307</v>
      </c>
      <c r="I30" s="59">
        <f t="shared" si="17"/>
        <v>1.1424099540593605E-2</v>
      </c>
      <c r="J30" s="59">
        <f t="shared" si="17"/>
        <v>1.01917038506039E-2</v>
      </c>
      <c r="K30" s="59">
        <f t="shared" si="7"/>
        <v>1.232395689989705E-3</v>
      </c>
      <c r="L30" s="51">
        <v>586.49</v>
      </c>
      <c r="M30" s="51">
        <f t="shared" si="0"/>
        <v>6.3741556176497918</v>
      </c>
      <c r="N30" s="51">
        <f t="shared" si="8"/>
        <v>-4.3741260042979846E-3</v>
      </c>
      <c r="O30" s="50">
        <v>1371.7</v>
      </c>
      <c r="P30" s="50">
        <f t="shared" si="1"/>
        <v>7.2238061254843613</v>
      </c>
      <c r="Q30" s="50">
        <f t="shared" si="9"/>
        <v>1.0211525322061377E-3</v>
      </c>
      <c r="R30" s="50">
        <f t="shared" si="2"/>
        <v>-0.84965050783456952</v>
      </c>
      <c r="S30" s="50">
        <f t="shared" si="10"/>
        <v>-5.3952785365041223E-3</v>
      </c>
      <c r="T30" s="50">
        <f t="shared" si="11"/>
        <v>9.7353118031002772E-2</v>
      </c>
      <c r="U30" s="4">
        <v>498.34800000000001</v>
      </c>
      <c r="V30" s="4">
        <f t="shared" si="3"/>
        <v>6.2112986281617077</v>
      </c>
      <c r="W30" s="4">
        <f t="shared" si="12"/>
        <v>2.0915601644069248E-2</v>
      </c>
      <c r="X30" s="54">
        <v>15478.956</v>
      </c>
      <c r="Y30">
        <f t="shared" si="4"/>
        <v>9.6472367030089483</v>
      </c>
      <c r="Z30">
        <f t="shared" si="13"/>
        <v>2.9316870092106484E-3</v>
      </c>
      <c r="AA30">
        <f t="shared" si="14"/>
        <v>1.79839146348586E-2</v>
      </c>
      <c r="AB30" s="60">
        <v>7.8724999999999996</v>
      </c>
      <c r="AC30">
        <f t="shared" si="15"/>
        <v>2.0633756739930424</v>
      </c>
      <c r="AD30">
        <f t="shared" si="16"/>
        <v>1.9358598132018119</v>
      </c>
    </row>
    <row r="31" spans="1:30" x14ac:dyDescent="0.2">
      <c r="A31" s="48">
        <v>39173</v>
      </c>
      <c r="B31" s="50">
        <v>7.1749999999999998</v>
      </c>
      <c r="C31" s="57">
        <v>8.5999999999999993E-2</v>
      </c>
      <c r="D31" s="57">
        <v>4.9100000000000005E-2</v>
      </c>
      <c r="E31" s="57">
        <f t="shared" si="5"/>
        <v>3.6899999999999988E-2</v>
      </c>
      <c r="F31" s="57">
        <v>4.3466666666666702E-2</v>
      </c>
      <c r="G31" s="58">
        <v>80.505071589161005</v>
      </c>
      <c r="H31" s="58">
        <v>95.233705792026896</v>
      </c>
      <c r="I31" s="59">
        <f t="shared" si="17"/>
        <v>1.8207909052824479E-2</v>
      </c>
      <c r="J31" s="59">
        <f t="shared" si="17"/>
        <v>1.917329088597863E-2</v>
      </c>
      <c r="K31" s="59">
        <f t="shared" si="7"/>
        <v>-9.653818331541511E-4</v>
      </c>
      <c r="L31" s="51">
        <v>645.93299999999999</v>
      </c>
      <c r="M31" s="51">
        <f t="shared" si="0"/>
        <v>6.4706957832335332</v>
      </c>
      <c r="N31" s="51">
        <f t="shared" si="8"/>
        <v>9.6540165583741455E-2</v>
      </c>
      <c r="O31" s="50">
        <v>1378</v>
      </c>
      <c r="P31" s="50">
        <f t="shared" si="1"/>
        <v>7.2283884515736041</v>
      </c>
      <c r="Q31" s="50">
        <f t="shared" si="9"/>
        <v>4.5823260892428053E-3</v>
      </c>
      <c r="R31" s="50">
        <f t="shared" si="2"/>
        <v>-0.75769266834007087</v>
      </c>
      <c r="S31" s="50">
        <f t="shared" si="10"/>
        <v>9.195783949449865E-2</v>
      </c>
      <c r="T31" s="50">
        <f t="shared" si="11"/>
        <v>-5.1820670269037805E-2</v>
      </c>
      <c r="U31" s="4">
        <v>512.94399999999996</v>
      </c>
      <c r="V31" s="4">
        <f t="shared" si="3"/>
        <v>6.2401666774188147</v>
      </c>
      <c r="W31" s="4">
        <f t="shared" si="12"/>
        <v>2.8868049257106954E-2</v>
      </c>
      <c r="X31" s="54">
        <v>15577.779</v>
      </c>
      <c r="Y31">
        <f t="shared" si="4"/>
        <v>9.6536007547057476</v>
      </c>
      <c r="Z31">
        <f t="shared" si="13"/>
        <v>6.3640516967993221E-3</v>
      </c>
      <c r="AA31">
        <f t="shared" si="14"/>
        <v>2.2503997560307631E-2</v>
      </c>
      <c r="AB31" s="60">
        <v>6.93</v>
      </c>
      <c r="AC31">
        <f t="shared" si="15"/>
        <v>1.9358598132018119</v>
      </c>
      <c r="AD31">
        <f t="shared" si="16"/>
        <v>1.9706027616456847</v>
      </c>
    </row>
    <row r="32" spans="1:30" x14ac:dyDescent="0.2">
      <c r="A32" s="48">
        <v>39264</v>
      </c>
      <c r="B32" s="50">
        <v>6.968</v>
      </c>
      <c r="C32" s="57">
        <v>9.1566666666666699E-2</v>
      </c>
      <c r="D32" s="57">
        <v>4.8099999999999997E-2</v>
      </c>
      <c r="E32" s="57">
        <f t="shared" si="5"/>
        <v>4.3466666666666702E-2</v>
      </c>
      <c r="F32" s="57">
        <v>6.3266666666666999E-2</v>
      </c>
      <c r="G32" s="58">
        <v>82.210512365400504</v>
      </c>
      <c r="H32" s="58">
        <v>95.496482929040198</v>
      </c>
      <c r="I32" s="59">
        <f t="shared" si="17"/>
        <v>2.1184265072675432E-2</v>
      </c>
      <c r="J32" s="59">
        <f t="shared" si="17"/>
        <v>2.759287111930301E-3</v>
      </c>
      <c r="K32" s="59">
        <f t="shared" si="7"/>
        <v>1.8424977960745131E-2</v>
      </c>
      <c r="L32" s="51">
        <v>669.36099999999999</v>
      </c>
      <c r="M32" s="51">
        <f t="shared" si="0"/>
        <v>6.5063235259506111</v>
      </c>
      <c r="N32" s="51">
        <f t="shared" si="8"/>
        <v>3.5627742717077915E-2</v>
      </c>
      <c r="O32" s="50">
        <v>1371.8</v>
      </c>
      <c r="P32" s="50">
        <f t="shared" si="1"/>
        <v>7.2238790250652212</v>
      </c>
      <c r="Q32" s="50">
        <f t="shared" si="9"/>
        <v>-4.5094265083829299E-3</v>
      </c>
      <c r="R32" s="50">
        <f t="shared" si="2"/>
        <v>-0.71755549911461003</v>
      </c>
      <c r="S32" s="50">
        <f t="shared" si="10"/>
        <v>4.0137169225460845E-2</v>
      </c>
      <c r="T32" s="50">
        <f t="shared" si="11"/>
        <v>-2.5637535017981605E-3</v>
      </c>
      <c r="U32" s="4">
        <v>539.779</v>
      </c>
      <c r="V32" s="4">
        <f t="shared" si="3"/>
        <v>6.2911597965296338</v>
      </c>
      <c r="W32" s="4">
        <f t="shared" si="12"/>
        <v>5.0993119110819052E-2</v>
      </c>
      <c r="X32" s="54">
        <v>15671.605</v>
      </c>
      <c r="Y32">
        <f t="shared" si="4"/>
        <v>9.6596057551209373</v>
      </c>
      <c r="Z32">
        <f t="shared" si="13"/>
        <v>6.0050004151896985E-3</v>
      </c>
      <c r="AA32">
        <f t="shared" si="14"/>
        <v>4.4988118695629353E-2</v>
      </c>
      <c r="AB32" s="60">
        <v>7.1749999999999998</v>
      </c>
      <c r="AC32">
        <f t="shared" si="15"/>
        <v>1.9706027616456847</v>
      </c>
      <c r="AD32">
        <f t="shared" si="16"/>
        <v>1.9413282395502016</v>
      </c>
    </row>
    <row r="33" spans="1:30" x14ac:dyDescent="0.2">
      <c r="A33" s="48">
        <v>39356</v>
      </c>
      <c r="B33" s="50">
        <v>6.8650000000000002</v>
      </c>
      <c r="C33" s="57">
        <v>0.101566666666667</v>
      </c>
      <c r="D33" s="57">
        <v>3.8300000000000001E-2</v>
      </c>
      <c r="E33" s="57">
        <f t="shared" si="5"/>
        <v>6.3266666666666999E-2</v>
      </c>
      <c r="F33" s="57">
        <v>7.1433333333333016E-2</v>
      </c>
      <c r="G33" s="58">
        <v>83.826344811264903</v>
      </c>
      <c r="H33" s="58">
        <v>96.175667815456805</v>
      </c>
      <c r="I33" s="59">
        <f t="shared" si="17"/>
        <v>1.9654815416823089E-2</v>
      </c>
      <c r="J33" s="59">
        <f t="shared" si="17"/>
        <v>7.1121455532690506E-3</v>
      </c>
      <c r="K33" s="59">
        <f t="shared" si="7"/>
        <v>1.2542669863554038E-2</v>
      </c>
      <c r="L33" s="51">
        <v>698.84</v>
      </c>
      <c r="M33" s="51">
        <f t="shared" si="0"/>
        <v>6.5494218176062438</v>
      </c>
      <c r="N33" s="51">
        <f t="shared" si="8"/>
        <v>4.3098291655632615E-2</v>
      </c>
      <c r="O33" s="50">
        <v>1379.4</v>
      </c>
      <c r="P33" s="50">
        <f t="shared" si="1"/>
        <v>7.2294039009971911</v>
      </c>
      <c r="Q33" s="50">
        <f t="shared" si="9"/>
        <v>5.5248759319699303E-3</v>
      </c>
      <c r="R33" s="50">
        <f t="shared" si="2"/>
        <v>-0.67998208339094734</v>
      </c>
      <c r="S33" s="50">
        <f t="shared" si="10"/>
        <v>3.7573415723662684E-2</v>
      </c>
      <c r="T33" s="50">
        <f t="shared" si="11"/>
        <v>5.9401735317547555E-2</v>
      </c>
      <c r="U33" s="4">
        <v>558.43100000000004</v>
      </c>
      <c r="V33" s="4">
        <f t="shared" si="3"/>
        <v>6.3251310656665325</v>
      </c>
      <c r="W33" s="4">
        <f t="shared" si="12"/>
        <v>3.3971269136898741E-2</v>
      </c>
      <c r="X33" s="54">
        <v>15767.146000000001</v>
      </c>
      <c r="Y33">
        <f t="shared" si="4"/>
        <v>9.665683687041124</v>
      </c>
      <c r="Z33">
        <f t="shared" si="13"/>
        <v>6.0779319201866855E-3</v>
      </c>
      <c r="AA33">
        <f t="shared" si="14"/>
        <v>2.7893337216712055E-2</v>
      </c>
      <c r="AB33" s="60">
        <v>6.968</v>
      </c>
      <c r="AC33">
        <f t="shared" si="15"/>
        <v>1.9413282395502016</v>
      </c>
      <c r="AD33">
        <f t="shared" si="16"/>
        <v>1.9264360392199344</v>
      </c>
    </row>
    <row r="34" spans="1:30" x14ac:dyDescent="0.2">
      <c r="A34" s="48">
        <v>39448</v>
      </c>
      <c r="B34" s="50">
        <v>6.8125</v>
      </c>
      <c r="C34" s="57">
        <v>0.10323333333333301</v>
      </c>
      <c r="D34" s="57">
        <v>3.1800000000000002E-2</v>
      </c>
      <c r="E34" s="57">
        <f t="shared" si="5"/>
        <v>7.1433333333333016E-2</v>
      </c>
      <c r="F34" s="57">
        <v>9.3833333333332991E-2</v>
      </c>
      <c r="G34" s="58">
        <v>86.143651638859296</v>
      </c>
      <c r="H34" s="58">
        <v>97.268967457061805</v>
      </c>
      <c r="I34" s="59">
        <f t="shared" si="17"/>
        <v>2.7644135418427369E-2</v>
      </c>
      <c r="J34" s="59">
        <f t="shared" si="17"/>
        <v>1.1367736418558993E-2</v>
      </c>
      <c r="K34" s="59">
        <f t="shared" si="7"/>
        <v>1.6276398999868377E-2</v>
      </c>
      <c r="L34" s="51">
        <v>769.05600000000004</v>
      </c>
      <c r="M34" s="51">
        <f t="shared" si="0"/>
        <v>6.6451637887008159</v>
      </c>
      <c r="N34" s="51">
        <f t="shared" si="8"/>
        <v>9.5741971094572165E-2</v>
      </c>
      <c r="O34" s="50">
        <v>1377.7</v>
      </c>
      <c r="P34" s="50">
        <f t="shared" si="1"/>
        <v>7.228170721050553</v>
      </c>
      <c r="Q34" s="50">
        <f t="shared" si="9"/>
        <v>-1.2331799466380744E-3</v>
      </c>
      <c r="R34" s="50">
        <f t="shared" si="2"/>
        <v>-0.58300693234973711</v>
      </c>
      <c r="S34" s="50">
        <f t="shared" si="10"/>
        <v>9.6975151041210239E-2</v>
      </c>
      <c r="T34" s="50">
        <f t="shared" si="11"/>
        <v>-0.18568644968219861</v>
      </c>
      <c r="U34" s="4">
        <v>559.86099999999999</v>
      </c>
      <c r="V34" s="4">
        <f t="shared" si="3"/>
        <v>6.3276885386332165</v>
      </c>
      <c r="W34" s="4">
        <f t="shared" si="12"/>
        <v>2.5574729666839602E-3</v>
      </c>
      <c r="X34" s="54">
        <v>15702.906000000001</v>
      </c>
      <c r="Y34">
        <f t="shared" si="4"/>
        <v>9.6616010697497341</v>
      </c>
      <c r="Z34">
        <f t="shared" si="13"/>
        <v>-4.0826172913899228E-3</v>
      </c>
      <c r="AA34">
        <f t="shared" si="14"/>
        <v>6.640090258073883E-3</v>
      </c>
      <c r="AB34" s="60">
        <v>6.8650000000000002</v>
      </c>
      <c r="AC34">
        <f t="shared" si="15"/>
        <v>1.9264360392199344</v>
      </c>
      <c r="AD34">
        <f t="shared" si="16"/>
        <v>1.9187591599893625</v>
      </c>
    </row>
    <row r="35" spans="1:30" x14ac:dyDescent="0.2">
      <c r="A35" s="48">
        <v>39539</v>
      </c>
      <c r="B35" s="50">
        <v>8.0251000000000001</v>
      </c>
      <c r="C35" s="57">
        <v>0.107633333333333</v>
      </c>
      <c r="D35" s="57">
        <v>1.38E-2</v>
      </c>
      <c r="E35" s="57">
        <f t="shared" si="5"/>
        <v>9.3833333333332991E-2</v>
      </c>
      <c r="F35" s="57">
        <v>9.4533333333332997E-2</v>
      </c>
      <c r="G35" s="58">
        <v>88.510235475091704</v>
      </c>
      <c r="H35" s="58">
        <v>99.404356536141805</v>
      </c>
      <c r="I35" s="59">
        <f t="shared" si="17"/>
        <v>2.7472527472527587E-2</v>
      </c>
      <c r="J35" s="59">
        <f t="shared" si="17"/>
        <v>2.1953446560668395E-2</v>
      </c>
      <c r="K35" s="59">
        <f t="shared" si="7"/>
        <v>5.5190809118591914E-3</v>
      </c>
      <c r="L35" s="51">
        <v>710.76900000000001</v>
      </c>
      <c r="M35" s="51">
        <f t="shared" si="0"/>
        <v>6.5663474824988155</v>
      </c>
      <c r="N35" s="51">
        <f t="shared" si="8"/>
        <v>-7.8816306202000419E-2</v>
      </c>
      <c r="O35" s="50">
        <v>1391.4</v>
      </c>
      <c r="P35" s="50">
        <f t="shared" si="1"/>
        <v>7.238065713489541</v>
      </c>
      <c r="Q35" s="50">
        <f t="shared" si="9"/>
        <v>9.8949924389879484E-3</v>
      </c>
      <c r="R35" s="50">
        <f t="shared" si="2"/>
        <v>-0.67171823099072547</v>
      </c>
      <c r="S35" s="50">
        <f t="shared" si="10"/>
        <v>-8.8711298640988367E-2</v>
      </c>
      <c r="T35" s="50">
        <f t="shared" si="11"/>
        <v>0.10132303210921023</v>
      </c>
      <c r="U35" s="4">
        <v>586.56799999999998</v>
      </c>
      <c r="V35" s="4">
        <f t="shared" si="3"/>
        <v>6.3742886034017578</v>
      </c>
      <c r="W35" s="4">
        <f t="shared" si="12"/>
        <v>4.6600064768541394E-2</v>
      </c>
      <c r="X35" s="54">
        <v>15792.772999999999</v>
      </c>
      <c r="Y35">
        <f t="shared" si="4"/>
        <v>9.66730770931016</v>
      </c>
      <c r="Z35">
        <f t="shared" si="13"/>
        <v>5.7066395604259412E-3</v>
      </c>
      <c r="AA35">
        <f t="shared" si="14"/>
        <v>4.0893425208115453E-2</v>
      </c>
      <c r="AB35" s="60">
        <v>6.8125</v>
      </c>
      <c r="AC35">
        <f t="shared" si="15"/>
        <v>1.9187591599893625</v>
      </c>
      <c r="AD35">
        <f t="shared" si="16"/>
        <v>2.0825741299976315</v>
      </c>
    </row>
    <row r="36" spans="1:30" x14ac:dyDescent="0.2">
      <c r="A36" s="48">
        <v>39630</v>
      </c>
      <c r="B36" s="50">
        <v>7.9150999999999998</v>
      </c>
      <c r="C36" s="57">
        <v>0.112933333333333</v>
      </c>
      <c r="D36" s="57">
        <v>1.84E-2</v>
      </c>
      <c r="E36" s="57">
        <f t="shared" si="5"/>
        <v>9.4533333333332997E-2</v>
      </c>
      <c r="F36" s="57">
        <v>0.10009999999999999</v>
      </c>
      <c r="G36" s="58">
        <v>91.444799432019806</v>
      </c>
      <c r="H36" s="58">
        <v>100.56048421923199</v>
      </c>
      <c r="I36" s="59">
        <f t="shared" si="17"/>
        <v>3.3155080213902927E-2</v>
      </c>
      <c r="J36" s="59">
        <f t="shared" si="17"/>
        <v>1.163055346241129E-2</v>
      </c>
      <c r="K36" s="59">
        <f t="shared" si="7"/>
        <v>2.1524526751491635E-2</v>
      </c>
      <c r="L36" s="51">
        <v>735.154</v>
      </c>
      <c r="M36" s="51">
        <f t="shared" si="0"/>
        <v>6.6000800010753125</v>
      </c>
      <c r="N36" s="51">
        <f t="shared" si="8"/>
        <v>3.373251857649695E-2</v>
      </c>
      <c r="O36" s="50">
        <v>1421.1</v>
      </c>
      <c r="P36" s="50">
        <f t="shared" si="1"/>
        <v>7.2591864985978161</v>
      </c>
      <c r="Q36" s="50">
        <f t="shared" si="9"/>
        <v>2.1120785108275086E-2</v>
      </c>
      <c r="R36" s="50">
        <f t="shared" si="2"/>
        <v>-0.65910649752250361</v>
      </c>
      <c r="S36" s="50">
        <f t="shared" si="10"/>
        <v>1.2611733468221864E-2</v>
      </c>
      <c r="T36" s="50">
        <f t="shared" si="11"/>
        <v>-2.3598194419382601E-2</v>
      </c>
      <c r="U36" s="4">
        <v>612.84799999999996</v>
      </c>
      <c r="V36" s="4">
        <f t="shared" si="3"/>
        <v>6.4181169443405501</v>
      </c>
      <c r="W36" s="4">
        <f t="shared" si="12"/>
        <v>4.3828340938792287E-2</v>
      </c>
      <c r="X36" s="54">
        <v>15709.562</v>
      </c>
      <c r="Y36">
        <f t="shared" si="4"/>
        <v>9.6620248505300044</v>
      </c>
      <c r="Z36">
        <f t="shared" si="13"/>
        <v>-5.2828587801556637E-3</v>
      </c>
      <c r="AA36">
        <f t="shared" si="14"/>
        <v>4.9111199718947951E-2</v>
      </c>
      <c r="AB36" s="60">
        <v>8.0251000000000001</v>
      </c>
      <c r="AC36">
        <f t="shared" si="15"/>
        <v>2.0825741299976315</v>
      </c>
      <c r="AD36">
        <f t="shared" si="16"/>
        <v>2.0687723274919514</v>
      </c>
    </row>
    <row r="37" spans="1:30" x14ac:dyDescent="0.2">
      <c r="A37" s="48">
        <v>39722</v>
      </c>
      <c r="B37" s="50">
        <v>8.2690000000000001</v>
      </c>
      <c r="C37" s="57">
        <v>0.1085</v>
      </c>
      <c r="D37" s="57">
        <v>8.3999999999999995E-3</v>
      </c>
      <c r="E37" s="57">
        <f t="shared" si="5"/>
        <v>0.10009999999999999</v>
      </c>
      <c r="F37" s="57">
        <v>9.4200000000000006E-2</v>
      </c>
      <c r="G37" s="58">
        <v>92.249437936338893</v>
      </c>
      <c r="H37" s="58">
        <v>97.716101328942997</v>
      </c>
      <c r="I37" s="59">
        <f t="shared" si="17"/>
        <v>8.7991718426508898E-3</v>
      </c>
      <c r="J37" s="59">
        <f t="shared" si="17"/>
        <v>-2.8285294292019876E-2</v>
      </c>
      <c r="K37" s="59">
        <f t="shared" si="7"/>
        <v>3.7084466134670764E-2</v>
      </c>
      <c r="L37" s="51">
        <v>754.08600000000001</v>
      </c>
      <c r="M37" s="51">
        <f t="shared" si="0"/>
        <v>6.6255064198592342</v>
      </c>
      <c r="N37" s="51">
        <f t="shared" si="8"/>
        <v>2.5426418783921712E-2</v>
      </c>
      <c r="O37" s="50">
        <v>1473.8</v>
      </c>
      <c r="P37" s="50">
        <f t="shared" si="1"/>
        <v>7.2955993783328985</v>
      </c>
      <c r="Q37" s="50">
        <f t="shared" si="9"/>
        <v>3.6412879735082448E-2</v>
      </c>
      <c r="R37" s="50">
        <f t="shared" si="2"/>
        <v>-0.67009295847366435</v>
      </c>
      <c r="S37" s="50">
        <f t="shared" si="10"/>
        <v>-1.0986460951160737E-2</v>
      </c>
      <c r="T37" s="50">
        <f t="shared" si="11"/>
        <v>-0.10266125788916458</v>
      </c>
      <c r="U37" s="4">
        <v>609.78599999999994</v>
      </c>
      <c r="V37" s="4">
        <f t="shared" si="3"/>
        <v>6.4131080759436081</v>
      </c>
      <c r="W37" s="4">
        <f t="shared" si="12"/>
        <v>-5.0088683969420345E-3</v>
      </c>
      <c r="X37" s="54">
        <v>15366.607</v>
      </c>
      <c r="Y37">
        <f t="shared" si="4"/>
        <v>9.6399520574457505</v>
      </c>
      <c r="Z37">
        <f t="shared" si="13"/>
        <v>-2.2072793084253917E-2</v>
      </c>
      <c r="AA37">
        <f t="shared" si="14"/>
        <v>1.7063924687311882E-2</v>
      </c>
      <c r="AB37" s="60">
        <v>7.9150999999999998</v>
      </c>
      <c r="AC37">
        <f t="shared" si="15"/>
        <v>2.0687723274919514</v>
      </c>
      <c r="AD37">
        <f t="shared" si="16"/>
        <v>2.1125135827400299</v>
      </c>
    </row>
    <row r="38" spans="1:30" x14ac:dyDescent="0.2">
      <c r="A38" s="48">
        <v>39814</v>
      </c>
      <c r="B38" s="50">
        <v>9.31</v>
      </c>
      <c r="C38" s="57">
        <v>9.5000000000000001E-2</v>
      </c>
      <c r="D38" s="57">
        <v>8.0000000000000004E-4</v>
      </c>
      <c r="E38" s="57">
        <f t="shared" si="5"/>
        <v>9.4200000000000006E-2</v>
      </c>
      <c r="F38" s="57">
        <v>7.5100000000000014E-2</v>
      </c>
      <c r="G38" s="58">
        <v>93.764051591527604</v>
      </c>
      <c r="H38" s="58">
        <v>97.229833689129606</v>
      </c>
      <c r="I38" s="59">
        <f t="shared" si="17"/>
        <v>1.6418676244227548E-2</v>
      </c>
      <c r="J38" s="59">
        <f t="shared" si="17"/>
        <v>-4.9763307500005783E-3</v>
      </c>
      <c r="K38" s="59">
        <f t="shared" si="7"/>
        <v>2.1395006994228125E-2</v>
      </c>
      <c r="L38" s="51">
        <v>722.85599999999999</v>
      </c>
      <c r="M38" s="51">
        <f t="shared" si="0"/>
        <v>6.5832100321972797</v>
      </c>
      <c r="N38" s="51">
        <f t="shared" si="8"/>
        <v>-4.2296387661954427E-2</v>
      </c>
      <c r="O38" s="50">
        <v>1582.8</v>
      </c>
      <c r="P38" s="50">
        <f t="shared" si="1"/>
        <v>7.3669507095112694</v>
      </c>
      <c r="Q38" s="50">
        <f t="shared" si="9"/>
        <v>7.1351331178370891E-2</v>
      </c>
      <c r="R38" s="50">
        <f t="shared" si="2"/>
        <v>-0.78374067731398966</v>
      </c>
      <c r="S38" s="50">
        <f t="shared" si="10"/>
        <v>-0.11364771884032532</v>
      </c>
      <c r="T38" s="50">
        <f t="shared" si="11"/>
        <v>0.12536695301166567</v>
      </c>
      <c r="U38" s="4">
        <v>599.46</v>
      </c>
      <c r="V38" s="4">
        <f t="shared" si="3"/>
        <v>6.3960292499729823</v>
      </c>
      <c r="W38" s="4">
        <f t="shared" si="12"/>
        <v>-1.7078825970625822E-2</v>
      </c>
      <c r="X38" s="54">
        <v>15187.475</v>
      </c>
      <c r="Y38">
        <f t="shared" si="4"/>
        <v>9.628226353991014</v>
      </c>
      <c r="Z38">
        <f t="shared" si="13"/>
        <v>-1.1725703454736447E-2</v>
      </c>
      <c r="AA38">
        <f t="shared" si="14"/>
        <v>-5.3531225158893747E-3</v>
      </c>
      <c r="AB38" s="60">
        <v>8.2690000000000001</v>
      </c>
      <c r="AC38">
        <f t="shared" si="15"/>
        <v>2.1125135827400299</v>
      </c>
      <c r="AD38">
        <f t="shared" si="16"/>
        <v>2.2310890912889758</v>
      </c>
    </row>
    <row r="39" spans="1:30" x14ac:dyDescent="0.2">
      <c r="A39" s="48">
        <v>39904</v>
      </c>
      <c r="B39" s="50">
        <v>9.3704999999999998</v>
      </c>
      <c r="C39" s="57">
        <v>7.7300000000000008E-2</v>
      </c>
      <c r="D39" s="57">
        <v>2.2000000000000001E-3</v>
      </c>
      <c r="E39" s="57">
        <f t="shared" si="5"/>
        <v>7.5100000000000014E-2</v>
      </c>
      <c r="F39" s="57">
        <v>6.9933333333333292E-2</v>
      </c>
      <c r="G39" s="58">
        <v>95.704650337238206</v>
      </c>
      <c r="H39" s="58">
        <v>98.260763888092697</v>
      </c>
      <c r="I39" s="59">
        <f t="shared" si="17"/>
        <v>2.069661786976313E-2</v>
      </c>
      <c r="J39" s="59">
        <f t="shared" si="17"/>
        <v>1.0603023370987726E-2</v>
      </c>
      <c r="K39" s="59">
        <f t="shared" si="7"/>
        <v>1.0093594498775404E-2</v>
      </c>
      <c r="L39" s="51">
        <v>744.68499999999995</v>
      </c>
      <c r="M39" s="51">
        <f t="shared" si="0"/>
        <v>6.6129613101745433</v>
      </c>
      <c r="N39" s="51">
        <f t="shared" si="8"/>
        <v>2.9751277977263513E-2</v>
      </c>
      <c r="O39" s="50">
        <v>1611.6</v>
      </c>
      <c r="P39" s="50">
        <f t="shared" si="1"/>
        <v>7.3849827533171926</v>
      </c>
      <c r="Q39" s="50">
        <f t="shared" si="9"/>
        <v>1.8032043805923159E-2</v>
      </c>
      <c r="R39" s="50">
        <f t="shared" si="2"/>
        <v>-0.77202144314264931</v>
      </c>
      <c r="S39" s="50">
        <f t="shared" si="10"/>
        <v>1.1719234171340354E-2</v>
      </c>
      <c r="T39" s="50">
        <f t="shared" si="11"/>
        <v>-1.8733807298270122E-2</v>
      </c>
      <c r="U39" s="4">
        <v>616.82799999999997</v>
      </c>
      <c r="V39" s="4">
        <f t="shared" si="3"/>
        <v>6.4245902168089142</v>
      </c>
      <c r="W39" s="4">
        <f t="shared" si="12"/>
        <v>2.85609668359319E-2</v>
      </c>
      <c r="X39" s="54">
        <v>15161.772000000001</v>
      </c>
      <c r="Y39">
        <f t="shared" si="4"/>
        <v>9.6265325389091991</v>
      </c>
      <c r="Z39">
        <f t="shared" si="13"/>
        <v>-1.6938150818148756E-3</v>
      </c>
      <c r="AA39">
        <f t="shared" si="14"/>
        <v>3.0254781917746776E-2</v>
      </c>
      <c r="AB39" s="60">
        <v>9.31</v>
      </c>
      <c r="AC39">
        <f t="shared" si="15"/>
        <v>2.2310890912889758</v>
      </c>
      <c r="AD39">
        <f t="shared" si="16"/>
        <v>2.2375664566195974</v>
      </c>
    </row>
    <row r="40" spans="1:30" x14ac:dyDescent="0.2">
      <c r="A40" s="48">
        <v>39995</v>
      </c>
      <c r="B40" s="50">
        <v>7.7355999999999998</v>
      </c>
      <c r="C40" s="57">
        <v>7.1633333333333299E-2</v>
      </c>
      <c r="D40" s="57">
        <v>1.7000000000000001E-3</v>
      </c>
      <c r="E40" s="57">
        <f t="shared" si="5"/>
        <v>6.9933333333333292E-2</v>
      </c>
      <c r="F40" s="57">
        <v>6.9099999999999995E-2</v>
      </c>
      <c r="G40" s="58">
        <v>97.266595669151599</v>
      </c>
      <c r="H40" s="58">
        <v>98.928025204592402</v>
      </c>
      <c r="I40" s="59">
        <f t="shared" si="17"/>
        <v>1.632047477744817E-2</v>
      </c>
      <c r="J40" s="59">
        <f t="shared" si="17"/>
        <v>6.7907198163005902E-3</v>
      </c>
      <c r="K40" s="59">
        <f t="shared" si="7"/>
        <v>9.5297549611475796E-3</v>
      </c>
      <c r="L40" s="51">
        <v>762.83500000000004</v>
      </c>
      <c r="M40" s="51">
        <f t="shared" si="0"/>
        <v>6.6370417562604302</v>
      </c>
      <c r="N40" s="51">
        <f t="shared" si="8"/>
        <v>2.4080446085886997E-2</v>
      </c>
      <c r="O40" s="50">
        <v>1662.5</v>
      </c>
      <c r="P40" s="50">
        <f t="shared" si="1"/>
        <v>7.4160777725300093</v>
      </c>
      <c r="Q40" s="50">
        <f t="shared" si="9"/>
        <v>3.1095019212816766E-2</v>
      </c>
      <c r="R40" s="50">
        <f t="shared" si="2"/>
        <v>-0.77903601626957908</v>
      </c>
      <c r="S40" s="50">
        <f t="shared" si="10"/>
        <v>-7.0145731269297684E-3</v>
      </c>
      <c r="T40" s="50">
        <f t="shared" si="11"/>
        <v>1.5705269441665948E-3</v>
      </c>
      <c r="U40" s="4">
        <v>641.24599999999998</v>
      </c>
      <c r="V40" s="4">
        <f t="shared" si="3"/>
        <v>6.46341315864876</v>
      </c>
      <c r="W40" s="4">
        <f t="shared" si="12"/>
        <v>3.8822941839845804E-2</v>
      </c>
      <c r="X40" s="54">
        <v>15216.647000000001</v>
      </c>
      <c r="Y40">
        <f t="shared" si="4"/>
        <v>9.6301453049116716</v>
      </c>
      <c r="Z40">
        <f t="shared" si="13"/>
        <v>3.6127660024725117E-3</v>
      </c>
      <c r="AA40">
        <f t="shared" si="14"/>
        <v>3.5210175837373292E-2</v>
      </c>
      <c r="AB40" s="60">
        <v>9.3704999999999998</v>
      </c>
      <c r="AC40">
        <f t="shared" si="15"/>
        <v>2.2375664566195974</v>
      </c>
      <c r="AD40">
        <f t="shared" si="16"/>
        <v>2.0458330505060065</v>
      </c>
    </row>
    <row r="41" spans="1:30" x14ac:dyDescent="0.2">
      <c r="A41" s="48">
        <v>40087</v>
      </c>
      <c r="B41" s="50">
        <v>7.7039999999999997</v>
      </c>
      <c r="C41" s="57">
        <v>7.0099999999999996E-2</v>
      </c>
      <c r="D41" s="57">
        <v>1E-3</v>
      </c>
      <c r="E41" s="57">
        <f t="shared" si="5"/>
        <v>6.9099999999999995E-2</v>
      </c>
      <c r="F41" s="57">
        <v>6.966666666666671E-2</v>
      </c>
      <c r="G41" s="58">
        <v>97.645249082948794</v>
      </c>
      <c r="H41" s="58">
        <v>99.127057102434904</v>
      </c>
      <c r="I41" s="59">
        <f t="shared" si="17"/>
        <v>3.8929440389295607E-3</v>
      </c>
      <c r="J41" s="59">
        <f t="shared" si="17"/>
        <v>2.0118858880573604E-3</v>
      </c>
      <c r="K41" s="59">
        <f t="shared" si="7"/>
        <v>1.8810581508722003E-3</v>
      </c>
      <c r="L41" s="51">
        <v>765.63</v>
      </c>
      <c r="M41" s="51">
        <f t="shared" si="0"/>
        <v>6.6406990243240127</v>
      </c>
      <c r="N41" s="51">
        <f t="shared" si="8"/>
        <v>3.6572680635824639E-3</v>
      </c>
      <c r="O41" s="50">
        <v>1677.7</v>
      </c>
      <c r="P41" s="50">
        <f t="shared" si="1"/>
        <v>7.425179086776355</v>
      </c>
      <c r="Q41" s="50">
        <f t="shared" si="9"/>
        <v>9.1013142463456376E-3</v>
      </c>
      <c r="R41" s="50">
        <f t="shared" si="2"/>
        <v>-0.78448006245234225</v>
      </c>
      <c r="S41" s="50">
        <f t="shared" si="10"/>
        <v>-5.4440461827631736E-3</v>
      </c>
      <c r="T41" s="50">
        <f t="shared" si="11"/>
        <v>4.6830963963738981E-2</v>
      </c>
      <c r="U41" s="4">
        <v>650.14300000000003</v>
      </c>
      <c r="V41" s="4">
        <f t="shared" si="3"/>
        <v>6.4771923386932313</v>
      </c>
      <c r="W41" s="4">
        <f t="shared" si="12"/>
        <v>1.3779180044471318E-2</v>
      </c>
      <c r="X41" s="54">
        <v>15379.155000000001</v>
      </c>
      <c r="Y41">
        <f t="shared" si="4"/>
        <v>9.640768300067851</v>
      </c>
      <c r="Z41">
        <f t="shared" si="13"/>
        <v>1.0622995156179371E-2</v>
      </c>
      <c r="AA41">
        <f t="shared" si="14"/>
        <v>3.1561848882919463E-3</v>
      </c>
      <c r="AB41" s="60">
        <v>7.7355999999999998</v>
      </c>
      <c r="AC41">
        <f t="shared" si="15"/>
        <v>2.0458330505060065</v>
      </c>
      <c r="AD41">
        <f t="shared" si="16"/>
        <v>2.0417396744958243</v>
      </c>
    </row>
    <row r="42" spans="1:30" x14ac:dyDescent="0.2">
      <c r="A42" s="48">
        <v>40179</v>
      </c>
      <c r="B42" s="50">
        <v>7.2954999999999997</v>
      </c>
      <c r="C42" s="57">
        <v>7.0466666666666705E-2</v>
      </c>
      <c r="D42" s="57">
        <v>8.0000000000000004E-4</v>
      </c>
      <c r="E42" s="57">
        <f t="shared" si="5"/>
        <v>6.966666666666671E-2</v>
      </c>
      <c r="F42" s="57">
        <v>6.4100000000000004E-2</v>
      </c>
      <c r="G42" s="58">
        <v>98.781209324340296</v>
      </c>
      <c r="H42" s="58">
        <v>99.524968031838995</v>
      </c>
      <c r="I42" s="59">
        <f t="shared" si="17"/>
        <v>1.1633543383421685E-2</v>
      </c>
      <c r="J42" s="59">
        <f t="shared" si="17"/>
        <v>4.0141505360428674E-3</v>
      </c>
      <c r="K42" s="59">
        <f t="shared" si="7"/>
        <v>7.6193928473788173E-3</v>
      </c>
      <c r="L42" s="51">
        <v>796.55499999999995</v>
      </c>
      <c r="M42" s="51">
        <f t="shared" si="0"/>
        <v>6.6802961790690665</v>
      </c>
      <c r="N42" s="51">
        <f t="shared" si="8"/>
        <v>3.9597154745053764E-2</v>
      </c>
      <c r="O42" s="50">
        <v>1674.7</v>
      </c>
      <c r="P42" s="50">
        <f t="shared" si="1"/>
        <v>7.4233893237404329</v>
      </c>
      <c r="Q42" s="50">
        <f t="shared" si="9"/>
        <v>-1.7897630359220429E-3</v>
      </c>
      <c r="R42" s="50">
        <f t="shared" si="2"/>
        <v>-0.74309314467136645</v>
      </c>
      <c r="S42" s="50">
        <f t="shared" si="10"/>
        <v>4.1386917780975807E-2</v>
      </c>
      <c r="T42" s="50">
        <f t="shared" si="11"/>
        <v>-3.9036128768004552E-2</v>
      </c>
      <c r="U42" s="4">
        <v>643.22299999999996</v>
      </c>
      <c r="V42" s="4">
        <f t="shared" si="3"/>
        <v>6.466491475931897</v>
      </c>
      <c r="W42" s="4">
        <f t="shared" si="12"/>
        <v>-1.0700862761334307E-2</v>
      </c>
      <c r="X42" s="54">
        <v>15456.058999999999</v>
      </c>
      <c r="Y42">
        <f t="shared" si="4"/>
        <v>9.645756373732798</v>
      </c>
      <c r="Z42">
        <f t="shared" si="13"/>
        <v>4.9880736649470236E-3</v>
      </c>
      <c r="AA42">
        <f t="shared" si="14"/>
        <v>-1.568893642628133E-2</v>
      </c>
      <c r="AB42" s="60">
        <v>7.7039999999999997</v>
      </c>
      <c r="AC42">
        <f t="shared" si="15"/>
        <v>2.0417396744958243</v>
      </c>
      <c r="AD42">
        <f t="shared" si="16"/>
        <v>1.9872577197219401</v>
      </c>
    </row>
    <row r="43" spans="1:30" x14ac:dyDescent="0.2">
      <c r="A43" s="48">
        <v>40269</v>
      </c>
      <c r="B43" s="50">
        <v>7.26</v>
      </c>
      <c r="C43" s="57">
        <v>6.5700000000000008E-2</v>
      </c>
      <c r="D43" s="57">
        <v>1.6000000000000001E-3</v>
      </c>
      <c r="E43" s="57">
        <f t="shared" si="5"/>
        <v>6.4100000000000004E-2</v>
      </c>
      <c r="F43" s="57">
        <v>6.1566666666666693E-2</v>
      </c>
      <c r="G43" s="58">
        <v>99.727842858833299</v>
      </c>
      <c r="H43" s="58">
        <v>99.997783438925694</v>
      </c>
      <c r="I43" s="59">
        <f t="shared" si="17"/>
        <v>9.5831336847153458E-3</v>
      </c>
      <c r="J43" s="59">
        <f t="shared" si="17"/>
        <v>4.7507215167900485E-3</v>
      </c>
      <c r="K43" s="59">
        <f t="shared" si="7"/>
        <v>4.8324121679252973E-3</v>
      </c>
      <c r="L43" s="51">
        <v>810.01499999999999</v>
      </c>
      <c r="M43" s="51">
        <f t="shared" si="0"/>
        <v>6.6970527660135373</v>
      </c>
      <c r="N43" s="51">
        <f t="shared" si="8"/>
        <v>1.6756586944470797E-2</v>
      </c>
      <c r="O43" s="50">
        <v>1699</v>
      </c>
      <c r="P43" s="50">
        <f t="shared" si="1"/>
        <v>7.4377951216719325</v>
      </c>
      <c r="Q43" s="50">
        <f t="shared" si="9"/>
        <v>1.4405797931499542E-2</v>
      </c>
      <c r="R43" s="50">
        <f t="shared" si="2"/>
        <v>-0.74074235565839519</v>
      </c>
      <c r="S43" s="50">
        <f t="shared" si="10"/>
        <v>2.350789012971255E-3</v>
      </c>
      <c r="T43" s="50">
        <f t="shared" si="11"/>
        <v>9.5631093869439354E-3</v>
      </c>
      <c r="U43" s="4">
        <v>687.44100000000003</v>
      </c>
      <c r="V43" s="4">
        <f t="shared" si="3"/>
        <v>6.532976007676317</v>
      </c>
      <c r="W43" s="4">
        <f t="shared" si="12"/>
        <v>6.6484531744420039E-2</v>
      </c>
      <c r="X43" s="54">
        <v>15605.628000000001</v>
      </c>
      <c r="Y43">
        <f t="shared" si="4"/>
        <v>9.6553868974068262</v>
      </c>
      <c r="Z43">
        <f t="shared" si="13"/>
        <v>9.6305236740281686E-3</v>
      </c>
      <c r="AA43">
        <f t="shared" si="14"/>
        <v>5.685400807039187E-2</v>
      </c>
      <c r="AB43" s="60">
        <v>7.2954999999999997</v>
      </c>
      <c r="AC43">
        <f t="shared" si="15"/>
        <v>1.9872577197219401</v>
      </c>
      <c r="AD43">
        <f t="shared" si="16"/>
        <v>1.9823798288367047</v>
      </c>
    </row>
    <row r="44" spans="1:30" x14ac:dyDescent="0.2">
      <c r="A44" s="48">
        <v>40360</v>
      </c>
      <c r="B44" s="50">
        <v>7.7500999999999998</v>
      </c>
      <c r="C44" s="57">
        <v>6.3266666666666693E-2</v>
      </c>
      <c r="D44" s="57">
        <v>1.7000000000000001E-3</v>
      </c>
      <c r="E44" s="57">
        <f t="shared" si="5"/>
        <v>6.1566666666666693E-2</v>
      </c>
      <c r="F44" s="57">
        <v>5.57666666666667E-2</v>
      </c>
      <c r="G44" s="58">
        <v>100.532481363152</v>
      </c>
      <c r="H44" s="58">
        <v>100.091031870327</v>
      </c>
      <c r="I44" s="59">
        <f t="shared" si="17"/>
        <v>8.0683436165132384E-3</v>
      </c>
      <c r="J44" s="59">
        <f t="shared" si="17"/>
        <v>9.3250498355554822E-4</v>
      </c>
      <c r="K44" s="59">
        <f t="shared" si="7"/>
        <v>7.13583863295769E-3</v>
      </c>
      <c r="L44" s="51">
        <v>831.78499999999997</v>
      </c>
      <c r="M44" s="51">
        <f t="shared" si="0"/>
        <v>6.7235739939651582</v>
      </c>
      <c r="N44" s="51">
        <f t="shared" si="8"/>
        <v>2.6521227951620929E-2</v>
      </c>
      <c r="O44" s="50">
        <v>1724</v>
      </c>
      <c r="P44" s="50">
        <f t="shared" si="1"/>
        <v>7.4524024512236382</v>
      </c>
      <c r="Q44" s="50">
        <f t="shared" si="9"/>
        <v>1.4607329551705739E-2</v>
      </c>
      <c r="R44" s="50">
        <f t="shared" si="2"/>
        <v>-0.72882845725848</v>
      </c>
      <c r="S44" s="50">
        <f t="shared" si="10"/>
        <v>1.191389839991519E-2</v>
      </c>
      <c r="T44" s="50">
        <f t="shared" si="11"/>
        <v>-3.0909941922683259E-2</v>
      </c>
      <c r="U44" s="4">
        <v>699.61599999999999</v>
      </c>
      <c r="V44" s="4">
        <f t="shared" si="3"/>
        <v>6.5505316130944768</v>
      </c>
      <c r="W44" s="4">
        <f t="shared" si="12"/>
        <v>1.7555605418159814E-2</v>
      </c>
      <c r="X44" s="54">
        <v>15726.281999999999</v>
      </c>
      <c r="Y44">
        <f t="shared" si="4"/>
        <v>9.6630886044776734</v>
      </c>
      <c r="Z44">
        <f t="shared" si="13"/>
        <v>7.7017070708471635E-3</v>
      </c>
      <c r="AA44">
        <f t="shared" si="14"/>
        <v>9.8538983473126507E-3</v>
      </c>
      <c r="AB44" s="60">
        <v>7.26</v>
      </c>
      <c r="AC44">
        <f t="shared" si="15"/>
        <v>1.9823798288367047</v>
      </c>
      <c r="AD44">
        <f t="shared" si="16"/>
        <v>2.0477057465078161</v>
      </c>
    </row>
    <row r="45" spans="1:30" x14ac:dyDescent="0.2">
      <c r="A45" s="48">
        <v>40452</v>
      </c>
      <c r="B45" s="50">
        <v>6.9320000000000004</v>
      </c>
      <c r="C45" s="57">
        <v>5.7366666666666698E-2</v>
      </c>
      <c r="D45" s="57">
        <v>1.6000000000000001E-3</v>
      </c>
      <c r="E45" s="57">
        <f t="shared" si="5"/>
        <v>5.57666666666667E-2</v>
      </c>
      <c r="F45" s="57">
        <v>5.37333333333333E-2</v>
      </c>
      <c r="G45" s="58">
        <v>100.95846645367401</v>
      </c>
      <c r="H45" s="58">
        <v>100.38621665890901</v>
      </c>
      <c r="I45" s="59">
        <f t="shared" si="17"/>
        <v>4.2372881355949542E-3</v>
      </c>
      <c r="J45" s="59">
        <f t="shared" si="17"/>
        <v>2.9491632073933723E-3</v>
      </c>
      <c r="K45" s="59">
        <f t="shared" si="7"/>
        <v>1.2881249282015819E-3</v>
      </c>
      <c r="L45" s="51">
        <v>842.83299999999997</v>
      </c>
      <c r="M45" s="51">
        <f t="shared" si="0"/>
        <v>6.7367688363604517</v>
      </c>
      <c r="N45" s="51">
        <f t="shared" si="8"/>
        <v>1.3194842395293449E-2</v>
      </c>
      <c r="O45" s="50">
        <v>1780.4</v>
      </c>
      <c r="P45" s="50">
        <f t="shared" si="1"/>
        <v>7.4845933371416997</v>
      </c>
      <c r="Q45" s="50">
        <f t="shared" si="9"/>
        <v>3.2190885918061518E-2</v>
      </c>
      <c r="R45" s="50">
        <f t="shared" si="2"/>
        <v>-0.74782450078124807</v>
      </c>
      <c r="S45" s="50">
        <f t="shared" si="10"/>
        <v>-1.8996043522768069E-2</v>
      </c>
      <c r="T45" s="50">
        <f t="shared" si="11"/>
        <v>6.5465783556462043E-3</v>
      </c>
      <c r="U45" s="4">
        <v>717.72799999999995</v>
      </c>
      <c r="V45" s="4">
        <f t="shared" si="3"/>
        <v>6.5760906671904156</v>
      </c>
      <c r="W45" s="4">
        <f t="shared" si="12"/>
        <v>2.5559054095938727E-2</v>
      </c>
      <c r="X45" s="54">
        <v>15807.995000000001</v>
      </c>
      <c r="Y45">
        <f t="shared" si="4"/>
        <v>9.668271103692053</v>
      </c>
      <c r="Z45">
        <f t="shared" si="13"/>
        <v>5.1824992143796322E-3</v>
      </c>
      <c r="AA45">
        <f t="shared" si="14"/>
        <v>2.0376554881559095E-2</v>
      </c>
      <c r="AB45" s="60">
        <v>7.7500999999999998</v>
      </c>
      <c r="AC45">
        <f t="shared" si="15"/>
        <v>2.0477057465078161</v>
      </c>
      <c r="AD45">
        <f t="shared" si="16"/>
        <v>1.9361483718533596</v>
      </c>
    </row>
    <row r="46" spans="1:30" x14ac:dyDescent="0.2">
      <c r="A46" s="48">
        <v>40544</v>
      </c>
      <c r="B46" s="50">
        <v>6.6109999999999998</v>
      </c>
      <c r="C46" s="57">
        <v>5.5233333333333301E-2</v>
      </c>
      <c r="D46" s="57">
        <v>1.5E-3</v>
      </c>
      <c r="E46" s="57">
        <f t="shared" si="5"/>
        <v>5.37333333333333E-2</v>
      </c>
      <c r="F46" s="57">
        <v>5.3866666666666695E-2</v>
      </c>
      <c r="G46" s="58">
        <v>102.473080108863</v>
      </c>
      <c r="H46" s="58">
        <v>101.65592398877</v>
      </c>
      <c r="I46" s="59">
        <f t="shared" si="17"/>
        <v>1.5002344116270761E-2</v>
      </c>
      <c r="J46" s="59">
        <f t="shared" si="17"/>
        <v>1.264822375142583E-2</v>
      </c>
      <c r="K46" s="59">
        <f t="shared" si="7"/>
        <v>2.3541203648449315E-3</v>
      </c>
      <c r="L46" s="51">
        <v>863.21600000000001</v>
      </c>
      <c r="M46" s="51">
        <f t="shared" si="0"/>
        <v>6.7606649494533277</v>
      </c>
      <c r="N46" s="51">
        <f t="shared" si="8"/>
        <v>2.3896113092876092E-2</v>
      </c>
      <c r="O46" s="50">
        <v>1846.3</v>
      </c>
      <c r="P46" s="50">
        <f t="shared" si="1"/>
        <v>7.5209389154016977</v>
      </c>
      <c r="Q46" s="50">
        <f t="shared" si="9"/>
        <v>3.6345578259997957E-2</v>
      </c>
      <c r="R46" s="50">
        <f t="shared" si="2"/>
        <v>-0.76027396594836993</v>
      </c>
      <c r="S46" s="50">
        <f t="shared" si="10"/>
        <v>-1.2449465167121865E-2</v>
      </c>
      <c r="T46" s="50">
        <f t="shared" si="11"/>
        <v>1.2786312677132372E-2</v>
      </c>
      <c r="U46" s="4">
        <v>720.255</v>
      </c>
      <c r="V46" s="4">
        <f t="shared" si="3"/>
        <v>6.5796053159745584</v>
      </c>
      <c r="W46" s="4">
        <f t="shared" si="12"/>
        <v>3.5146487841428709E-3</v>
      </c>
      <c r="X46" s="54">
        <v>15769.911</v>
      </c>
      <c r="Y46">
        <f t="shared" si="4"/>
        <v>9.6658590363140178</v>
      </c>
      <c r="Z46">
        <f t="shared" si="13"/>
        <v>-2.412067378035232E-3</v>
      </c>
      <c r="AA46">
        <f t="shared" si="14"/>
        <v>5.9267161621781028E-3</v>
      </c>
      <c r="AB46" s="60">
        <v>6.9320000000000004</v>
      </c>
      <c r="AC46">
        <f t="shared" si="15"/>
        <v>1.9361483718533596</v>
      </c>
      <c r="AD46">
        <f t="shared" si="16"/>
        <v>1.888734928351441</v>
      </c>
    </row>
    <row r="47" spans="1:30" x14ac:dyDescent="0.2">
      <c r="A47" s="48">
        <v>40634</v>
      </c>
      <c r="B47" s="50">
        <v>6.702</v>
      </c>
      <c r="C47" s="57">
        <v>5.4566666666666694E-2</v>
      </c>
      <c r="D47" s="57">
        <v>7.000000000000001E-4</v>
      </c>
      <c r="E47" s="57">
        <f t="shared" si="5"/>
        <v>5.3866666666666695E-2</v>
      </c>
      <c r="F47" s="57">
        <v>5.4700000000000006E-2</v>
      </c>
      <c r="G47" s="58">
        <v>104.36634717784899</v>
      </c>
      <c r="H47" s="58">
        <v>103.42810278423001</v>
      </c>
      <c r="I47" s="59">
        <f t="shared" si="17"/>
        <v>1.8475750577367892E-2</v>
      </c>
      <c r="J47" s="59">
        <f t="shared" si="17"/>
        <v>1.7433108921972727E-2</v>
      </c>
      <c r="K47" s="59">
        <f t="shared" si="7"/>
        <v>1.0426416553951656E-3</v>
      </c>
      <c r="L47" s="51">
        <v>887.21900000000005</v>
      </c>
      <c r="M47" s="51">
        <f t="shared" si="0"/>
        <v>6.7880918514966551</v>
      </c>
      <c r="N47" s="51">
        <f t="shared" si="8"/>
        <v>2.7426902043327317E-2</v>
      </c>
      <c r="O47" s="50">
        <v>1897</v>
      </c>
      <c r="P47" s="50">
        <f t="shared" si="1"/>
        <v>7.5480289699350145</v>
      </c>
      <c r="Q47" s="50">
        <f t="shared" si="9"/>
        <v>2.709005453331681E-2</v>
      </c>
      <c r="R47" s="50">
        <f t="shared" si="2"/>
        <v>-0.75993711843835943</v>
      </c>
      <c r="S47" s="50">
        <f t="shared" si="10"/>
        <v>3.3684751001050728E-4</v>
      </c>
      <c r="T47" s="50">
        <f t="shared" si="11"/>
        <v>-3.7333291919543043E-2</v>
      </c>
      <c r="U47" s="4">
        <v>745.45600000000002</v>
      </c>
      <c r="V47" s="4">
        <f t="shared" si="3"/>
        <v>6.6139961116715824</v>
      </c>
      <c r="W47" s="4">
        <f t="shared" si="12"/>
        <v>3.4390795697023968E-2</v>
      </c>
      <c r="X47" s="54">
        <v>15876.839</v>
      </c>
      <c r="Y47">
        <f t="shared" si="4"/>
        <v>9.6726166595713501</v>
      </c>
      <c r="Z47">
        <f t="shared" si="13"/>
        <v>6.7576232573323125E-3</v>
      </c>
      <c r="AA47">
        <f t="shared" si="14"/>
        <v>2.7633172439691656E-2</v>
      </c>
      <c r="AB47" s="60">
        <v>6.6109999999999998</v>
      </c>
      <c r="AC47">
        <f t="shared" si="15"/>
        <v>1.888734928351441</v>
      </c>
      <c r="AD47">
        <f t="shared" si="16"/>
        <v>1.9024059893151186</v>
      </c>
    </row>
    <row r="48" spans="1:30" x14ac:dyDescent="0.2">
      <c r="A48" s="48">
        <v>40725</v>
      </c>
      <c r="B48" s="50">
        <v>6.7225000000000001</v>
      </c>
      <c r="C48" s="57">
        <v>5.4900000000000004E-2</v>
      </c>
      <c r="D48" s="57">
        <v>2.0000000000000001E-4</v>
      </c>
      <c r="E48" s="57">
        <f t="shared" si="5"/>
        <v>5.4700000000000006E-2</v>
      </c>
      <c r="F48" s="57">
        <v>5.4600000000000003E-2</v>
      </c>
      <c r="G48" s="58">
        <v>105.975624186487</v>
      </c>
      <c r="H48" s="58">
        <v>103.850625184873</v>
      </c>
      <c r="I48" s="59">
        <f t="shared" si="17"/>
        <v>1.5419501133786546E-2</v>
      </c>
      <c r="J48" s="59">
        <f t="shared" si="17"/>
        <v>4.085179842508075E-3</v>
      </c>
      <c r="K48" s="59">
        <f t="shared" si="7"/>
        <v>1.1334321291278471E-2</v>
      </c>
      <c r="L48" s="51">
        <v>899.61500000000001</v>
      </c>
      <c r="M48" s="51">
        <f t="shared" si="0"/>
        <v>6.8019668940235176</v>
      </c>
      <c r="N48" s="51">
        <f t="shared" si="8"/>
        <v>1.3875042526862558E-2</v>
      </c>
      <c r="O48" s="50">
        <v>1996</v>
      </c>
      <c r="P48" s="50">
        <f t="shared" si="1"/>
        <v>7.5989004568714096</v>
      </c>
      <c r="Q48" s="50">
        <f t="shared" si="9"/>
        <v>5.0871486936395094E-2</v>
      </c>
      <c r="R48" s="50">
        <f t="shared" si="2"/>
        <v>-0.79693356284789196</v>
      </c>
      <c r="S48" s="50">
        <f t="shared" si="10"/>
        <v>-3.6996444409532536E-2</v>
      </c>
      <c r="T48" s="50">
        <f t="shared" si="11"/>
        <v>-6.056769480245805E-3</v>
      </c>
      <c r="U48" s="4">
        <v>768.20799999999997</v>
      </c>
      <c r="V48" s="4">
        <f t="shared" si="3"/>
        <v>6.644060529812279</v>
      </c>
      <c r="W48" s="4">
        <f t="shared" si="12"/>
        <v>3.0064418140696603E-2</v>
      </c>
      <c r="X48" s="54">
        <v>15870.683999999999</v>
      </c>
      <c r="Y48">
        <f t="shared" si="4"/>
        <v>9.6722289127807048</v>
      </c>
      <c r="Z48">
        <f t="shared" si="13"/>
        <v>-3.8774679064523809E-4</v>
      </c>
      <c r="AA48">
        <f t="shared" si="14"/>
        <v>3.0452164931341841E-2</v>
      </c>
      <c r="AB48" s="60">
        <v>6.702</v>
      </c>
      <c r="AC48">
        <f t="shared" si="15"/>
        <v>1.9024059893151186</v>
      </c>
      <c r="AD48">
        <f t="shared" si="16"/>
        <v>1.9054601091608827</v>
      </c>
    </row>
    <row r="49" spans="1:30" x14ac:dyDescent="0.2">
      <c r="A49" s="48">
        <v>40817</v>
      </c>
      <c r="B49" s="50">
        <v>8.1929999999999996</v>
      </c>
      <c r="C49" s="57">
        <v>5.4800000000000001E-2</v>
      </c>
      <c r="D49" s="57">
        <v>2.0000000000000001E-4</v>
      </c>
      <c r="E49" s="57">
        <f t="shared" si="5"/>
        <v>5.4600000000000003E-2</v>
      </c>
      <c r="F49" s="57">
        <v>5.4833333333333303E-2</v>
      </c>
      <c r="G49" s="58">
        <v>107.253579458052</v>
      </c>
      <c r="H49" s="58">
        <v>103.692714316615</v>
      </c>
      <c r="I49" s="59">
        <f t="shared" si="17"/>
        <v>1.2058954890571507E-2</v>
      </c>
      <c r="J49" s="59">
        <f t="shared" si="17"/>
        <v>-1.5205577046540633E-3</v>
      </c>
      <c r="K49" s="59">
        <f t="shared" si="7"/>
        <v>1.357951259522557E-2</v>
      </c>
      <c r="L49" s="51">
        <v>918.90800000000002</v>
      </c>
      <c r="M49" s="51">
        <f t="shared" si="0"/>
        <v>6.8231860085305369</v>
      </c>
      <c r="N49" s="51">
        <f t="shared" si="8"/>
        <v>2.1219114507019299E-2</v>
      </c>
      <c r="O49" s="50">
        <v>2128.5</v>
      </c>
      <c r="P49" s="50">
        <f t="shared" si="1"/>
        <v>7.6631727852682072</v>
      </c>
      <c r="Q49" s="50">
        <f t="shared" si="9"/>
        <v>6.427232839679764E-2</v>
      </c>
      <c r="R49" s="50">
        <f t="shared" si="2"/>
        <v>-0.8399867767376703</v>
      </c>
      <c r="S49" s="50">
        <f t="shared" si="10"/>
        <v>-4.3053213889778341E-2</v>
      </c>
      <c r="T49" s="50">
        <f t="shared" si="11"/>
        <v>4.4838630376009547E-2</v>
      </c>
      <c r="U49" s="4">
        <v>789.74</v>
      </c>
      <c r="V49" s="4">
        <f t="shared" si="3"/>
        <v>6.671703777367143</v>
      </c>
      <c r="W49" s="4">
        <f t="shared" si="12"/>
        <v>2.7643247554864026E-2</v>
      </c>
      <c r="X49" s="54">
        <v>16048.701999999999</v>
      </c>
      <c r="Y49">
        <f t="shared" si="4"/>
        <v>9.6833832530136803</v>
      </c>
      <c r="Z49">
        <f t="shared" si="13"/>
        <v>1.1154340232975457E-2</v>
      </c>
      <c r="AA49">
        <f t="shared" si="14"/>
        <v>1.6488907321888568E-2</v>
      </c>
      <c r="AB49" s="60">
        <v>6.7225000000000001</v>
      </c>
      <c r="AC49">
        <f t="shared" si="15"/>
        <v>1.9054601091608827</v>
      </c>
      <c r="AD49">
        <f t="shared" si="16"/>
        <v>2.1032801311596776</v>
      </c>
    </row>
    <row r="50" spans="1:30" x14ac:dyDescent="0.2">
      <c r="A50" s="48">
        <v>40909</v>
      </c>
      <c r="B50" s="50">
        <v>8.0250000000000004</v>
      </c>
      <c r="C50" s="57">
        <v>5.5033333333333302E-2</v>
      </c>
      <c r="D50" s="57">
        <v>2.0000000000000001E-4</v>
      </c>
      <c r="E50" s="57">
        <f t="shared" si="5"/>
        <v>5.4833333333333303E-2</v>
      </c>
      <c r="F50" s="57">
        <v>5.4866666666666696E-2</v>
      </c>
      <c r="G50" s="58">
        <v>108.81552478996601</v>
      </c>
      <c r="H50" s="58">
        <v>104.51773363509101</v>
      </c>
      <c r="I50" s="59">
        <f t="shared" si="17"/>
        <v>1.4563106796122331E-2</v>
      </c>
      <c r="J50" s="59">
        <f t="shared" si="17"/>
        <v>7.9563865592031657E-3</v>
      </c>
      <c r="K50" s="59">
        <f t="shared" si="7"/>
        <v>6.6067202369191648E-3</v>
      </c>
      <c r="L50" s="51">
        <v>950.43499999999995</v>
      </c>
      <c r="M50" s="51">
        <f t="shared" si="0"/>
        <v>6.8569197745296249</v>
      </c>
      <c r="N50" s="51">
        <f t="shared" si="8"/>
        <v>3.373376599908795E-2</v>
      </c>
      <c r="O50" s="50">
        <v>2197.6</v>
      </c>
      <c r="P50" s="50">
        <f t="shared" si="1"/>
        <v>7.695121134781064</v>
      </c>
      <c r="Q50" s="50">
        <f t="shared" si="9"/>
        <v>3.1948349512856744E-2</v>
      </c>
      <c r="R50" s="50">
        <f t="shared" si="2"/>
        <v>-0.8382013602514391</v>
      </c>
      <c r="S50" s="50">
        <f t="shared" si="10"/>
        <v>1.7854164862312061E-3</v>
      </c>
      <c r="T50" s="50">
        <f t="shared" si="11"/>
        <v>-4.0017165405912714E-2</v>
      </c>
      <c r="U50" s="4">
        <v>775.01400000000001</v>
      </c>
      <c r="V50" s="4">
        <f t="shared" si="3"/>
        <v>6.6528810937063145</v>
      </c>
      <c r="W50" s="4">
        <f t="shared" si="12"/>
        <v>-1.882268366082851E-2</v>
      </c>
      <c r="X50" s="54">
        <v>16179.968000000001</v>
      </c>
      <c r="Y50">
        <f t="shared" si="4"/>
        <v>9.6915292128602175</v>
      </c>
      <c r="Z50">
        <f t="shared" si="13"/>
        <v>8.1459598465372096E-3</v>
      </c>
      <c r="AA50">
        <f t="shared" si="14"/>
        <v>-2.6968643507365719E-2</v>
      </c>
      <c r="AB50" s="60">
        <v>8.1929999999999996</v>
      </c>
      <c r="AC50">
        <f t="shared" si="15"/>
        <v>2.1032801311596776</v>
      </c>
      <c r="AD50">
        <f t="shared" si="16"/>
        <v>2.0825616690160795</v>
      </c>
    </row>
    <row r="51" spans="1:30" x14ac:dyDescent="0.2">
      <c r="A51" s="48">
        <v>41000</v>
      </c>
      <c r="B51" s="50">
        <v>7.6944999999999997</v>
      </c>
      <c r="C51" s="57">
        <v>5.5666666666666698E-2</v>
      </c>
      <c r="D51" s="57">
        <v>8.0000000000000004E-4</v>
      </c>
      <c r="E51" s="57">
        <f t="shared" ref="E51:E87" si="18">C51-D51</f>
        <v>5.4866666666666696E-2</v>
      </c>
      <c r="F51" s="57">
        <v>5.0200000000000002E-2</v>
      </c>
      <c r="G51" s="58">
        <v>110.47213347532799</v>
      </c>
      <c r="H51" s="58">
        <v>105.382651052905</v>
      </c>
      <c r="I51" s="59">
        <f t="shared" ref="I51:J87" si="19">(G51-G50)/G50</f>
        <v>1.5224010439315049E-2</v>
      </c>
      <c r="J51" s="59">
        <f t="shared" si="19"/>
        <v>8.2753173813903819E-3</v>
      </c>
      <c r="K51" s="59">
        <f t="shared" ref="K51:K87" si="20">I51-J51</f>
        <v>6.9486930579246674E-3</v>
      </c>
      <c r="L51" s="51">
        <v>934.18200000000002</v>
      </c>
      <c r="M51" s="51">
        <f t="shared" ref="M51:M87" si="21">LN(L51)</f>
        <v>6.8396712800596449</v>
      </c>
      <c r="N51" s="51">
        <f t="shared" si="8"/>
        <v>-1.7248494469980002E-2</v>
      </c>
      <c r="O51" s="50">
        <v>2244.1999999999998</v>
      </c>
      <c r="P51" s="50">
        <f t="shared" ref="P51:P87" si="22">LN(O51)</f>
        <v>7.7161043892307655</v>
      </c>
      <c r="Q51" s="50">
        <f t="shared" si="9"/>
        <v>2.0983254449701505E-2</v>
      </c>
      <c r="R51" s="50">
        <f t="shared" ref="R51:R87" si="23">M51-P51</f>
        <v>-0.87643310917112061</v>
      </c>
      <c r="S51" s="50">
        <f t="shared" si="10"/>
        <v>-3.8231748919681507E-2</v>
      </c>
      <c r="T51" s="50">
        <f t="shared" si="11"/>
        <v>6.3454472467343592E-2</v>
      </c>
      <c r="U51" s="4">
        <v>810.82799999999997</v>
      </c>
      <c r="V51" s="4">
        <f t="shared" ref="V51:V87" si="24">LN(U51)</f>
        <v>6.6980559477753507</v>
      </c>
      <c r="W51" s="4">
        <f t="shared" si="12"/>
        <v>4.5174854069036208E-2</v>
      </c>
      <c r="X51" s="54">
        <v>16253.726000000001</v>
      </c>
      <c r="Y51">
        <f t="shared" ref="Y51:Y87" si="25">LN(X51)</f>
        <v>9.6960774537821131</v>
      </c>
      <c r="Z51">
        <f t="shared" si="13"/>
        <v>4.5482409218955411E-3</v>
      </c>
      <c r="AA51">
        <f t="shared" si="14"/>
        <v>4.0626613147140667E-2</v>
      </c>
      <c r="AB51" s="60">
        <v>8.0250000000000004</v>
      </c>
      <c r="AC51">
        <f t="shared" si="15"/>
        <v>2.0825616690160795</v>
      </c>
      <c r="AD51">
        <f t="shared" si="16"/>
        <v>2.0405057879217692</v>
      </c>
    </row>
    <row r="52" spans="1:30" x14ac:dyDescent="0.2">
      <c r="A52" s="48">
        <v>41091</v>
      </c>
      <c r="B52" s="50">
        <v>8.1724999999999994</v>
      </c>
      <c r="C52" s="57">
        <v>5.1200000000000002E-2</v>
      </c>
      <c r="D52" s="57">
        <v>1E-3</v>
      </c>
      <c r="E52" s="57">
        <f t="shared" si="18"/>
        <v>5.0200000000000002E-2</v>
      </c>
      <c r="F52" s="57">
        <v>4.8633333333333299E-2</v>
      </c>
      <c r="G52" s="58">
        <v>111.466098686546</v>
      </c>
      <c r="H52" s="58">
        <v>105.613784869754</v>
      </c>
      <c r="I52" s="59">
        <f t="shared" si="19"/>
        <v>8.9974293059162831E-3</v>
      </c>
      <c r="J52" s="59">
        <f t="shared" si="19"/>
        <v>2.1932814798230858E-3</v>
      </c>
      <c r="K52" s="59">
        <f t="shared" si="20"/>
        <v>6.8041478260931973E-3</v>
      </c>
      <c r="L52" s="51">
        <v>987.67100000000005</v>
      </c>
      <c r="M52" s="51">
        <f t="shared" si="21"/>
        <v>6.8953496463409873</v>
      </c>
      <c r="N52" s="51">
        <f t="shared" si="8"/>
        <v>5.5678366281342484E-2</v>
      </c>
      <c r="O52" s="50">
        <v>2313.6</v>
      </c>
      <c r="P52" s="50">
        <f t="shared" si="22"/>
        <v>7.7465600319644459</v>
      </c>
      <c r="Q52" s="50">
        <f t="shared" si="9"/>
        <v>3.0455642733680399E-2</v>
      </c>
      <c r="R52" s="50">
        <f t="shared" si="23"/>
        <v>-0.85121038562345852</v>
      </c>
      <c r="S52" s="50">
        <f t="shared" si="10"/>
        <v>2.5222723547662085E-2</v>
      </c>
      <c r="T52" s="50">
        <f t="shared" si="11"/>
        <v>-5.3775476807808253E-2</v>
      </c>
      <c r="U52" s="4">
        <v>825.46</v>
      </c>
      <c r="V52" s="4">
        <f t="shared" si="24"/>
        <v>6.7159408067046513</v>
      </c>
      <c r="W52" s="4">
        <f t="shared" si="12"/>
        <v>1.7884858929300584E-2</v>
      </c>
      <c r="X52" s="54">
        <v>16282.151</v>
      </c>
      <c r="Y52">
        <f t="shared" si="25"/>
        <v>9.6978247561358764</v>
      </c>
      <c r="Z52">
        <f t="shared" si="13"/>
        <v>1.7473023537633026E-3</v>
      </c>
      <c r="AA52">
        <f t="shared" si="14"/>
        <v>1.6137556575537282E-2</v>
      </c>
      <c r="AB52" s="60">
        <v>7.6944999999999997</v>
      </c>
      <c r="AC52">
        <f t="shared" si="15"/>
        <v>2.0405057879217692</v>
      </c>
      <c r="AD52">
        <f t="shared" si="16"/>
        <v>2.1007748596162283</v>
      </c>
    </row>
    <row r="53" spans="1:30" x14ac:dyDescent="0.2">
      <c r="A53" s="48">
        <v>41183</v>
      </c>
      <c r="B53" s="50">
        <v>8.3558000000000003</v>
      </c>
      <c r="C53" s="57">
        <v>4.9533333333333297E-2</v>
      </c>
      <c r="D53" s="57">
        <v>8.9999999999999998E-4</v>
      </c>
      <c r="E53" s="57">
        <f t="shared" si="18"/>
        <v>4.8633333333333299E-2</v>
      </c>
      <c r="F53" s="57">
        <v>4.9699999999999994E-2</v>
      </c>
      <c r="G53" s="58">
        <v>113.359365755532</v>
      </c>
      <c r="H53" s="58">
        <v>105.65184857371899</v>
      </c>
      <c r="I53" s="59">
        <f t="shared" si="19"/>
        <v>1.6985138004246933E-2</v>
      </c>
      <c r="J53" s="59">
        <f t="shared" si="19"/>
        <v>3.6040469539024006E-4</v>
      </c>
      <c r="K53" s="59">
        <f t="shared" si="20"/>
        <v>1.6624733308856693E-2</v>
      </c>
      <c r="L53" s="51">
        <v>1002.021</v>
      </c>
      <c r="M53" s="51">
        <f t="shared" si="21"/>
        <v>6.9097742395090247</v>
      </c>
      <c r="N53" s="51">
        <f t="shared" si="8"/>
        <v>1.4424593168037347E-2</v>
      </c>
      <c r="O53" s="50">
        <v>2415.1999999999998</v>
      </c>
      <c r="P53" s="50">
        <f t="shared" si="22"/>
        <v>7.7895373783926294</v>
      </c>
      <c r="Q53" s="50">
        <f t="shared" si="9"/>
        <v>4.2977346428183516E-2</v>
      </c>
      <c r="R53" s="50">
        <f t="shared" si="23"/>
        <v>-0.87976313888360469</v>
      </c>
      <c r="S53" s="50">
        <f t="shared" si="10"/>
        <v>-2.8552753260146169E-2</v>
      </c>
      <c r="T53" s="50">
        <f t="shared" si="11"/>
        <v>2.7750518478862674E-2</v>
      </c>
      <c r="U53" s="4">
        <v>842.54899999999998</v>
      </c>
      <c r="V53" s="4">
        <f t="shared" si="24"/>
        <v>6.7364318207726646</v>
      </c>
      <c r="W53" s="4">
        <f t="shared" si="12"/>
        <v>2.0491014068013236E-2</v>
      </c>
      <c r="X53" s="54">
        <v>16300.035</v>
      </c>
      <c r="Y53">
        <f t="shared" si="25"/>
        <v>9.6989225340318121</v>
      </c>
      <c r="Z53">
        <f t="shared" si="13"/>
        <v>1.097777895935792E-3</v>
      </c>
      <c r="AA53">
        <f t="shared" si="14"/>
        <v>1.9393236172077444E-2</v>
      </c>
      <c r="AB53" s="60">
        <v>8.1724999999999994</v>
      </c>
      <c r="AC53">
        <f t="shared" si="15"/>
        <v>2.1007748596162283</v>
      </c>
      <c r="AD53">
        <f t="shared" si="16"/>
        <v>2.1229559085107952</v>
      </c>
    </row>
    <row r="54" spans="1:30" x14ac:dyDescent="0.2">
      <c r="A54" s="48">
        <v>41275</v>
      </c>
      <c r="B54" s="50">
        <v>8.4926999999999992</v>
      </c>
      <c r="C54" s="57">
        <v>5.0499999999999996E-2</v>
      </c>
      <c r="D54" s="57">
        <v>8.0000000000000004E-4</v>
      </c>
      <c r="E54" s="57">
        <f t="shared" si="18"/>
        <v>4.9699999999999994E-2</v>
      </c>
      <c r="F54" s="57">
        <v>5.0099999999999999E-2</v>
      </c>
      <c r="G54" s="58">
        <v>115.15796947106899</v>
      </c>
      <c r="H54" s="58">
        <v>106.275543000138</v>
      </c>
      <c r="I54" s="59">
        <f t="shared" si="19"/>
        <v>1.5866388308980333E-2</v>
      </c>
      <c r="J54" s="59">
        <f t="shared" si="19"/>
        <v>5.9032987575586239E-3</v>
      </c>
      <c r="K54" s="59">
        <f t="shared" si="20"/>
        <v>9.9630895514217083E-3</v>
      </c>
      <c r="L54" s="51">
        <v>1024.598</v>
      </c>
      <c r="M54" s="51">
        <f t="shared" si="21"/>
        <v>6.9320556195219361</v>
      </c>
      <c r="N54" s="51">
        <f t="shared" si="8"/>
        <v>2.2281380012911356E-2</v>
      </c>
      <c r="O54" s="50">
        <v>2471.6</v>
      </c>
      <c r="P54" s="50">
        <f t="shared" si="22"/>
        <v>7.8126209931868242</v>
      </c>
      <c r="Q54" s="50">
        <f t="shared" si="9"/>
        <v>2.3083614794194851E-2</v>
      </c>
      <c r="R54" s="50">
        <f t="shared" si="23"/>
        <v>-0.88056537366488818</v>
      </c>
      <c r="S54" s="50">
        <f t="shared" si="10"/>
        <v>-8.0223478128349512E-4</v>
      </c>
      <c r="T54" s="50">
        <f t="shared" si="11"/>
        <v>1.7176437038171954E-2</v>
      </c>
      <c r="U54" s="4">
        <v>841.91600000000005</v>
      </c>
      <c r="V54" s="4">
        <f t="shared" si="24"/>
        <v>6.735680246795412</v>
      </c>
      <c r="W54" s="4">
        <f t="shared" si="12"/>
        <v>-7.5157397725256203E-4</v>
      </c>
      <c r="X54" s="54">
        <v>16441.485000000001</v>
      </c>
      <c r="Y54">
        <f t="shared" si="25"/>
        <v>9.7075629929979534</v>
      </c>
      <c r="Z54">
        <f t="shared" si="13"/>
        <v>8.6404589661412956E-3</v>
      </c>
      <c r="AA54">
        <f t="shared" si="14"/>
        <v>-9.3920329433938576E-3</v>
      </c>
      <c r="AB54" s="60">
        <v>8.3558000000000003</v>
      </c>
      <c r="AC54">
        <f t="shared" si="15"/>
        <v>2.1229559085107952</v>
      </c>
      <c r="AD54">
        <f t="shared" si="16"/>
        <v>2.1392069709666459</v>
      </c>
    </row>
    <row r="55" spans="1:30" x14ac:dyDescent="0.2">
      <c r="A55" s="48">
        <v>41365</v>
      </c>
      <c r="B55" s="50">
        <v>9.1776</v>
      </c>
      <c r="C55" s="57">
        <v>5.0900000000000001E-2</v>
      </c>
      <c r="D55" s="57">
        <v>8.0000000000000004E-4</v>
      </c>
      <c r="E55" s="57">
        <f t="shared" si="18"/>
        <v>5.0099999999999999E-2</v>
      </c>
      <c r="F55" s="57">
        <v>5.0500000000000003E-2</v>
      </c>
      <c r="G55" s="58">
        <v>116.672583126257</v>
      </c>
      <c r="H55" s="58">
        <v>106.850473082923</v>
      </c>
      <c r="I55" s="59">
        <f t="shared" si="19"/>
        <v>1.315248664199932E-2</v>
      </c>
      <c r="J55" s="59">
        <f t="shared" si="19"/>
        <v>5.4098061186500417E-3</v>
      </c>
      <c r="K55" s="59">
        <f t="shared" si="20"/>
        <v>7.742680523349278E-3</v>
      </c>
      <c r="L55" s="51">
        <v>1059.0429999999999</v>
      </c>
      <c r="M55" s="51">
        <f t="shared" si="21"/>
        <v>6.9651209491207924</v>
      </c>
      <c r="N55" s="51">
        <f t="shared" si="8"/>
        <v>3.306532959885633E-2</v>
      </c>
      <c r="O55" s="50">
        <v>2513.1999999999998</v>
      </c>
      <c r="P55" s="50">
        <f t="shared" si="22"/>
        <v>7.8293121205287921</v>
      </c>
      <c r="Q55" s="50">
        <f t="shared" si="9"/>
        <v>1.6691127341967871E-2</v>
      </c>
      <c r="R55" s="50">
        <f t="shared" si="23"/>
        <v>-0.86419117140799973</v>
      </c>
      <c r="S55" s="50">
        <f t="shared" si="10"/>
        <v>1.6374202256888459E-2</v>
      </c>
      <c r="T55" s="50">
        <f t="shared" si="11"/>
        <v>2.4889767186971667E-2</v>
      </c>
      <c r="U55" s="4">
        <v>877.803</v>
      </c>
      <c r="V55" s="4">
        <f t="shared" si="24"/>
        <v>6.7774221948832905</v>
      </c>
      <c r="W55" s="4">
        <f t="shared" si="12"/>
        <v>4.1741948087878455E-2</v>
      </c>
      <c r="X55" s="54">
        <v>16464.401999999998</v>
      </c>
      <c r="Y55">
        <f t="shared" si="25"/>
        <v>9.7089558746853637</v>
      </c>
      <c r="Z55">
        <f t="shared" si="13"/>
        <v>1.3928816874102523E-3</v>
      </c>
      <c r="AA55">
        <f t="shared" si="14"/>
        <v>4.0349066400468203E-2</v>
      </c>
      <c r="AB55" s="60">
        <v>8.4926999999999992</v>
      </c>
      <c r="AC55">
        <f t="shared" si="15"/>
        <v>2.1392069709666459</v>
      </c>
      <c r="AD55">
        <f t="shared" si="16"/>
        <v>2.2167657325430548</v>
      </c>
    </row>
    <row r="56" spans="1:30" x14ac:dyDescent="0.2">
      <c r="A56" s="48">
        <v>41456</v>
      </c>
      <c r="B56" s="50">
        <v>9.8895</v>
      </c>
      <c r="C56" s="57">
        <v>5.0900000000000001E-2</v>
      </c>
      <c r="D56" s="57">
        <v>4.0000000000000002E-4</v>
      </c>
      <c r="E56" s="57">
        <f t="shared" si="18"/>
        <v>5.0500000000000003E-2</v>
      </c>
      <c r="F56" s="57">
        <v>5.0633333333333308E-2</v>
      </c>
      <c r="G56" s="58">
        <v>118.47118684179399</v>
      </c>
      <c r="H56" s="58">
        <v>107.25434579728601</v>
      </c>
      <c r="I56" s="59">
        <f t="shared" si="19"/>
        <v>1.5415821501017451E-2</v>
      </c>
      <c r="J56" s="59">
        <f t="shared" si="19"/>
        <v>3.7797934132642753E-3</v>
      </c>
      <c r="K56" s="59">
        <f t="shared" si="20"/>
        <v>1.1636028087753176E-2</v>
      </c>
      <c r="L56" s="51">
        <v>1116.2170000000001</v>
      </c>
      <c r="M56" s="51">
        <f t="shared" si="21"/>
        <v>7.0177005684838303</v>
      </c>
      <c r="N56" s="51">
        <f t="shared" si="8"/>
        <v>5.2579619363037899E-2</v>
      </c>
      <c r="O56" s="50">
        <v>2541.8000000000002</v>
      </c>
      <c r="P56" s="50">
        <f t="shared" si="22"/>
        <v>7.8406277704479699</v>
      </c>
      <c r="Q56" s="50">
        <f t="shared" si="9"/>
        <v>1.1315649919177773E-2</v>
      </c>
      <c r="R56" s="50">
        <f t="shared" si="23"/>
        <v>-0.8229272019641396</v>
      </c>
      <c r="S56" s="50">
        <f t="shared" si="10"/>
        <v>4.1263969443860127E-2</v>
      </c>
      <c r="T56" s="50">
        <f t="shared" si="11"/>
        <v>-6.7025034237584435E-2</v>
      </c>
      <c r="U56" s="4">
        <v>900.822</v>
      </c>
      <c r="V56" s="4">
        <f t="shared" si="24"/>
        <v>6.8033076798225425</v>
      </c>
      <c r="W56" s="4">
        <f t="shared" si="12"/>
        <v>2.5885484939252024E-2</v>
      </c>
      <c r="X56" s="54">
        <v>16594.742999999999</v>
      </c>
      <c r="Y56">
        <f t="shared" si="25"/>
        <v>9.7168412374418089</v>
      </c>
      <c r="Z56">
        <f t="shared" si="13"/>
        <v>7.8853627564452466E-3</v>
      </c>
      <c r="AA56">
        <f t="shared" si="14"/>
        <v>1.8000122182806777E-2</v>
      </c>
      <c r="AB56" s="60">
        <v>9.1776</v>
      </c>
      <c r="AC56">
        <f t="shared" si="15"/>
        <v>2.2167657325430548</v>
      </c>
      <c r="AD56">
        <f t="shared" si="16"/>
        <v>2.2914735882393269</v>
      </c>
    </row>
    <row r="57" spans="1:30" x14ac:dyDescent="0.2">
      <c r="A57" s="48">
        <v>41548</v>
      </c>
      <c r="B57" s="50">
        <v>10.08</v>
      </c>
      <c r="C57" s="57">
        <v>5.0833333333333307E-2</v>
      </c>
      <c r="D57" s="57">
        <v>2.0000000000000001E-4</v>
      </c>
      <c r="E57" s="57">
        <f t="shared" si="18"/>
        <v>5.0633333333333308E-2</v>
      </c>
      <c r="F57" s="57">
        <v>5.4333333333333303E-2</v>
      </c>
      <c r="G57" s="58">
        <v>119.465152053011</v>
      </c>
      <c r="H57" s="58">
        <v>106.955033619117</v>
      </c>
      <c r="I57" s="59">
        <f t="shared" si="19"/>
        <v>8.3899320814970809E-3</v>
      </c>
      <c r="J57" s="59">
        <f t="shared" si="19"/>
        <v>-2.7906764611171351E-3</v>
      </c>
      <c r="K57" s="59">
        <f t="shared" si="20"/>
        <v>1.1180608542614216E-2</v>
      </c>
      <c r="L57" s="51">
        <v>1121.297</v>
      </c>
      <c r="M57" s="51">
        <f t="shared" si="21"/>
        <v>7.0222413299972786</v>
      </c>
      <c r="N57" s="51">
        <f t="shared" si="8"/>
        <v>4.5407615134482882E-3</v>
      </c>
      <c r="O57" s="50">
        <v>2620</v>
      </c>
      <c r="P57" s="50">
        <f t="shared" si="22"/>
        <v>7.8709295967551425</v>
      </c>
      <c r="Q57" s="50">
        <f t="shared" si="9"/>
        <v>3.0301826307172597E-2</v>
      </c>
      <c r="R57" s="50">
        <f t="shared" si="23"/>
        <v>-0.84868826675786391</v>
      </c>
      <c r="S57" s="50">
        <f t="shared" si="10"/>
        <v>-2.5761064793724309E-2</v>
      </c>
      <c r="T57" s="50">
        <f t="shared" si="11"/>
        <v>-3.7066890555799148E-3</v>
      </c>
      <c r="U57" s="4">
        <v>919.43600000000004</v>
      </c>
      <c r="V57" s="4">
        <f t="shared" si="24"/>
        <v>6.823760438576838</v>
      </c>
      <c r="W57" s="4">
        <f t="shared" si="12"/>
        <v>2.045275875429553E-2</v>
      </c>
      <c r="X57" s="54">
        <v>16712.759999999998</v>
      </c>
      <c r="Y57">
        <f t="shared" si="25"/>
        <v>9.7239277785068374</v>
      </c>
      <c r="Z57">
        <f t="shared" si="13"/>
        <v>7.0865410650284844E-3</v>
      </c>
      <c r="AA57">
        <f t="shared" si="14"/>
        <v>1.3366217689267046E-2</v>
      </c>
      <c r="AB57" s="60">
        <v>9.8895</v>
      </c>
      <c r="AC57">
        <f t="shared" si="15"/>
        <v>2.2914735882393269</v>
      </c>
      <c r="AD57">
        <f t="shared" si="16"/>
        <v>2.3105532626432224</v>
      </c>
    </row>
    <row r="58" spans="1:30" x14ac:dyDescent="0.2">
      <c r="A58" s="48">
        <v>41640</v>
      </c>
      <c r="B58" s="50">
        <v>10.68</v>
      </c>
      <c r="C58" s="57">
        <v>5.5033333333333302E-2</v>
      </c>
      <c r="D58" s="57">
        <v>7.000000000000001E-4</v>
      </c>
      <c r="E58" s="57">
        <f t="shared" si="18"/>
        <v>5.4333333333333303E-2</v>
      </c>
      <c r="F58" s="57">
        <v>5.7166666666666706E-2</v>
      </c>
      <c r="G58" s="58">
        <v>121.92639924269299</v>
      </c>
      <c r="H58" s="58">
        <v>107.769199431643</v>
      </c>
      <c r="I58" s="59">
        <f t="shared" si="19"/>
        <v>2.0602218700478063E-2</v>
      </c>
      <c r="J58" s="59">
        <f t="shared" si="19"/>
        <v>7.6122252967108272E-3</v>
      </c>
      <c r="K58" s="59">
        <f t="shared" si="20"/>
        <v>1.2989993403767237E-2</v>
      </c>
      <c r="L58" s="51">
        <v>1120.568</v>
      </c>
      <c r="M58" s="51">
        <f t="shared" si="21"/>
        <v>7.0215909785928057</v>
      </c>
      <c r="N58" s="51">
        <f t="shared" si="8"/>
        <v>-6.5035140447289308E-4</v>
      </c>
      <c r="O58" s="50">
        <v>2696.6</v>
      </c>
      <c r="P58" s="50">
        <f t="shared" si="22"/>
        <v>7.8997469991999738</v>
      </c>
      <c r="Q58" s="50">
        <f t="shared" si="9"/>
        <v>2.881740244483133E-2</v>
      </c>
      <c r="R58" s="50">
        <f t="shared" si="23"/>
        <v>-0.87815602060716813</v>
      </c>
      <c r="S58" s="50">
        <f t="shared" si="10"/>
        <v>-2.9467753849304223E-2</v>
      </c>
      <c r="T58" s="50">
        <f t="shared" si="11"/>
        <v>5.4616929387552915E-2</v>
      </c>
      <c r="U58" s="4">
        <v>916.39800000000002</v>
      </c>
      <c r="V58" s="4">
        <f t="shared" si="24"/>
        <v>6.820450768123882</v>
      </c>
      <c r="W58" s="4">
        <f t="shared" si="12"/>
        <v>-3.3096704529560483E-3</v>
      </c>
      <c r="X58" s="54">
        <v>16654.246999999999</v>
      </c>
      <c r="Y58">
        <f t="shared" si="25"/>
        <v>9.7204205379575495</v>
      </c>
      <c r="Z58">
        <f t="shared" si="13"/>
        <v>-3.507240549287971E-3</v>
      </c>
      <c r="AA58">
        <f t="shared" si="14"/>
        <v>1.9757009633192268E-4</v>
      </c>
      <c r="AB58" s="60">
        <v>10.08</v>
      </c>
      <c r="AC58">
        <f t="shared" si="15"/>
        <v>2.3105532626432224</v>
      </c>
      <c r="AD58">
        <f t="shared" si="16"/>
        <v>2.3683728335320486</v>
      </c>
    </row>
    <row r="59" spans="1:30" x14ac:dyDescent="0.2">
      <c r="A59" s="48">
        <v>41730</v>
      </c>
      <c r="B59" s="50">
        <v>10.563000000000001</v>
      </c>
      <c r="C59" s="57">
        <v>5.7566666666666703E-2</v>
      </c>
      <c r="D59" s="57">
        <v>4.0000000000000002E-4</v>
      </c>
      <c r="E59" s="57">
        <f t="shared" si="18"/>
        <v>5.7166666666666706E-2</v>
      </c>
      <c r="F59" s="57">
        <v>5.9933333333333304E-2</v>
      </c>
      <c r="G59" s="58">
        <v>124.38764643237501</v>
      </c>
      <c r="H59" s="58">
        <v>109.041811220844</v>
      </c>
      <c r="I59" s="59">
        <f t="shared" si="19"/>
        <v>2.0186335403729345E-2</v>
      </c>
      <c r="J59" s="59">
        <f t="shared" si="19"/>
        <v>1.1808678137283552E-2</v>
      </c>
      <c r="K59" s="59">
        <f t="shared" si="20"/>
        <v>8.3776572664457927E-3</v>
      </c>
      <c r="L59" s="51">
        <v>1183.6659999999999</v>
      </c>
      <c r="M59" s="51">
        <f t="shared" si="21"/>
        <v>7.0763716810531916</v>
      </c>
      <c r="N59" s="51">
        <f t="shared" si="8"/>
        <v>5.4780702460385911E-2</v>
      </c>
      <c r="O59" s="50">
        <v>2777.7</v>
      </c>
      <c r="P59" s="50">
        <f t="shared" si="22"/>
        <v>7.929378526122111</v>
      </c>
      <c r="Q59" s="50">
        <f t="shared" si="9"/>
        <v>2.9631526922137219E-2</v>
      </c>
      <c r="R59" s="50">
        <f t="shared" si="23"/>
        <v>-0.85300684506891944</v>
      </c>
      <c r="S59" s="50">
        <f t="shared" si="10"/>
        <v>2.5149175538248691E-2</v>
      </c>
      <c r="T59" s="50">
        <f t="shared" si="11"/>
        <v>-1.0671122659081433E-2</v>
      </c>
      <c r="U59" s="4">
        <v>939.96600000000001</v>
      </c>
      <c r="V59" s="4">
        <f t="shared" si="24"/>
        <v>6.8458437043971259</v>
      </c>
      <c r="W59" s="4">
        <f t="shared" si="12"/>
        <v>2.5392936273243905E-2</v>
      </c>
      <c r="X59" s="54">
        <v>16868.109</v>
      </c>
      <c r="Y59">
        <f t="shared" si="25"/>
        <v>9.7331800767853398</v>
      </c>
      <c r="Z59">
        <f t="shared" si="13"/>
        <v>1.2759538827790351E-2</v>
      </c>
      <c r="AA59">
        <f t="shared" si="14"/>
        <v>1.2633397445453554E-2</v>
      </c>
      <c r="AB59" s="60">
        <v>10.68</v>
      </c>
      <c r="AC59">
        <f t="shared" si="15"/>
        <v>2.3683728335320486</v>
      </c>
      <c r="AD59">
        <f t="shared" si="16"/>
        <v>2.357357328841025</v>
      </c>
    </row>
    <row r="60" spans="1:30" x14ac:dyDescent="0.2">
      <c r="A60" s="48">
        <v>41821</v>
      </c>
      <c r="B60" s="50">
        <v>10.675000000000001</v>
      </c>
      <c r="C60" s="57">
        <v>6.0133333333333303E-2</v>
      </c>
      <c r="D60" s="57">
        <v>2.0000000000000001E-4</v>
      </c>
      <c r="E60" s="57">
        <f t="shared" si="18"/>
        <v>5.9933333333333304E-2</v>
      </c>
      <c r="F60" s="57">
        <v>5.9066666666666705E-2</v>
      </c>
      <c r="G60" s="58">
        <v>125.996923441013</v>
      </c>
      <c r="H60" s="58">
        <v>109.166855838689</v>
      </c>
      <c r="I60" s="59">
        <f t="shared" si="19"/>
        <v>1.2937595129375597E-2</v>
      </c>
      <c r="J60" s="59">
        <f t="shared" si="19"/>
        <v>1.1467584447194432E-3</v>
      </c>
      <c r="K60" s="59">
        <f t="shared" si="20"/>
        <v>1.1790836684656154E-2</v>
      </c>
      <c r="L60" s="51">
        <v>1227.8630000000001</v>
      </c>
      <c r="M60" s="51">
        <f t="shared" si="21"/>
        <v>7.1130305389655</v>
      </c>
      <c r="N60" s="51">
        <f t="shared" si="8"/>
        <v>3.6658857912308385E-2</v>
      </c>
      <c r="O60" s="50">
        <v>2840</v>
      </c>
      <c r="P60" s="50">
        <f t="shared" si="22"/>
        <v>7.9515593311552522</v>
      </c>
      <c r="Q60" s="50">
        <f t="shared" si="9"/>
        <v>2.2180805033141127E-2</v>
      </c>
      <c r="R60" s="50">
        <f t="shared" si="23"/>
        <v>-0.83852879218975218</v>
      </c>
      <c r="S60" s="50">
        <f t="shared" si="10"/>
        <v>1.4478052879167258E-2</v>
      </c>
      <c r="T60" s="50">
        <f t="shared" si="11"/>
        <v>-2.5445493845161593E-2</v>
      </c>
      <c r="U60" s="4">
        <v>965.65700000000004</v>
      </c>
      <c r="V60" s="4">
        <f t="shared" si="24"/>
        <v>6.8728086986955965</v>
      </c>
      <c r="W60" s="4">
        <f t="shared" si="12"/>
        <v>2.6964994298470657E-2</v>
      </c>
      <c r="X60" s="54">
        <v>17064.616000000002</v>
      </c>
      <c r="Y60">
        <f t="shared" si="25"/>
        <v>9.7447623588901493</v>
      </c>
      <c r="Z60">
        <f t="shared" si="13"/>
        <v>1.1582282104809494E-2</v>
      </c>
      <c r="AA60">
        <f t="shared" si="14"/>
        <v>1.5382712193661163E-2</v>
      </c>
      <c r="AB60" s="60">
        <v>10.563000000000001</v>
      </c>
      <c r="AC60">
        <f t="shared" si="15"/>
        <v>2.357357328841025</v>
      </c>
      <c r="AD60">
        <f t="shared" si="16"/>
        <v>2.3679045591146881</v>
      </c>
    </row>
    <row r="61" spans="1:30" x14ac:dyDescent="0.2">
      <c r="A61" s="48">
        <v>41913</v>
      </c>
      <c r="B61" s="50">
        <v>11.25</v>
      </c>
      <c r="C61" s="57">
        <v>5.9266666666666704E-2</v>
      </c>
      <c r="D61" s="57">
        <v>2.0000000000000001E-4</v>
      </c>
      <c r="E61" s="57">
        <f t="shared" si="18"/>
        <v>5.9066666666666705E-2</v>
      </c>
      <c r="F61" s="57">
        <v>5.8733333333333304E-2</v>
      </c>
      <c r="G61" s="58">
        <v>126.280913501361</v>
      </c>
      <c r="H61" s="58">
        <v>108.289861984678</v>
      </c>
      <c r="I61" s="59">
        <f t="shared" si="19"/>
        <v>2.2539444027056474E-3</v>
      </c>
      <c r="J61" s="59">
        <f t="shared" si="19"/>
        <v>-8.0335175660541085E-3</v>
      </c>
      <c r="K61" s="59">
        <f t="shared" si="20"/>
        <v>1.0287461968759756E-2</v>
      </c>
      <c r="L61" s="51">
        <v>1226.5719999999999</v>
      </c>
      <c r="M61" s="51">
        <f t="shared" si="21"/>
        <v>7.1119785656037635</v>
      </c>
      <c r="N61" s="51">
        <f t="shared" si="8"/>
        <v>-1.0519733617364579E-3</v>
      </c>
      <c r="O61" s="50">
        <v>2868.3</v>
      </c>
      <c r="P61" s="50">
        <f t="shared" si="22"/>
        <v>7.96147479875951</v>
      </c>
      <c r="Q61" s="50">
        <f t="shared" si="9"/>
        <v>9.9154676042578771E-3</v>
      </c>
      <c r="R61" s="50">
        <f t="shared" si="23"/>
        <v>-0.84949623315574652</v>
      </c>
      <c r="S61" s="50">
        <f t="shared" si="10"/>
        <v>-1.0967440965994335E-2</v>
      </c>
      <c r="T61" s="50">
        <f t="shared" si="11"/>
        <v>-5.5112045226879403E-3</v>
      </c>
      <c r="U61" s="4">
        <v>983.32799999999997</v>
      </c>
      <c r="V61" s="4">
        <f t="shared" si="24"/>
        <v>6.8909427369222334</v>
      </c>
      <c r="W61" s="4">
        <f t="shared" si="12"/>
        <v>1.8134038226636839E-2</v>
      </c>
      <c r="X61" s="54">
        <v>17141.235000000001</v>
      </c>
      <c r="Y61">
        <f t="shared" si="25"/>
        <v>9.7492422432316417</v>
      </c>
      <c r="Z61">
        <f t="shared" si="13"/>
        <v>4.4798843414923795E-3</v>
      </c>
      <c r="AA61">
        <f t="shared" si="14"/>
        <v>1.365415388514446E-2</v>
      </c>
      <c r="AB61" s="60">
        <v>10.675000000000001</v>
      </c>
      <c r="AC61">
        <f t="shared" si="15"/>
        <v>2.3679045591146881</v>
      </c>
      <c r="AD61">
        <f t="shared" si="16"/>
        <v>2.4203681286504293</v>
      </c>
    </row>
    <row r="62" spans="1:30" x14ac:dyDescent="0.2">
      <c r="A62" s="48">
        <v>42005</v>
      </c>
      <c r="B62" s="50">
        <v>11.699</v>
      </c>
      <c r="C62" s="57">
        <v>5.8933333333333303E-2</v>
      </c>
      <c r="D62" s="57">
        <v>2.0000000000000001E-4</v>
      </c>
      <c r="E62" s="57">
        <f t="shared" si="18"/>
        <v>5.8733333333333304E-2</v>
      </c>
      <c r="F62" s="57">
        <v>5.7333333333333299E-2</v>
      </c>
      <c r="G62" s="58">
        <v>127.03822032895501</v>
      </c>
      <c r="H62" s="58">
        <v>107.701632535448</v>
      </c>
      <c r="I62" s="59">
        <f t="shared" si="19"/>
        <v>5.9970014992475123E-3</v>
      </c>
      <c r="J62" s="59">
        <f t="shared" si="19"/>
        <v>-5.431990016879217E-3</v>
      </c>
      <c r="K62" s="59">
        <f t="shared" si="20"/>
        <v>1.1428991516126729E-2</v>
      </c>
      <c r="L62" s="51">
        <v>1237.106</v>
      </c>
      <c r="M62" s="51">
        <f t="shared" si="21"/>
        <v>7.1205300599095667</v>
      </c>
      <c r="N62" s="51">
        <f t="shared" si="8"/>
        <v>8.5514943058031534E-3</v>
      </c>
      <c r="O62" s="50">
        <v>2941</v>
      </c>
      <c r="P62" s="50">
        <f t="shared" si="22"/>
        <v>7.9865049385539955</v>
      </c>
      <c r="Q62" s="50">
        <f t="shared" si="9"/>
        <v>2.5030139794485429E-2</v>
      </c>
      <c r="R62" s="50">
        <f t="shared" si="23"/>
        <v>-0.86597487864442879</v>
      </c>
      <c r="S62" s="50">
        <f t="shared" si="10"/>
        <v>-1.6478645488682275E-2</v>
      </c>
      <c r="T62" s="50">
        <f t="shared" si="11"/>
        <v>4.6560143304378521E-2</v>
      </c>
      <c r="U62" s="4">
        <v>976.16800000000001</v>
      </c>
      <c r="V62" s="4">
        <f t="shared" si="24"/>
        <v>6.8836347027477673</v>
      </c>
      <c r="W62" s="4">
        <f t="shared" si="12"/>
        <v>-7.308034174466016E-3</v>
      </c>
      <c r="X62" s="54">
        <v>17280.647000000001</v>
      </c>
      <c r="Y62">
        <f t="shared" si="25"/>
        <v>9.7573424837867364</v>
      </c>
      <c r="Z62">
        <f t="shared" si="13"/>
        <v>8.1002405550947287E-3</v>
      </c>
      <c r="AA62">
        <f t="shared" si="14"/>
        <v>-1.5408274729560745E-2</v>
      </c>
      <c r="AB62" s="60">
        <v>11.25</v>
      </c>
      <c r="AC62">
        <f t="shared" si="15"/>
        <v>2.4203681286504293</v>
      </c>
      <c r="AD62">
        <f t="shared" si="16"/>
        <v>2.4595033680654645</v>
      </c>
    </row>
    <row r="63" spans="1:30" x14ac:dyDescent="0.2">
      <c r="A63" s="48">
        <v>42095</v>
      </c>
      <c r="B63" s="50">
        <v>11.961</v>
      </c>
      <c r="C63" s="57">
        <v>5.76333333333333E-2</v>
      </c>
      <c r="D63" s="57">
        <v>2.9999999999999997E-4</v>
      </c>
      <c r="E63" s="57">
        <f t="shared" si="18"/>
        <v>5.7333333333333299E-2</v>
      </c>
      <c r="F63" s="57">
        <v>6.1333333333333295E-2</v>
      </c>
      <c r="G63" s="58">
        <v>129.97278428588299</v>
      </c>
      <c r="H63" s="58">
        <v>109.000078726135</v>
      </c>
      <c r="I63" s="59">
        <f t="shared" si="19"/>
        <v>2.3099850968701992E-2</v>
      </c>
      <c r="J63" s="59">
        <f t="shared" si="19"/>
        <v>1.2055956442996747E-2</v>
      </c>
      <c r="K63" s="59">
        <f t="shared" si="20"/>
        <v>1.1043894525705245E-2</v>
      </c>
      <c r="L63" s="51">
        <v>1301.068</v>
      </c>
      <c r="M63" s="51">
        <f t="shared" si="21"/>
        <v>7.1709407446331568</v>
      </c>
      <c r="N63" s="51">
        <f t="shared" si="8"/>
        <v>5.0410684723590116E-2</v>
      </c>
      <c r="O63" s="50">
        <v>3001.4</v>
      </c>
      <c r="P63" s="50">
        <f t="shared" si="22"/>
        <v>8.0068341254618893</v>
      </c>
      <c r="Q63" s="50">
        <f t="shared" si="9"/>
        <v>2.032918690789387E-2</v>
      </c>
      <c r="R63" s="50">
        <f t="shared" si="23"/>
        <v>-0.83589338082873255</v>
      </c>
      <c r="S63" s="50">
        <f t="shared" si="10"/>
        <v>3.0081497815696245E-2</v>
      </c>
      <c r="T63" s="50">
        <f t="shared" si="11"/>
        <v>-7.5365773808693248E-3</v>
      </c>
      <c r="U63" s="4">
        <v>1005.44</v>
      </c>
      <c r="V63" s="4">
        <f t="shared" si="24"/>
        <v>6.9131805356272018</v>
      </c>
      <c r="W63" s="4">
        <f t="shared" si="12"/>
        <v>2.9545832879434464E-2</v>
      </c>
      <c r="X63" s="54">
        <v>17380.875</v>
      </c>
      <c r="Y63">
        <f t="shared" si="25"/>
        <v>9.7631257427765004</v>
      </c>
      <c r="Z63">
        <f t="shared" si="13"/>
        <v>5.7832589897639508E-3</v>
      </c>
      <c r="AA63">
        <f t="shared" si="14"/>
        <v>2.3762573889670513E-2</v>
      </c>
      <c r="AB63" s="60">
        <v>11.699</v>
      </c>
      <c r="AC63">
        <f t="shared" si="15"/>
        <v>2.4595033680654645</v>
      </c>
      <c r="AD63">
        <f t="shared" si="16"/>
        <v>2.4816513570673275</v>
      </c>
    </row>
    <row r="64" spans="1:30" x14ac:dyDescent="0.2">
      <c r="A64" s="48">
        <v>42186</v>
      </c>
      <c r="B64" s="50">
        <v>12.253</v>
      </c>
      <c r="C64" s="57">
        <v>6.1433333333333298E-2</v>
      </c>
      <c r="D64" s="57">
        <v>1E-4</v>
      </c>
      <c r="E64" s="57">
        <f t="shared" si="18"/>
        <v>6.1333333333333295E-2</v>
      </c>
      <c r="F64" s="57">
        <v>6.430000000000001E-2</v>
      </c>
      <c r="G64" s="58">
        <v>131.724056324695</v>
      </c>
      <c r="H64" s="58">
        <v>109.28639727042</v>
      </c>
      <c r="I64" s="59">
        <f t="shared" si="19"/>
        <v>1.3474144209759911E-2</v>
      </c>
      <c r="J64" s="59">
        <f t="shared" si="19"/>
        <v>2.6267737384334995E-3</v>
      </c>
      <c r="K64" s="59">
        <f t="shared" si="20"/>
        <v>1.0847370471326412E-2</v>
      </c>
      <c r="L64" s="51">
        <v>1346.961</v>
      </c>
      <c r="M64" s="51">
        <f t="shared" si="21"/>
        <v>7.2056062227618121</v>
      </c>
      <c r="N64" s="51">
        <f t="shared" si="8"/>
        <v>3.466547812865528E-2</v>
      </c>
      <c r="O64" s="50">
        <v>3038</v>
      </c>
      <c r="P64" s="50">
        <f t="shared" si="22"/>
        <v>8.0189546831557177</v>
      </c>
      <c r="Q64" s="50">
        <f t="shared" si="9"/>
        <v>1.212055769382836E-2</v>
      </c>
      <c r="R64" s="50">
        <f t="shared" si="23"/>
        <v>-0.81334846039390563</v>
      </c>
      <c r="S64" s="50">
        <f t="shared" si="10"/>
        <v>2.2544920434826921E-2</v>
      </c>
      <c r="T64" s="50">
        <f t="shared" si="11"/>
        <v>-3.0583888665125514E-3</v>
      </c>
      <c r="U64" s="4">
        <v>1021.731</v>
      </c>
      <c r="V64" s="4">
        <f t="shared" si="24"/>
        <v>6.9292535267246311</v>
      </c>
      <c r="W64" s="4">
        <f t="shared" si="12"/>
        <v>1.6072991097429323E-2</v>
      </c>
      <c r="X64" s="54">
        <v>17437.080000000002</v>
      </c>
      <c r="Y64">
        <f t="shared" si="25"/>
        <v>9.7663542522521425</v>
      </c>
      <c r="Z64">
        <f t="shared" si="13"/>
        <v>3.2285094756421273E-3</v>
      </c>
      <c r="AA64">
        <f t="shared" si="14"/>
        <v>1.2844481621787196E-2</v>
      </c>
      <c r="AB64" s="60">
        <v>11.961</v>
      </c>
      <c r="AC64">
        <f t="shared" si="15"/>
        <v>2.4816513570673275</v>
      </c>
      <c r="AD64">
        <f t="shared" si="16"/>
        <v>2.5057708049673093</v>
      </c>
    </row>
    <row r="65" spans="1:30" x14ac:dyDescent="0.2">
      <c r="A65" s="48">
        <v>42278</v>
      </c>
      <c r="B65" s="50">
        <v>13.87</v>
      </c>
      <c r="C65" s="57">
        <v>6.4100000000000004E-2</v>
      </c>
      <c r="D65" s="57">
        <v>-2.0000000000000001E-4</v>
      </c>
      <c r="E65" s="57">
        <f t="shared" si="18"/>
        <v>6.430000000000001E-2</v>
      </c>
      <c r="F65" s="57">
        <v>6.7233333333333298E-2</v>
      </c>
      <c r="G65" s="58">
        <v>132.33936812211601</v>
      </c>
      <c r="H65" s="58">
        <v>108.794779310772</v>
      </c>
      <c r="I65" s="59">
        <f t="shared" si="19"/>
        <v>4.6712181099577864E-3</v>
      </c>
      <c r="J65" s="59">
        <f t="shared" si="19"/>
        <v>-4.4984368771122454E-3</v>
      </c>
      <c r="K65" s="59">
        <f t="shared" si="20"/>
        <v>9.1696549870700327E-3</v>
      </c>
      <c r="L65" s="51">
        <v>1363.972</v>
      </c>
      <c r="M65" s="51">
        <f t="shared" si="21"/>
        <v>7.2181563103334705</v>
      </c>
      <c r="N65" s="51">
        <f t="shared" si="8"/>
        <v>1.255008757165843E-2</v>
      </c>
      <c r="O65" s="50">
        <v>3017</v>
      </c>
      <c r="P65" s="50">
        <f t="shared" si="22"/>
        <v>8.0120182391590617</v>
      </c>
      <c r="Q65" s="50">
        <f t="shared" si="9"/>
        <v>-6.9364439966559388E-3</v>
      </c>
      <c r="R65" s="50">
        <f t="shared" si="23"/>
        <v>-0.79386192882559126</v>
      </c>
      <c r="S65" s="50">
        <f t="shared" si="10"/>
        <v>1.9486531568314369E-2</v>
      </c>
      <c r="T65" s="50">
        <f t="shared" si="11"/>
        <v>1.1315537820959065E-2</v>
      </c>
      <c r="U65" s="4">
        <v>1046.5450000000001</v>
      </c>
      <c r="V65" s="4">
        <f t="shared" si="24"/>
        <v>6.9532495414393436</v>
      </c>
      <c r="W65" s="4">
        <f t="shared" si="12"/>
        <v>2.3996014714712466E-2</v>
      </c>
      <c r="X65" s="54">
        <v>17462.579000000002</v>
      </c>
      <c r="Y65">
        <f t="shared" si="25"/>
        <v>9.7678155275349408</v>
      </c>
      <c r="Z65">
        <f t="shared" si="13"/>
        <v>1.4612752827982689E-3</v>
      </c>
      <c r="AA65">
        <f t="shared" si="14"/>
        <v>2.2534739431914197E-2</v>
      </c>
      <c r="AB65" s="60">
        <v>12.253</v>
      </c>
      <c r="AC65">
        <f t="shared" si="15"/>
        <v>2.5057708049673093</v>
      </c>
      <c r="AD65">
        <f t="shared" si="16"/>
        <v>2.6297282343267403</v>
      </c>
    </row>
    <row r="66" spans="1:30" x14ac:dyDescent="0.2">
      <c r="A66" s="48">
        <v>42370</v>
      </c>
      <c r="B66" s="50">
        <v>15.615</v>
      </c>
      <c r="C66" s="57">
        <v>6.9433333333333291E-2</v>
      </c>
      <c r="D66" s="57">
        <v>2.2000000000000001E-3</v>
      </c>
      <c r="E66" s="57">
        <f t="shared" si="18"/>
        <v>6.7233333333333298E-2</v>
      </c>
      <c r="F66" s="57">
        <v>6.9500000000000006E-2</v>
      </c>
      <c r="G66" s="58">
        <v>135.36859543249301</v>
      </c>
      <c r="H66" s="58">
        <v>108.865097800025</v>
      </c>
      <c r="I66" s="59">
        <f t="shared" si="19"/>
        <v>2.288984263232827E-2</v>
      </c>
      <c r="J66" s="59">
        <f t="shared" si="19"/>
        <v>6.4634065805798432E-4</v>
      </c>
      <c r="K66" s="59">
        <f t="shared" si="20"/>
        <v>2.2243501974270285E-2</v>
      </c>
      <c r="L66" s="51">
        <v>1445.29</v>
      </c>
      <c r="M66" s="51">
        <f t="shared" si="21"/>
        <v>7.2760652724521009</v>
      </c>
      <c r="N66" s="51">
        <f t="shared" si="8"/>
        <v>5.7908962118630392E-2</v>
      </c>
      <c r="O66" s="50">
        <v>3099.9</v>
      </c>
      <c r="P66" s="50">
        <f t="shared" si="22"/>
        <v>8.0391251318884187</v>
      </c>
      <c r="Q66" s="50">
        <f t="shared" si="9"/>
        <v>2.7106892729356957E-2</v>
      </c>
      <c r="R66" s="50">
        <f t="shared" si="23"/>
        <v>-0.76305985943631782</v>
      </c>
      <c r="S66" s="50">
        <f t="shared" si="10"/>
        <v>3.0802069389273434E-2</v>
      </c>
      <c r="T66" s="50">
        <f t="shared" si="11"/>
        <v>-5.9169780979870801E-2</v>
      </c>
      <c r="U66" s="4">
        <v>1050.9880000000001</v>
      </c>
      <c r="V66" s="4">
        <f t="shared" si="24"/>
        <v>6.9574859531143378</v>
      </c>
      <c r="W66" s="4">
        <f t="shared" si="12"/>
        <v>4.2364116749942227E-3</v>
      </c>
      <c r="X66" s="54">
        <v>17565.465</v>
      </c>
      <c r="Y66">
        <f t="shared" si="25"/>
        <v>9.7736900374494358</v>
      </c>
      <c r="Z66">
        <f t="shared" si="13"/>
        <v>5.8745099144950075E-3</v>
      </c>
      <c r="AA66">
        <f t="shared" si="14"/>
        <v>-1.6380982395007848E-3</v>
      </c>
      <c r="AB66" s="60">
        <v>13.87</v>
      </c>
      <c r="AC66">
        <f t="shared" si="15"/>
        <v>2.6297282343267403</v>
      </c>
      <c r="AD66">
        <f t="shared" si="16"/>
        <v>2.7482319907350421</v>
      </c>
    </row>
    <row r="67" spans="1:30" x14ac:dyDescent="0.2">
      <c r="A67" s="48">
        <v>42461</v>
      </c>
      <c r="B67" s="50">
        <v>14.734999999999999</v>
      </c>
      <c r="C67" s="57">
        <v>7.1800000000000003E-2</v>
      </c>
      <c r="D67" s="57">
        <v>2.3E-3</v>
      </c>
      <c r="E67" s="57">
        <f t="shared" si="18"/>
        <v>6.9500000000000006E-2</v>
      </c>
      <c r="F67" s="57">
        <v>7.0433333333333306E-2</v>
      </c>
      <c r="G67" s="58">
        <v>138.44515441959501</v>
      </c>
      <c r="H67" s="58">
        <v>110.141378379969</v>
      </c>
      <c r="I67" s="59">
        <f t="shared" si="19"/>
        <v>2.2727272727271916E-2</v>
      </c>
      <c r="J67" s="59">
        <f t="shared" si="19"/>
        <v>1.1723505565469737E-2</v>
      </c>
      <c r="K67" s="59">
        <f t="shared" si="20"/>
        <v>1.1003767161802179E-2</v>
      </c>
      <c r="L67" s="51">
        <v>1449.8689999999999</v>
      </c>
      <c r="M67" s="51">
        <f t="shared" si="21"/>
        <v>7.2792284865056942</v>
      </c>
      <c r="N67" s="51">
        <f t="shared" si="8"/>
        <v>3.1632140535933218E-3</v>
      </c>
      <c r="O67" s="50">
        <v>3199.2</v>
      </c>
      <c r="P67" s="50">
        <f t="shared" si="22"/>
        <v>8.0706560575326094</v>
      </c>
      <c r="Q67" s="50">
        <f t="shared" si="9"/>
        <v>3.1530925644190688E-2</v>
      </c>
      <c r="R67" s="50">
        <f t="shared" si="23"/>
        <v>-0.79142757102691519</v>
      </c>
      <c r="S67" s="50">
        <f t="shared" si="10"/>
        <v>-2.8367711590597366E-2</v>
      </c>
      <c r="T67" s="50">
        <f t="shared" si="11"/>
        <v>1.6233458246262877E-2</v>
      </c>
      <c r="U67" s="4">
        <v>1083.5429999999999</v>
      </c>
      <c r="V67" s="4">
        <f t="shared" si="24"/>
        <v>6.9879915063910598</v>
      </c>
      <c r="W67" s="4">
        <f t="shared" si="12"/>
        <v>3.0505553276721997E-2</v>
      </c>
      <c r="X67" s="54">
        <v>17618.580999999998</v>
      </c>
      <c r="Y67">
        <f t="shared" si="25"/>
        <v>9.7767093627624995</v>
      </c>
      <c r="Z67">
        <f t="shared" si="13"/>
        <v>3.0193253130637032E-3</v>
      </c>
      <c r="AA67">
        <f t="shared" si="14"/>
        <v>2.7486227963658294E-2</v>
      </c>
      <c r="AB67" s="60">
        <v>15.615</v>
      </c>
      <c r="AC67">
        <f t="shared" si="15"/>
        <v>2.7482319907350421</v>
      </c>
      <c r="AD67">
        <f t="shared" si="16"/>
        <v>2.6902256161896578</v>
      </c>
    </row>
    <row r="68" spans="1:30" x14ac:dyDescent="0.2">
      <c r="A68" s="48">
        <v>42552</v>
      </c>
      <c r="B68" s="50">
        <v>14.5755</v>
      </c>
      <c r="C68" s="57">
        <v>7.31333333333333E-2</v>
      </c>
      <c r="D68" s="57">
        <v>2.7000000000000001E-3</v>
      </c>
      <c r="E68" s="57">
        <f t="shared" si="18"/>
        <v>7.0433333333333306E-2</v>
      </c>
      <c r="F68" s="57">
        <v>7.1600000000000011E-2</v>
      </c>
      <c r="G68" s="58">
        <v>140.149094781683</v>
      </c>
      <c r="H68" s="58">
        <v>110.50779885548999</v>
      </c>
      <c r="I68" s="59">
        <f t="shared" si="19"/>
        <v>1.230769230769713E-2</v>
      </c>
      <c r="J68" s="59">
        <f t="shared" si="19"/>
        <v>3.3268194107477782E-3</v>
      </c>
      <c r="K68" s="59">
        <f t="shared" si="20"/>
        <v>8.9808728969493525E-3</v>
      </c>
      <c r="L68" s="51">
        <v>1451.769</v>
      </c>
      <c r="M68" s="51">
        <f t="shared" si="21"/>
        <v>7.2805380918193494</v>
      </c>
      <c r="N68" s="51">
        <f t="shared" ref="N68:N87" si="26">M68-M67</f>
        <v>1.3096053136552044E-3</v>
      </c>
      <c r="O68" s="50">
        <v>3242.5</v>
      </c>
      <c r="P68" s="50">
        <f t="shared" si="22"/>
        <v>8.0840999161905991</v>
      </c>
      <c r="Q68" s="50">
        <f t="shared" ref="Q68:Q87" si="27">P68-P67</f>
        <v>1.3443858657989693E-2</v>
      </c>
      <c r="R68" s="50">
        <f t="shared" si="23"/>
        <v>-0.80356182437124968</v>
      </c>
      <c r="S68" s="50">
        <f t="shared" ref="S68:S87" si="28">N68-Q68</f>
        <v>-1.2134253344334489E-2</v>
      </c>
      <c r="T68" s="50">
        <f t="shared" ref="T68:T87" si="29">S69-S68</f>
        <v>3.0202581879901658E-2</v>
      </c>
      <c r="U68" s="4">
        <v>1103.357</v>
      </c>
      <c r="V68" s="4">
        <f t="shared" si="24"/>
        <v>7.0061126296240053</v>
      </c>
      <c r="W68" s="4">
        <f t="shared" ref="W68:W87" si="30">V68-V67</f>
        <v>1.8121123232945457E-2</v>
      </c>
      <c r="X68" s="54">
        <v>17724.489000000001</v>
      </c>
      <c r="Y68">
        <f t="shared" si="25"/>
        <v>9.7827025216476606</v>
      </c>
      <c r="Z68">
        <f t="shared" ref="Z68:Z87" si="31">Y68-Y67</f>
        <v>5.993158885161165E-3</v>
      </c>
      <c r="AA68">
        <f t="shared" ref="AA68:AA87" si="32">W68-Z68</f>
        <v>1.2127964347784292E-2</v>
      </c>
      <c r="AB68" s="60">
        <v>14.734999999999999</v>
      </c>
      <c r="AC68">
        <f t="shared" ref="AC68:AC87" si="33">LN(AB68)</f>
        <v>2.6902256161896578</v>
      </c>
      <c r="AD68">
        <f t="shared" ref="AD68:AD87" si="34">LN(B68)</f>
        <v>2.6793420369654664</v>
      </c>
    </row>
    <row r="69" spans="1:30" x14ac:dyDescent="0.2">
      <c r="A69" s="48">
        <v>42644</v>
      </c>
      <c r="B69" s="50">
        <v>13.645</v>
      </c>
      <c r="C69" s="57">
        <v>7.4800000000000005E-2</v>
      </c>
      <c r="D69" s="57">
        <v>3.2000000000000002E-3</v>
      </c>
      <c r="E69" s="57">
        <f t="shared" si="18"/>
        <v>7.1600000000000011E-2</v>
      </c>
      <c r="F69" s="57">
        <v>6.78666666666667E-2</v>
      </c>
      <c r="G69" s="58">
        <v>141.474381729973</v>
      </c>
      <c r="H69" s="58">
        <v>110.753760701595</v>
      </c>
      <c r="I69" s="59">
        <f t="shared" si="19"/>
        <v>9.4562647754126618E-3</v>
      </c>
      <c r="J69" s="59">
        <f t="shared" si="19"/>
        <v>2.2257419716290444E-3</v>
      </c>
      <c r="K69" s="59">
        <f t="shared" si="20"/>
        <v>7.2305228037836174E-3</v>
      </c>
      <c r="L69" s="51">
        <v>1518.2660000000001</v>
      </c>
      <c r="M69" s="51">
        <f t="shared" si="21"/>
        <v>7.3253241731710279</v>
      </c>
      <c r="N69" s="51">
        <f t="shared" si="26"/>
        <v>4.4786081351678497E-2</v>
      </c>
      <c r="O69" s="50">
        <v>3330.3</v>
      </c>
      <c r="P69" s="50">
        <f t="shared" si="22"/>
        <v>8.1108176690067104</v>
      </c>
      <c r="Q69" s="50">
        <f t="shared" si="27"/>
        <v>2.6717752816111329E-2</v>
      </c>
      <c r="R69" s="50">
        <f t="shared" si="23"/>
        <v>-0.78549349583568251</v>
      </c>
      <c r="S69" s="50">
        <f t="shared" si="28"/>
        <v>1.8068328535567169E-2</v>
      </c>
      <c r="T69" s="50">
        <f t="shared" si="29"/>
        <v>1.6792633601404816E-2</v>
      </c>
      <c r="U69" s="4">
        <v>1121.172</v>
      </c>
      <c r="V69" s="4">
        <f t="shared" si="24"/>
        <v>7.0221298457358428</v>
      </c>
      <c r="W69" s="4">
        <f t="shared" si="30"/>
        <v>1.6017216111837485E-2</v>
      </c>
      <c r="X69" s="54">
        <v>17812.560000000001</v>
      </c>
      <c r="Y69">
        <f t="shared" si="25"/>
        <v>9.7876591054263855</v>
      </c>
      <c r="Z69">
        <f t="shared" si="31"/>
        <v>4.9565837787248768E-3</v>
      </c>
      <c r="AA69">
        <f t="shared" si="32"/>
        <v>1.1060632333112608E-2</v>
      </c>
      <c r="AB69" s="60">
        <v>14.5755</v>
      </c>
      <c r="AC69">
        <f t="shared" si="33"/>
        <v>2.6793420369654664</v>
      </c>
      <c r="AD69">
        <f t="shared" si="34"/>
        <v>2.6133731541603016</v>
      </c>
    </row>
    <row r="70" spans="1:30" x14ac:dyDescent="0.2">
      <c r="A70" s="48">
        <v>42736</v>
      </c>
      <c r="B70" s="50">
        <v>13.78</v>
      </c>
      <c r="C70" s="57">
        <v>7.3166666666666699E-2</v>
      </c>
      <c r="D70" s="57">
        <v>5.3E-3</v>
      </c>
      <c r="E70" s="57">
        <f t="shared" si="18"/>
        <v>6.78666666666667E-2</v>
      </c>
      <c r="F70" s="57">
        <v>6.6133333333333294E-2</v>
      </c>
      <c r="G70" s="58">
        <v>144.124955626553</v>
      </c>
      <c r="H70" s="58">
        <v>111.629531625358</v>
      </c>
      <c r="I70" s="59">
        <f t="shared" si="19"/>
        <v>1.8735362997656022E-2</v>
      </c>
      <c r="J70" s="59">
        <f t="shared" si="19"/>
        <v>7.9073696298457823E-3</v>
      </c>
      <c r="K70" s="59">
        <f t="shared" si="20"/>
        <v>1.082799336781024E-2</v>
      </c>
      <c r="L70" s="51">
        <v>1604.181</v>
      </c>
      <c r="M70" s="51">
        <f t="shared" si="21"/>
        <v>7.3803686249529479</v>
      </c>
      <c r="N70" s="51">
        <f t="shared" si="26"/>
        <v>5.5044451781919967E-2</v>
      </c>
      <c r="O70" s="50">
        <v>3398.2</v>
      </c>
      <c r="P70" s="50">
        <f t="shared" si="22"/>
        <v>8.1310011586516584</v>
      </c>
      <c r="Q70" s="50">
        <f t="shared" si="27"/>
        <v>2.0183489644947983E-2</v>
      </c>
      <c r="R70" s="50">
        <f t="shared" si="23"/>
        <v>-0.75063253369871052</v>
      </c>
      <c r="S70" s="50">
        <f t="shared" si="28"/>
        <v>3.4860962136971985E-2</v>
      </c>
      <c r="T70" s="50">
        <f t="shared" si="29"/>
        <v>-6.3869717136808113E-2</v>
      </c>
      <c r="U70" s="4">
        <v>1111.365</v>
      </c>
      <c r="V70" s="4">
        <f t="shared" si="24"/>
        <v>7.0133442685378142</v>
      </c>
      <c r="W70" s="4">
        <f t="shared" si="30"/>
        <v>-8.7855771980285269E-3</v>
      </c>
      <c r="X70" s="54">
        <v>17896.623</v>
      </c>
      <c r="Y70">
        <f t="shared" si="25"/>
        <v>9.79236731481258</v>
      </c>
      <c r="Z70">
        <f t="shared" si="31"/>
        <v>4.7082093861945395E-3</v>
      </c>
      <c r="AA70">
        <f t="shared" si="32"/>
        <v>-1.3493786584223066E-2</v>
      </c>
      <c r="AB70" s="60">
        <v>13.645</v>
      </c>
      <c r="AC70">
        <f t="shared" si="33"/>
        <v>2.6133731541603016</v>
      </c>
      <c r="AD70">
        <f t="shared" si="34"/>
        <v>2.6232182655855123</v>
      </c>
    </row>
    <row r="71" spans="1:30" x14ac:dyDescent="0.2">
      <c r="A71" s="48">
        <v>42826</v>
      </c>
      <c r="B71" s="50">
        <v>13.705</v>
      </c>
      <c r="C71" s="57">
        <v>7.3933333333333295E-2</v>
      </c>
      <c r="D71" s="57">
        <v>7.8000000000000005E-3</v>
      </c>
      <c r="E71" s="57">
        <f t="shared" si="18"/>
        <v>6.6133333333333294E-2</v>
      </c>
      <c r="F71" s="57">
        <v>6.1566666666666693E-2</v>
      </c>
      <c r="G71" s="58">
        <v>145.63956928174201</v>
      </c>
      <c r="H71" s="58">
        <v>112.23625789458799</v>
      </c>
      <c r="I71" s="59">
        <f t="shared" si="19"/>
        <v>1.050903119868828E-2</v>
      </c>
      <c r="J71" s="59">
        <f t="shared" si="19"/>
        <v>5.4351770575033894E-3</v>
      </c>
      <c r="K71" s="59">
        <f t="shared" si="20"/>
        <v>5.0738541411848902E-3</v>
      </c>
      <c r="L71" s="51">
        <v>1582.114</v>
      </c>
      <c r="M71" s="51">
        <f t="shared" si="21"/>
        <v>7.3665172064140334</v>
      </c>
      <c r="N71" s="51">
        <f t="shared" si="26"/>
        <v>-1.3851418538914473E-2</v>
      </c>
      <c r="O71" s="50">
        <v>3450.1</v>
      </c>
      <c r="P71" s="50">
        <f t="shared" si="22"/>
        <v>8.1461584951125801</v>
      </c>
      <c r="Q71" s="50">
        <f t="shared" si="27"/>
        <v>1.5157336460921655E-2</v>
      </c>
      <c r="R71" s="50">
        <f t="shared" si="23"/>
        <v>-0.77964128869854665</v>
      </c>
      <c r="S71" s="50">
        <f t="shared" si="28"/>
        <v>-2.9008754999836128E-2</v>
      </c>
      <c r="T71" s="50">
        <f t="shared" si="29"/>
        <v>3.1524474581222428E-2</v>
      </c>
      <c r="U71" s="4">
        <v>1153.4649999999999</v>
      </c>
      <c r="V71" s="4">
        <f t="shared" si="24"/>
        <v>7.0505257347174028</v>
      </c>
      <c r="W71" s="4">
        <f t="shared" si="30"/>
        <v>3.7181466179588618E-2</v>
      </c>
      <c r="X71" s="54">
        <v>17996.802</v>
      </c>
      <c r="Y71">
        <f t="shared" si="25"/>
        <v>9.7979493544270433</v>
      </c>
      <c r="Z71">
        <f t="shared" si="31"/>
        <v>5.5820396144632412E-3</v>
      </c>
      <c r="AA71">
        <f t="shared" si="32"/>
        <v>3.1599426565125377E-2</v>
      </c>
      <c r="AB71" s="60">
        <v>13.78</v>
      </c>
      <c r="AC71">
        <f t="shared" si="33"/>
        <v>2.6232182655855123</v>
      </c>
      <c r="AD71">
        <f t="shared" si="34"/>
        <v>2.6177607297547492</v>
      </c>
    </row>
    <row r="72" spans="1:30" x14ac:dyDescent="0.2">
      <c r="A72" s="48">
        <v>42917</v>
      </c>
      <c r="B72" s="50">
        <v>13.2225</v>
      </c>
      <c r="C72" s="57">
        <v>7.1966666666666693E-2</v>
      </c>
      <c r="D72" s="57">
        <v>1.04E-2</v>
      </c>
      <c r="E72" s="57">
        <f t="shared" si="18"/>
        <v>6.1566666666666693E-2</v>
      </c>
      <c r="F72" s="57">
        <v>6.3633333333333306E-2</v>
      </c>
      <c r="G72" s="58">
        <v>146.58620281623499</v>
      </c>
      <c r="H72" s="58">
        <v>112.681404504816</v>
      </c>
      <c r="I72" s="59">
        <f t="shared" si="19"/>
        <v>6.4998375040624936E-3</v>
      </c>
      <c r="J72" s="59">
        <f t="shared" si="19"/>
        <v>3.9661569138031002E-3</v>
      </c>
      <c r="K72" s="59">
        <f t="shared" si="20"/>
        <v>2.5336805902593934E-3</v>
      </c>
      <c r="L72" s="51">
        <v>1628.2560000000001</v>
      </c>
      <c r="M72" s="51">
        <f t="shared" si="21"/>
        <v>7.3952647823575379</v>
      </c>
      <c r="N72" s="51">
        <f t="shared" si="26"/>
        <v>2.8747575943504522E-2</v>
      </c>
      <c r="O72" s="50">
        <v>3541.8</v>
      </c>
      <c r="P72" s="50">
        <f t="shared" si="22"/>
        <v>8.1723903514746983</v>
      </c>
      <c r="Q72" s="50">
        <f t="shared" si="27"/>
        <v>2.6231856362118222E-2</v>
      </c>
      <c r="R72" s="50">
        <f t="shared" si="23"/>
        <v>-0.77712556911716035</v>
      </c>
      <c r="S72" s="50">
        <f t="shared" si="28"/>
        <v>2.5157195813862998E-3</v>
      </c>
      <c r="T72" s="50">
        <f t="shared" si="29"/>
        <v>-2.8447845907457747E-3</v>
      </c>
      <c r="U72" s="4">
        <v>1183.0930000000001</v>
      </c>
      <c r="V72" s="4">
        <f t="shared" si="24"/>
        <v>7.0758874745824905</v>
      </c>
      <c r="W72" s="4">
        <f t="shared" si="30"/>
        <v>2.5361739865087607E-2</v>
      </c>
      <c r="X72" s="54">
        <v>18126.225999999999</v>
      </c>
      <c r="Y72">
        <f t="shared" si="25"/>
        <v>9.8051151188146104</v>
      </c>
      <c r="Z72">
        <f t="shared" si="31"/>
        <v>7.1657643875671084E-3</v>
      </c>
      <c r="AA72">
        <f t="shared" si="32"/>
        <v>1.8195975477520498E-2</v>
      </c>
      <c r="AB72" s="60">
        <v>13.705</v>
      </c>
      <c r="AC72">
        <f t="shared" si="33"/>
        <v>2.6177607297547492</v>
      </c>
      <c r="AD72">
        <f t="shared" si="34"/>
        <v>2.5819199239579977</v>
      </c>
    </row>
    <row r="73" spans="1:30" x14ac:dyDescent="0.2">
      <c r="A73" s="48">
        <v>43009</v>
      </c>
      <c r="B73" s="50">
        <v>13.66</v>
      </c>
      <c r="C73" s="57">
        <v>7.4133333333333301E-2</v>
      </c>
      <c r="D73" s="57">
        <v>1.0500000000000001E-2</v>
      </c>
      <c r="E73" s="57">
        <f t="shared" si="18"/>
        <v>6.3633333333333306E-2</v>
      </c>
      <c r="F73" s="57">
        <v>5.7766666666666702E-2</v>
      </c>
      <c r="G73" s="58">
        <v>147.86415808780001</v>
      </c>
      <c r="H73" s="58">
        <v>113.09903518446799</v>
      </c>
      <c r="I73" s="59">
        <f t="shared" si="19"/>
        <v>8.7181143041620644E-3</v>
      </c>
      <c r="J73" s="59">
        <f t="shared" si="19"/>
        <v>3.7062963626278093E-3</v>
      </c>
      <c r="K73" s="59">
        <f t="shared" si="20"/>
        <v>5.0118179415342551E-3</v>
      </c>
      <c r="L73" s="51">
        <v>1655.019</v>
      </c>
      <c r="M73" s="51">
        <f t="shared" si="21"/>
        <v>7.411567768107802</v>
      </c>
      <c r="N73" s="51">
        <f t="shared" si="26"/>
        <v>1.6302985750264121E-2</v>
      </c>
      <c r="O73" s="50">
        <v>3601.2</v>
      </c>
      <c r="P73" s="50">
        <f t="shared" si="22"/>
        <v>8.1890224022343219</v>
      </c>
      <c r="Q73" s="50">
        <f t="shared" si="27"/>
        <v>1.6632050759623596E-2</v>
      </c>
      <c r="R73" s="50">
        <f t="shared" si="23"/>
        <v>-0.77745463412651983</v>
      </c>
      <c r="S73" s="50">
        <f t="shared" si="28"/>
        <v>-3.2906500935947491E-4</v>
      </c>
      <c r="T73" s="50">
        <f t="shared" si="29"/>
        <v>-1.5968484980130704E-2</v>
      </c>
      <c r="U73" s="4">
        <v>1205.655</v>
      </c>
      <c r="V73" s="4">
        <f t="shared" si="24"/>
        <v>7.0947782667096613</v>
      </c>
      <c r="W73" s="4">
        <f t="shared" si="30"/>
        <v>1.8890792127170819E-2</v>
      </c>
      <c r="X73" s="54">
        <v>18296.685000000001</v>
      </c>
      <c r="Y73">
        <f t="shared" si="25"/>
        <v>9.8144751748793304</v>
      </c>
      <c r="Z73">
        <f t="shared" si="31"/>
        <v>9.3600560647200126E-3</v>
      </c>
      <c r="AA73">
        <f t="shared" si="32"/>
        <v>9.5307360624508064E-3</v>
      </c>
      <c r="AB73" s="60">
        <v>13.2225</v>
      </c>
      <c r="AC73">
        <f t="shared" si="33"/>
        <v>2.5819199239579977</v>
      </c>
      <c r="AD73">
        <f t="shared" si="34"/>
        <v>2.6144718541426442</v>
      </c>
    </row>
    <row r="74" spans="1:30" x14ac:dyDescent="0.2">
      <c r="A74" s="48">
        <v>43101</v>
      </c>
      <c r="B74" s="50">
        <v>12.34</v>
      </c>
      <c r="C74" s="57">
        <v>7.1666666666666698E-2</v>
      </c>
      <c r="D74" s="57">
        <v>1.3899999999999999E-2</v>
      </c>
      <c r="E74" s="57">
        <f t="shared" si="18"/>
        <v>5.7766666666666702E-2</v>
      </c>
      <c r="F74" s="57">
        <v>5.2899999999999996E-2</v>
      </c>
      <c r="G74" s="58">
        <v>149.80475683351099</v>
      </c>
      <c r="H74" s="58">
        <v>114.101226522605</v>
      </c>
      <c r="I74" s="59">
        <f t="shared" si="19"/>
        <v>1.3124199743920911E-2</v>
      </c>
      <c r="J74" s="59">
        <f t="shared" si="19"/>
        <v>8.8611837979201587E-3</v>
      </c>
      <c r="K74" s="59">
        <f t="shared" si="20"/>
        <v>4.2630159460007519E-3</v>
      </c>
      <c r="L74" s="51">
        <v>1658.6489999999999</v>
      </c>
      <c r="M74" s="51">
        <f t="shared" si="21"/>
        <v>7.4137586945687799</v>
      </c>
      <c r="N74" s="51">
        <f t="shared" si="26"/>
        <v>2.1909264609778489E-3</v>
      </c>
      <c r="O74" s="50">
        <v>3668.4</v>
      </c>
      <c r="P74" s="50">
        <f t="shared" si="22"/>
        <v>8.2075108786847899</v>
      </c>
      <c r="Q74" s="50">
        <f t="shared" si="27"/>
        <v>1.8488476450468028E-2</v>
      </c>
      <c r="R74" s="50">
        <f t="shared" si="23"/>
        <v>-0.79375218411601001</v>
      </c>
      <c r="S74" s="50">
        <f t="shared" si="28"/>
        <v>-1.6297549989490179E-2</v>
      </c>
      <c r="T74" s="50">
        <f t="shared" si="29"/>
        <v>1.9872809867262475E-2</v>
      </c>
      <c r="U74" s="4">
        <v>1156.511</v>
      </c>
      <c r="V74" s="4">
        <f t="shared" si="24"/>
        <v>7.0531629930832427</v>
      </c>
      <c r="W74" s="4">
        <f t="shared" si="30"/>
        <v>-4.1615273626418592E-2</v>
      </c>
      <c r="X74" s="54">
        <v>18436.261999999999</v>
      </c>
      <c r="Y74">
        <f t="shared" si="25"/>
        <v>9.8220747650650857</v>
      </c>
      <c r="Z74">
        <f t="shared" si="31"/>
        <v>7.5995901857552894E-3</v>
      </c>
      <c r="AA74">
        <f t="shared" si="32"/>
        <v>-4.9214863812173881E-2</v>
      </c>
      <c r="AB74" s="60">
        <v>13.66</v>
      </c>
      <c r="AC74">
        <f t="shared" si="33"/>
        <v>2.6144718541426442</v>
      </c>
      <c r="AD74">
        <f t="shared" si="34"/>
        <v>2.5128460184772416</v>
      </c>
    </row>
    <row r="75" spans="1:30" x14ac:dyDescent="0.2">
      <c r="A75" s="48">
        <v>43191</v>
      </c>
      <c r="B75" s="50">
        <v>11.82</v>
      </c>
      <c r="C75" s="57">
        <v>7.0099999999999996E-2</v>
      </c>
      <c r="D75" s="57">
        <v>1.72E-2</v>
      </c>
      <c r="E75" s="57">
        <f t="shared" si="18"/>
        <v>5.2899999999999996E-2</v>
      </c>
      <c r="F75" s="57">
        <v>5.1699999999999996E-2</v>
      </c>
      <c r="G75" s="58">
        <v>151.93468228611999</v>
      </c>
      <c r="H75" s="58">
        <v>115.27997841528099</v>
      </c>
      <c r="I75" s="59">
        <f t="shared" si="19"/>
        <v>1.4218009478671918E-2</v>
      </c>
      <c r="J75" s="59">
        <f t="shared" si="19"/>
        <v>1.0330755668454303E-2</v>
      </c>
      <c r="K75" s="59">
        <f t="shared" si="20"/>
        <v>3.8872538102176155E-3</v>
      </c>
      <c r="L75" s="51">
        <v>1657.874</v>
      </c>
      <c r="M75" s="51">
        <f t="shared" si="21"/>
        <v>7.4132913376325513</v>
      </c>
      <c r="N75" s="51">
        <f t="shared" si="26"/>
        <v>-4.67356936228569E-4</v>
      </c>
      <c r="O75" s="50">
        <v>3653.6</v>
      </c>
      <c r="P75" s="50">
        <f t="shared" si="22"/>
        <v>8.203468261870789</v>
      </c>
      <c r="Q75" s="50">
        <f t="shared" si="27"/>
        <v>-4.0426168140008656E-3</v>
      </c>
      <c r="R75" s="50">
        <f t="shared" si="23"/>
        <v>-0.79017692423823771</v>
      </c>
      <c r="S75" s="50">
        <f t="shared" si="28"/>
        <v>3.5752598777722966E-3</v>
      </c>
      <c r="T75" s="50">
        <f t="shared" si="29"/>
        <v>1.7346256719514841E-2</v>
      </c>
      <c r="U75" s="4">
        <v>1210.5419999999999</v>
      </c>
      <c r="V75" s="4">
        <f t="shared" si="24"/>
        <v>7.0988234721826506</v>
      </c>
      <c r="W75" s="4">
        <f t="shared" si="30"/>
        <v>4.5660479099407958E-2</v>
      </c>
      <c r="X75" s="54">
        <v>18590.004000000001</v>
      </c>
      <c r="Y75">
        <f t="shared" si="25"/>
        <v>9.8303792958849119</v>
      </c>
      <c r="Z75">
        <f t="shared" si="31"/>
        <v>8.3045308198261836E-3</v>
      </c>
      <c r="AA75">
        <f t="shared" si="32"/>
        <v>3.7355948279581774E-2</v>
      </c>
      <c r="AB75" s="60">
        <v>12.34</v>
      </c>
      <c r="AC75">
        <f t="shared" si="33"/>
        <v>2.5128460184772416</v>
      </c>
      <c r="AD75">
        <f t="shared" si="34"/>
        <v>2.4697930119779521</v>
      </c>
    </row>
    <row r="76" spans="1:30" x14ac:dyDescent="0.2">
      <c r="A76" s="48">
        <v>43282</v>
      </c>
      <c r="B76" s="50">
        <v>13.6875</v>
      </c>
      <c r="C76" s="57">
        <v>7.1099999999999997E-2</v>
      </c>
      <c r="D76" s="57">
        <v>1.9400000000000001E-2</v>
      </c>
      <c r="E76" s="57">
        <f t="shared" si="18"/>
        <v>5.1699999999999996E-2</v>
      </c>
      <c r="F76" s="57">
        <v>5.149999999999999E-2</v>
      </c>
      <c r="G76" s="58">
        <v>153.78061767838099</v>
      </c>
      <c r="H76" s="58">
        <v>115.657252396752</v>
      </c>
      <c r="I76" s="59">
        <f t="shared" si="19"/>
        <v>1.2149532710278577E-2</v>
      </c>
      <c r="J76" s="59">
        <f t="shared" si="19"/>
        <v>3.2726756775745256E-3</v>
      </c>
      <c r="K76" s="59">
        <f t="shared" si="20"/>
        <v>8.8768570327040514E-3</v>
      </c>
      <c r="L76" s="51">
        <v>1700.153</v>
      </c>
      <c r="M76" s="51">
        <f t="shared" si="21"/>
        <v>7.4384735259945503</v>
      </c>
      <c r="N76" s="51">
        <f t="shared" si="26"/>
        <v>2.5182188361998925E-2</v>
      </c>
      <c r="O76" s="50">
        <v>3669.2</v>
      </c>
      <c r="P76" s="50">
        <f t="shared" si="22"/>
        <v>8.2077289336355008</v>
      </c>
      <c r="Q76" s="50">
        <f t="shared" si="27"/>
        <v>4.2606717647117875E-3</v>
      </c>
      <c r="R76" s="50">
        <f t="shared" si="23"/>
        <v>-0.76925540764095057</v>
      </c>
      <c r="S76" s="50">
        <f t="shared" si="28"/>
        <v>2.0921516597287138E-2</v>
      </c>
      <c r="T76" s="50">
        <f t="shared" si="29"/>
        <v>-2.1423630365344337E-2</v>
      </c>
      <c r="U76" s="4">
        <v>1246.3510000000001</v>
      </c>
      <c r="V76" s="4">
        <f t="shared" si="24"/>
        <v>7.127975361121619</v>
      </c>
      <c r="W76" s="4">
        <f t="shared" si="30"/>
        <v>2.9151888938968362E-2</v>
      </c>
      <c r="X76" s="54">
        <v>18679.598999999998</v>
      </c>
      <c r="Y76">
        <f t="shared" si="25"/>
        <v>9.8351872447429969</v>
      </c>
      <c r="Z76">
        <f t="shared" si="31"/>
        <v>4.8079488580849983E-3</v>
      </c>
      <c r="AA76">
        <f t="shared" si="32"/>
        <v>2.4343940080883364E-2</v>
      </c>
      <c r="AB76" s="60">
        <v>11.82</v>
      </c>
      <c r="AC76">
        <f t="shared" si="33"/>
        <v>2.4697930119779521</v>
      </c>
      <c r="AD76">
        <f t="shared" si="34"/>
        <v>2.6164830075767194</v>
      </c>
    </row>
    <row r="77" spans="1:30" x14ac:dyDescent="0.2">
      <c r="A77" s="48">
        <v>43374</v>
      </c>
      <c r="B77" s="50">
        <v>14.2</v>
      </c>
      <c r="C77" s="57">
        <v>7.3399999999999993E-2</v>
      </c>
      <c r="D77" s="57">
        <v>2.1899999999999999E-2</v>
      </c>
      <c r="E77" s="57">
        <f t="shared" si="18"/>
        <v>5.149999999999999E-2</v>
      </c>
      <c r="F77" s="57">
        <v>4.89666666666667E-2</v>
      </c>
      <c r="G77" s="58">
        <v>155.011241273222</v>
      </c>
      <c r="H77" s="58">
        <v>115.590755564524</v>
      </c>
      <c r="I77" s="59">
        <f t="shared" si="19"/>
        <v>8.0024622960921526E-3</v>
      </c>
      <c r="J77" s="59">
        <f t="shared" si="19"/>
        <v>-5.749473625733906E-4</v>
      </c>
      <c r="K77" s="59">
        <f t="shared" si="20"/>
        <v>8.5774096586655434E-3</v>
      </c>
      <c r="L77" s="51">
        <v>1723.521</v>
      </c>
      <c r="M77" s="51">
        <f t="shared" si="21"/>
        <v>7.452124570390958</v>
      </c>
      <c r="N77" s="51">
        <f t="shared" si="26"/>
        <v>1.3651044396407741E-2</v>
      </c>
      <c r="O77" s="50">
        <v>3721.5</v>
      </c>
      <c r="P77" s="50">
        <f t="shared" si="22"/>
        <v>8.2218820917999658</v>
      </c>
      <c r="Q77" s="50">
        <f t="shared" si="27"/>
        <v>1.4153158164464941E-2</v>
      </c>
      <c r="R77" s="50">
        <f t="shared" si="23"/>
        <v>-0.76975752140900777</v>
      </c>
      <c r="S77" s="50">
        <f t="shared" si="28"/>
        <v>-5.0211376805719965E-4</v>
      </c>
      <c r="T77" s="50">
        <f t="shared" si="29"/>
        <v>-9.6224431357700979E-3</v>
      </c>
      <c r="U77" s="4">
        <v>1260.4949999999999</v>
      </c>
      <c r="V77" s="4">
        <f t="shared" si="24"/>
        <v>7.1392597799402182</v>
      </c>
      <c r="W77" s="4">
        <f t="shared" si="30"/>
        <v>1.1284418818599207E-2</v>
      </c>
      <c r="X77" s="54">
        <v>18721.280999999999</v>
      </c>
      <c r="Y77">
        <f t="shared" si="25"/>
        <v>9.8374161771775714</v>
      </c>
      <c r="Z77">
        <f t="shared" si="31"/>
        <v>2.2289324345745598E-3</v>
      </c>
      <c r="AA77">
        <f t="shared" si="32"/>
        <v>9.0554863840246469E-3</v>
      </c>
      <c r="AB77" s="60">
        <v>13.6875</v>
      </c>
      <c r="AC77">
        <f t="shared" si="33"/>
        <v>2.6164830075767194</v>
      </c>
      <c r="AD77">
        <f t="shared" si="34"/>
        <v>2.653241964607215</v>
      </c>
    </row>
    <row r="78" spans="1:30" x14ac:dyDescent="0.2">
      <c r="A78" s="48">
        <v>43466</v>
      </c>
      <c r="B78" s="50">
        <v>14.41</v>
      </c>
      <c r="C78" s="57">
        <v>7.2666666666666699E-2</v>
      </c>
      <c r="D78" s="57">
        <v>2.3700000000000002E-2</v>
      </c>
      <c r="E78" s="57">
        <f t="shared" si="18"/>
        <v>4.89666666666667E-2</v>
      </c>
      <c r="F78" s="57">
        <v>4.7500000000000001E-2</v>
      </c>
      <c r="G78" s="58">
        <v>156.05253816116399</v>
      </c>
      <c r="H78" s="58">
        <v>115.97811872054</v>
      </c>
      <c r="I78" s="59">
        <f t="shared" si="19"/>
        <v>6.7175572519067306E-3</v>
      </c>
      <c r="J78" s="59">
        <f t="shared" si="19"/>
        <v>3.3511603425739637E-3</v>
      </c>
      <c r="K78" s="59">
        <f t="shared" si="20"/>
        <v>3.3663969093327669E-3</v>
      </c>
      <c r="L78" s="51">
        <v>1729.7239999999999</v>
      </c>
      <c r="M78" s="51">
        <f t="shared" si="21"/>
        <v>7.4557171371920985</v>
      </c>
      <c r="N78" s="51">
        <f t="shared" si="26"/>
        <v>3.5925668011405065E-3</v>
      </c>
      <c r="O78" s="50">
        <v>3772.9</v>
      </c>
      <c r="P78" s="50">
        <f t="shared" si="22"/>
        <v>8.2355992155049336</v>
      </c>
      <c r="Q78" s="50">
        <f t="shared" si="27"/>
        <v>1.3717123704967804E-2</v>
      </c>
      <c r="R78" s="50">
        <f t="shared" si="23"/>
        <v>-0.77988207831283507</v>
      </c>
      <c r="S78" s="50">
        <f t="shared" si="28"/>
        <v>-1.0124556903827298E-2</v>
      </c>
      <c r="T78" s="50">
        <f t="shared" si="29"/>
        <v>3.9004888093502998E-2</v>
      </c>
      <c r="U78" s="4">
        <v>1206.6410000000001</v>
      </c>
      <c r="V78" s="4">
        <f t="shared" si="24"/>
        <v>7.09559574520725</v>
      </c>
      <c r="W78" s="4">
        <f t="shared" si="30"/>
        <v>-4.3664034732968204E-2</v>
      </c>
      <c r="X78" s="54">
        <v>18833.195</v>
      </c>
      <c r="Y78">
        <f t="shared" si="25"/>
        <v>9.8433762833067036</v>
      </c>
      <c r="Z78">
        <f t="shared" si="31"/>
        <v>5.9601061291321145E-3</v>
      </c>
      <c r="AA78">
        <f t="shared" si="32"/>
        <v>-4.9624140862100319E-2</v>
      </c>
      <c r="AB78" s="60">
        <v>14.2</v>
      </c>
      <c r="AC78">
        <f t="shared" si="33"/>
        <v>2.653241964607215</v>
      </c>
      <c r="AD78">
        <f t="shared" si="34"/>
        <v>2.6679224100114309</v>
      </c>
    </row>
    <row r="79" spans="1:30" x14ac:dyDescent="0.2">
      <c r="A79" s="48">
        <v>43556</v>
      </c>
      <c r="B79" s="50">
        <v>14.1675</v>
      </c>
      <c r="C79" s="57">
        <v>7.1300000000000002E-2</v>
      </c>
      <c r="D79" s="57">
        <v>2.3799999999999998E-2</v>
      </c>
      <c r="E79" s="57">
        <f t="shared" si="18"/>
        <v>4.7500000000000001E-2</v>
      </c>
      <c r="F79" s="57">
        <v>4.7966666666666692E-2</v>
      </c>
      <c r="G79" s="58">
        <v>158.65578038102001</v>
      </c>
      <c r="H79" s="58">
        <v>117.368131813537</v>
      </c>
      <c r="I79" s="59">
        <f t="shared" si="19"/>
        <v>1.668183196845862E-2</v>
      </c>
      <c r="J79" s="59">
        <f t="shared" si="19"/>
        <v>1.1985132267461365E-2</v>
      </c>
      <c r="K79" s="59">
        <f t="shared" si="20"/>
        <v>4.6966997009972554E-3</v>
      </c>
      <c r="L79" s="51">
        <v>1779.3219999999999</v>
      </c>
      <c r="M79" s="51">
        <f t="shared" si="21"/>
        <v>7.4839876718493228</v>
      </c>
      <c r="N79" s="51">
        <f t="shared" si="26"/>
        <v>2.8270534657224289E-2</v>
      </c>
      <c r="O79" s="50">
        <v>3770.6</v>
      </c>
      <c r="P79" s="50">
        <f t="shared" si="22"/>
        <v>8.2349894189724822</v>
      </c>
      <c r="Q79" s="50">
        <f t="shared" si="27"/>
        <v>-6.0979653245141208E-4</v>
      </c>
      <c r="R79" s="50">
        <f t="shared" si="23"/>
        <v>-0.75100174712315937</v>
      </c>
      <c r="S79" s="50">
        <f t="shared" si="28"/>
        <v>2.8880331189675701E-2</v>
      </c>
      <c r="T79" s="50">
        <f t="shared" si="29"/>
        <v>-3.7067426288595051E-2</v>
      </c>
      <c r="U79" s="4">
        <v>1263.0219999999999</v>
      </c>
      <c r="V79" s="4">
        <f t="shared" si="24"/>
        <v>7.1412625410428072</v>
      </c>
      <c r="W79" s="4">
        <f t="shared" si="30"/>
        <v>4.5666795835557217E-2</v>
      </c>
      <c r="X79" s="54">
        <v>18982.527999999998</v>
      </c>
      <c r="Y79">
        <f t="shared" si="25"/>
        <v>9.8512742561291038</v>
      </c>
      <c r="Z79">
        <f t="shared" si="31"/>
        <v>7.8979728224002343E-3</v>
      </c>
      <c r="AA79">
        <f t="shared" si="32"/>
        <v>3.7768823013156982E-2</v>
      </c>
      <c r="AB79" s="60">
        <v>14.41</v>
      </c>
      <c r="AC79">
        <f t="shared" si="33"/>
        <v>2.6679224100114309</v>
      </c>
      <c r="AD79">
        <f t="shared" si="34"/>
        <v>2.6509506090616375</v>
      </c>
    </row>
    <row r="80" spans="1:30" x14ac:dyDescent="0.2">
      <c r="A80" s="48">
        <v>43647</v>
      </c>
      <c r="B80" s="50">
        <v>14.137499999999999</v>
      </c>
      <c r="C80" s="57">
        <v>6.9566666666666693E-2</v>
      </c>
      <c r="D80" s="57">
        <v>2.1600000000000001E-2</v>
      </c>
      <c r="E80" s="57">
        <f t="shared" si="18"/>
        <v>4.7966666666666692E-2</v>
      </c>
      <c r="F80" s="57">
        <v>5.2000000000000005E-2</v>
      </c>
      <c r="G80" s="58">
        <v>160.17039403620899</v>
      </c>
      <c r="H80" s="58">
        <v>117.68991533501</v>
      </c>
      <c r="I80" s="59">
        <f t="shared" si="19"/>
        <v>9.5465393794764899E-3</v>
      </c>
      <c r="J80" s="59">
        <f t="shared" si="19"/>
        <v>2.7416600784292335E-3</v>
      </c>
      <c r="K80" s="59">
        <f t="shared" si="20"/>
        <v>6.8048793010472564E-3</v>
      </c>
      <c r="L80" s="51">
        <v>1799.5429999999999</v>
      </c>
      <c r="M80" s="51">
        <f t="shared" si="21"/>
        <v>7.4952880227601266</v>
      </c>
      <c r="N80" s="51">
        <f t="shared" si="26"/>
        <v>1.1300350910803836E-2</v>
      </c>
      <c r="O80" s="50">
        <v>3844.8</v>
      </c>
      <c r="P80" s="50">
        <f t="shared" si="22"/>
        <v>8.2544768649822053</v>
      </c>
      <c r="Q80" s="50">
        <f t="shared" si="27"/>
        <v>1.9487446009723186E-2</v>
      </c>
      <c r="R80" s="50">
        <f t="shared" si="23"/>
        <v>-0.75918884222207872</v>
      </c>
      <c r="S80" s="50">
        <f t="shared" si="28"/>
        <v>-8.1870950989193503E-3</v>
      </c>
      <c r="T80" s="50">
        <f t="shared" si="29"/>
        <v>3.8021384575417372E-3</v>
      </c>
      <c r="U80" s="4">
        <v>1294.51</v>
      </c>
      <c r="V80" s="4">
        <f t="shared" si="24"/>
        <v>7.1658875241520983</v>
      </c>
      <c r="W80" s="4">
        <f t="shared" si="30"/>
        <v>2.4624983109291065E-2</v>
      </c>
      <c r="X80" s="54">
        <v>19112.652999999998</v>
      </c>
      <c r="Y80">
        <f t="shared" si="25"/>
        <v>9.8581058554374543</v>
      </c>
      <c r="Z80">
        <f t="shared" si="31"/>
        <v>6.8315993083505333E-3</v>
      </c>
      <c r="AA80">
        <f t="shared" si="32"/>
        <v>1.7793383800940532E-2</v>
      </c>
      <c r="AB80" s="60">
        <v>14.1675</v>
      </c>
      <c r="AC80">
        <f t="shared" si="33"/>
        <v>2.6509506090616375</v>
      </c>
      <c r="AD80">
        <f t="shared" si="34"/>
        <v>2.6488308414422388</v>
      </c>
    </row>
    <row r="81" spans="1:30" x14ac:dyDescent="0.2">
      <c r="A81" s="48">
        <v>43739</v>
      </c>
      <c r="B81" s="50">
        <v>15.352499999999999</v>
      </c>
      <c r="C81" s="57">
        <v>6.9800000000000001E-2</v>
      </c>
      <c r="D81" s="57">
        <v>1.78E-2</v>
      </c>
      <c r="E81" s="57">
        <f t="shared" si="18"/>
        <v>5.2000000000000005E-2</v>
      </c>
      <c r="F81" s="57">
        <v>4.9166666666666706E-2</v>
      </c>
      <c r="G81" s="58">
        <v>160.83303751035399</v>
      </c>
      <c r="H81" s="58">
        <v>117.940616035826</v>
      </c>
      <c r="I81" s="59">
        <f t="shared" si="19"/>
        <v>4.1371158392430442E-3</v>
      </c>
      <c r="J81" s="59">
        <f t="shared" si="19"/>
        <v>2.1301799742345449E-3</v>
      </c>
      <c r="K81" s="59">
        <f t="shared" si="20"/>
        <v>2.0069358650084993E-3</v>
      </c>
      <c r="L81" s="51">
        <v>1829.5550000000001</v>
      </c>
      <c r="M81" s="51">
        <f t="shared" si="21"/>
        <v>7.5118280468660874</v>
      </c>
      <c r="N81" s="51">
        <f t="shared" si="26"/>
        <v>1.6540024105960782E-2</v>
      </c>
      <c r="O81" s="50">
        <v>3926.1</v>
      </c>
      <c r="P81" s="50">
        <f t="shared" si="22"/>
        <v>8.2754018457295437</v>
      </c>
      <c r="Q81" s="50">
        <f t="shared" si="27"/>
        <v>2.0924980747338395E-2</v>
      </c>
      <c r="R81" s="50">
        <f t="shared" si="23"/>
        <v>-0.76357379886345633</v>
      </c>
      <c r="S81" s="50">
        <f t="shared" si="28"/>
        <v>-4.3849566413776131E-3</v>
      </c>
      <c r="T81" s="50">
        <f t="shared" si="29"/>
        <v>-1.5161261589751618E-2</v>
      </c>
      <c r="U81" s="4">
        <v>1313.452</v>
      </c>
      <c r="V81" s="4">
        <f t="shared" si="24"/>
        <v>7.1804140648720223</v>
      </c>
      <c r="W81" s="4">
        <f t="shared" si="30"/>
        <v>1.4526540719923986E-2</v>
      </c>
      <c r="X81" s="54">
        <v>19202.310000000001</v>
      </c>
      <c r="Y81">
        <f t="shared" si="25"/>
        <v>9.8627858632789049</v>
      </c>
      <c r="Z81">
        <f t="shared" si="31"/>
        <v>4.6800078414506174E-3</v>
      </c>
      <c r="AA81">
        <f t="shared" si="32"/>
        <v>9.8465328784733686E-3</v>
      </c>
      <c r="AB81" s="60">
        <v>14.137499999999999</v>
      </c>
      <c r="AC81">
        <f t="shared" si="33"/>
        <v>2.6488308414422388</v>
      </c>
      <c r="AD81">
        <f t="shared" si="34"/>
        <v>2.7312783272214172</v>
      </c>
    </row>
    <row r="82" spans="1:30" x14ac:dyDescent="0.2">
      <c r="A82" s="48">
        <v>43831</v>
      </c>
      <c r="B82" s="50">
        <v>14.122</v>
      </c>
      <c r="C82" s="57">
        <v>6.4266666666666708E-2</v>
      </c>
      <c r="D82" s="57">
        <v>1.5100000000000001E-2</v>
      </c>
      <c r="E82" s="57">
        <f t="shared" si="18"/>
        <v>4.9166666666666706E-2</v>
      </c>
      <c r="F82" s="57">
        <v>4.3633333333333295E-2</v>
      </c>
      <c r="G82" s="58">
        <v>162.82096793278899</v>
      </c>
      <c r="H82" s="58">
        <v>118.435291321093</v>
      </c>
      <c r="I82" s="59">
        <f t="shared" si="19"/>
        <v>1.2360211889345321E-2</v>
      </c>
      <c r="J82" s="59">
        <f t="shared" si="19"/>
        <v>4.1942742194660343E-3</v>
      </c>
      <c r="K82" s="59">
        <f t="shared" si="20"/>
        <v>8.1659376698792856E-3</v>
      </c>
      <c r="L82" s="51">
        <v>1836.6859999999999</v>
      </c>
      <c r="M82" s="51">
        <f t="shared" si="21"/>
        <v>7.5157181397392385</v>
      </c>
      <c r="N82" s="51">
        <f t="shared" si="26"/>
        <v>3.8900928731511186E-3</v>
      </c>
      <c r="O82" s="50">
        <v>4019.2</v>
      </c>
      <c r="P82" s="50">
        <f t="shared" si="22"/>
        <v>8.2988381568338241</v>
      </c>
      <c r="Q82" s="50">
        <f t="shared" si="27"/>
        <v>2.343631110428035E-2</v>
      </c>
      <c r="R82" s="50">
        <f t="shared" si="23"/>
        <v>-0.78312001709458556</v>
      </c>
      <c r="S82" s="50">
        <f t="shared" si="28"/>
        <v>-1.9546218231129231E-2</v>
      </c>
      <c r="T82" s="50">
        <f t="shared" si="29"/>
        <v>-3.404623214196878E-2</v>
      </c>
      <c r="U82" s="4">
        <v>1281.3610000000001</v>
      </c>
      <c r="V82" s="4">
        <f t="shared" si="24"/>
        <v>7.155678073280539</v>
      </c>
      <c r="W82" s="4">
        <f t="shared" si="30"/>
        <v>-2.4735991591483319E-2</v>
      </c>
      <c r="X82" s="54">
        <v>18951.991999999998</v>
      </c>
      <c r="Y82">
        <f t="shared" si="25"/>
        <v>9.8496643237194945</v>
      </c>
      <c r="Z82">
        <f t="shared" si="31"/>
        <v>-1.3121539559410422E-2</v>
      </c>
      <c r="AA82">
        <f t="shared" si="32"/>
        <v>-1.1614452032072897E-2</v>
      </c>
      <c r="AB82" s="60">
        <v>15.352499999999999</v>
      </c>
      <c r="AC82">
        <f t="shared" si="33"/>
        <v>2.7312783272214172</v>
      </c>
      <c r="AD82">
        <f t="shared" si="34"/>
        <v>2.6477338650941551</v>
      </c>
    </row>
    <row r="83" spans="1:30" x14ac:dyDescent="0.2">
      <c r="A83" s="48">
        <v>43922</v>
      </c>
      <c r="B83" s="50">
        <v>18.145</v>
      </c>
      <c r="C83" s="57">
        <v>4.4533333333333293E-2</v>
      </c>
      <c r="D83" s="57">
        <v>8.9999999999999998E-4</v>
      </c>
      <c r="E83" s="57">
        <f t="shared" si="18"/>
        <v>4.3633333333333295E-2</v>
      </c>
      <c r="F83" s="57">
        <v>3.5566666666666698E-2</v>
      </c>
      <c r="G83" s="58">
        <v>162.39498284226701</v>
      </c>
      <c r="H83" s="58">
        <v>117.79569880145201</v>
      </c>
      <c r="I83" s="59">
        <f t="shared" si="19"/>
        <v>-2.6162790697683309E-3</v>
      </c>
      <c r="J83" s="59">
        <f t="shared" si="19"/>
        <v>-5.400354172363904E-3</v>
      </c>
      <c r="K83" s="59">
        <f t="shared" si="20"/>
        <v>2.7840751025955731E-3</v>
      </c>
      <c r="L83" s="51">
        <v>2067.9459999999999</v>
      </c>
      <c r="M83" s="51">
        <f t="shared" si="21"/>
        <v>7.6343111231017042</v>
      </c>
      <c r="N83" s="51">
        <f t="shared" si="26"/>
        <v>0.11859298336246571</v>
      </c>
      <c r="O83" s="50">
        <v>4774.3999999999996</v>
      </c>
      <c r="P83" s="50">
        <f t="shared" si="22"/>
        <v>8.4710235905693878</v>
      </c>
      <c r="Q83" s="50">
        <f t="shared" si="27"/>
        <v>0.17218543373556372</v>
      </c>
      <c r="R83" s="50">
        <f t="shared" si="23"/>
        <v>-0.83671246746768357</v>
      </c>
      <c r="S83" s="50">
        <f t="shared" si="28"/>
        <v>-5.3592450373098011E-2</v>
      </c>
      <c r="T83" s="50">
        <f t="shared" si="29"/>
        <v>-1.2064650701730173</v>
      </c>
      <c r="U83" s="4">
        <v>1073.7249999999999</v>
      </c>
      <c r="V83" s="4">
        <f t="shared" si="24"/>
        <v>6.978889190140336</v>
      </c>
      <c r="W83" s="4">
        <f t="shared" si="30"/>
        <v>-0.17678888314020291</v>
      </c>
      <c r="X83" s="54">
        <v>17258.205000000002</v>
      </c>
      <c r="Y83">
        <f t="shared" si="25"/>
        <v>9.7560429615467825</v>
      </c>
      <c r="Z83">
        <f t="shared" si="31"/>
        <v>-9.3621362172711997E-2</v>
      </c>
      <c r="AA83">
        <f t="shared" si="32"/>
        <v>-8.3167520967490915E-2</v>
      </c>
      <c r="AB83" s="60">
        <v>14.122</v>
      </c>
      <c r="AC83">
        <f t="shared" si="33"/>
        <v>2.6477338650941551</v>
      </c>
      <c r="AD83">
        <f t="shared" si="34"/>
        <v>2.8983950406650338</v>
      </c>
    </row>
    <row r="84" spans="1:30" x14ac:dyDescent="0.2">
      <c r="A84" s="48">
        <v>44013</v>
      </c>
      <c r="B84" s="50">
        <v>17.079999999999998</v>
      </c>
      <c r="C84" s="57">
        <v>3.6966666666666696E-2</v>
      </c>
      <c r="D84" s="57">
        <v>1.4000000000000002E-3</v>
      </c>
      <c r="E84" s="57">
        <f t="shared" si="18"/>
        <v>3.5566666666666698E-2</v>
      </c>
      <c r="F84" s="57">
        <v>3.51666666666667E-2</v>
      </c>
      <c r="G84" s="58">
        <v>165.04555673884701</v>
      </c>
      <c r="H84" s="58">
        <v>119.12853990536</v>
      </c>
      <c r="I84" s="59">
        <f t="shared" si="19"/>
        <v>1.6321772078109587E-2</v>
      </c>
      <c r="J84" s="59">
        <f t="shared" si="19"/>
        <v>1.1314853746523775E-2</v>
      </c>
      <c r="K84" s="59">
        <f t="shared" si="20"/>
        <v>5.0069183315858117E-3</v>
      </c>
      <c r="L84" s="51">
        <v>2060.7049999999999</v>
      </c>
      <c r="M84" s="51">
        <f t="shared" si="21"/>
        <v>7.6308034362449764</v>
      </c>
      <c r="N84" s="51">
        <f t="shared" si="26"/>
        <v>-3.5076868567278652E-3</v>
      </c>
      <c r="O84" s="50">
        <v>16773.8</v>
      </c>
      <c r="P84" s="50">
        <f t="shared" si="22"/>
        <v>9.7275734242587752</v>
      </c>
      <c r="Q84" s="50">
        <f t="shared" si="27"/>
        <v>1.2565498336893874</v>
      </c>
      <c r="R84" s="50">
        <f t="shared" si="23"/>
        <v>-2.0967699880137989</v>
      </c>
      <c r="S84" s="50">
        <f t="shared" si="28"/>
        <v>-1.2600575205461153</v>
      </c>
      <c r="T84" s="50">
        <f t="shared" si="29"/>
        <v>1.27503903623818</v>
      </c>
      <c r="U84" s="4">
        <v>1266.2380000000001</v>
      </c>
      <c r="V84" s="4">
        <f t="shared" si="24"/>
        <v>7.1438055787164085</v>
      </c>
      <c r="W84" s="4">
        <f t="shared" si="30"/>
        <v>0.16491638857607249</v>
      </c>
      <c r="X84" s="54">
        <v>18560.774000000001</v>
      </c>
      <c r="Y84">
        <f t="shared" si="25"/>
        <v>9.8288057080568692</v>
      </c>
      <c r="Z84">
        <f t="shared" si="31"/>
        <v>7.2762746510086629E-2</v>
      </c>
      <c r="AA84">
        <f t="shared" si="32"/>
        <v>9.2153642065985863E-2</v>
      </c>
      <c r="AB84" s="60">
        <v>18.145</v>
      </c>
      <c r="AC84">
        <f t="shared" si="33"/>
        <v>2.8983950406650338</v>
      </c>
      <c r="AD84">
        <f t="shared" si="34"/>
        <v>2.8379081883604238</v>
      </c>
    </row>
    <row r="85" spans="1:30" x14ac:dyDescent="0.2">
      <c r="A85" s="48">
        <v>44105</v>
      </c>
      <c r="B85" s="50">
        <v>16.649999999999999</v>
      </c>
      <c r="C85" s="57">
        <v>3.6066666666666698E-2</v>
      </c>
      <c r="D85" s="57">
        <v>8.9999999999999998E-4</v>
      </c>
      <c r="E85" s="57">
        <f t="shared" si="18"/>
        <v>3.51666666666667E-2</v>
      </c>
      <c r="F85" s="57">
        <v>3.7100000000000001E-2</v>
      </c>
      <c r="G85" s="58">
        <v>165.944858596616</v>
      </c>
      <c r="H85" s="58">
        <v>119.40247628088601</v>
      </c>
      <c r="I85" s="59">
        <f t="shared" si="19"/>
        <v>5.4488098652177748E-3</v>
      </c>
      <c r="J85" s="59">
        <f t="shared" si="19"/>
        <v>2.2995025016140608E-3</v>
      </c>
      <c r="K85" s="59">
        <f t="shared" si="20"/>
        <v>3.149307363603714E-3</v>
      </c>
      <c r="L85" s="51">
        <v>2163.2669999999998</v>
      </c>
      <c r="M85" s="51">
        <f t="shared" si="21"/>
        <v>7.6793748580021388</v>
      </c>
      <c r="N85" s="51">
        <f t="shared" si="26"/>
        <v>4.8571421757162447E-2</v>
      </c>
      <c r="O85" s="50">
        <v>17346.8</v>
      </c>
      <c r="P85" s="50">
        <f t="shared" si="22"/>
        <v>9.761163330323873</v>
      </c>
      <c r="Q85" s="50">
        <f t="shared" si="27"/>
        <v>3.3589906065097708E-2</v>
      </c>
      <c r="R85" s="50">
        <f t="shared" si="23"/>
        <v>-2.0817884723217341</v>
      </c>
      <c r="S85" s="50">
        <f t="shared" si="28"/>
        <v>1.498151569206474E-2</v>
      </c>
      <c r="T85" s="50">
        <f t="shared" si="29"/>
        <v>-4.5613869690408926E-2</v>
      </c>
      <c r="U85" s="4">
        <v>1351.6510000000001</v>
      </c>
      <c r="V85" s="4">
        <f t="shared" si="24"/>
        <v>7.2090820871853785</v>
      </c>
      <c r="W85" s="4">
        <f t="shared" si="30"/>
        <v>6.5276508468969929E-2</v>
      </c>
      <c r="X85" s="54">
        <v>18767.777999999998</v>
      </c>
      <c r="Y85">
        <f t="shared" si="25"/>
        <v>9.8398967421787962</v>
      </c>
      <c r="Z85">
        <f t="shared" si="31"/>
        <v>1.1091034121927024E-2</v>
      </c>
      <c r="AA85">
        <f t="shared" si="32"/>
        <v>5.4185474347042906E-2</v>
      </c>
      <c r="AB85" s="60">
        <v>17.079999999999998</v>
      </c>
      <c r="AC85">
        <f t="shared" si="33"/>
        <v>2.8379081883604238</v>
      </c>
      <c r="AD85">
        <f t="shared" si="34"/>
        <v>2.8124102164264526</v>
      </c>
    </row>
    <row r="86" spans="1:30" x14ac:dyDescent="0.2">
      <c r="A86" s="48">
        <v>44197</v>
      </c>
      <c r="B86" s="50">
        <v>14.74</v>
      </c>
      <c r="C86" s="57">
        <v>3.7999999999999999E-2</v>
      </c>
      <c r="D86" s="57">
        <v>8.9999999999999998E-4</v>
      </c>
      <c r="E86" s="57">
        <f t="shared" si="18"/>
        <v>3.7100000000000001E-2</v>
      </c>
      <c r="F86" s="57">
        <v>3.6966666666666703E-2</v>
      </c>
      <c r="G86" s="58">
        <v>167.83812566560201</v>
      </c>
      <c r="H86" s="58">
        <v>120.683801448102</v>
      </c>
      <c r="I86" s="59">
        <f t="shared" si="19"/>
        <v>1.1409013120365599E-2</v>
      </c>
      <c r="J86" s="59">
        <f t="shared" si="19"/>
        <v>1.0731144002422264E-2</v>
      </c>
      <c r="K86" s="59">
        <f t="shared" si="20"/>
        <v>6.77869117943335E-4</v>
      </c>
      <c r="L86" s="51">
        <v>2189.1860000000001</v>
      </c>
      <c r="M86" s="51">
        <f t="shared" si="21"/>
        <v>7.6912850642191666</v>
      </c>
      <c r="N86" s="51">
        <f t="shared" si="26"/>
        <v>1.1910206217027763E-2</v>
      </c>
      <c r="O86" s="50">
        <v>18100.7</v>
      </c>
      <c r="P86" s="50">
        <f t="shared" si="22"/>
        <v>9.8037058905392449</v>
      </c>
      <c r="Q86" s="50">
        <f t="shared" si="27"/>
        <v>4.254256021537195E-2</v>
      </c>
      <c r="R86" s="50">
        <f t="shared" si="23"/>
        <v>-2.1124208263200783</v>
      </c>
      <c r="S86" s="50">
        <f t="shared" si="28"/>
        <v>-3.0632353998344186E-2</v>
      </c>
      <c r="T86" s="50">
        <f t="shared" si="29"/>
        <v>-3.4646442079191431E-3</v>
      </c>
      <c r="U86" s="4">
        <v>1304.0650000000001</v>
      </c>
      <c r="V86" s="4">
        <f t="shared" si="24"/>
        <v>7.1732415878700637</v>
      </c>
      <c r="W86" s="4">
        <f t="shared" si="30"/>
        <v>-3.5840499315314744E-2</v>
      </c>
      <c r="X86" s="54">
        <v>19055.654999999999</v>
      </c>
      <c r="Y86">
        <f t="shared" si="25"/>
        <v>9.8551191868971877</v>
      </c>
      <c r="Z86">
        <f t="shared" si="31"/>
        <v>1.5222444718391515E-2</v>
      </c>
      <c r="AA86">
        <f t="shared" si="32"/>
        <v>-5.1062944033706259E-2</v>
      </c>
      <c r="AB86" s="60">
        <v>16.649999999999999</v>
      </c>
      <c r="AC86">
        <f t="shared" si="33"/>
        <v>2.8124102164264526</v>
      </c>
      <c r="AD86">
        <f t="shared" si="34"/>
        <v>2.6905648867611904</v>
      </c>
    </row>
    <row r="87" spans="1:30" x14ac:dyDescent="0.2">
      <c r="A87" s="48">
        <v>44287</v>
      </c>
      <c r="B87" s="50">
        <v>14.645</v>
      </c>
      <c r="C87" s="57">
        <v>3.7166666666666702E-2</v>
      </c>
      <c r="D87" s="57">
        <v>2.0000000000000001E-4</v>
      </c>
      <c r="E87" s="57">
        <f t="shared" si="18"/>
        <v>3.6966666666666703E-2</v>
      </c>
      <c r="F87" s="57"/>
      <c r="G87" s="58">
        <v>170.39403620873301</v>
      </c>
      <c r="H87" s="58">
        <v>123.507547390458</v>
      </c>
      <c r="I87" s="59">
        <f t="shared" si="19"/>
        <v>1.5228426395939151E-2</v>
      </c>
      <c r="J87" s="59">
        <f t="shared" si="19"/>
        <v>2.3397886944838259E-2</v>
      </c>
      <c r="K87" s="59">
        <f t="shared" si="20"/>
        <v>-8.1694605488991084E-3</v>
      </c>
      <c r="L87" s="52">
        <v>2211.0770000000002</v>
      </c>
      <c r="M87" s="51">
        <f t="shared" si="21"/>
        <v>7.7012350061216868</v>
      </c>
      <c r="N87" s="51">
        <f t="shared" si="26"/>
        <v>9.9499419025201874E-3</v>
      </c>
      <c r="O87" s="50">
        <v>18915.8</v>
      </c>
      <c r="P87" s="50">
        <f t="shared" si="22"/>
        <v>9.8477528306480284</v>
      </c>
      <c r="Q87" s="50">
        <f t="shared" si="27"/>
        <v>4.4046940108783517E-2</v>
      </c>
      <c r="R87" s="50">
        <f t="shared" si="23"/>
        <v>-2.1465178245263417</v>
      </c>
      <c r="S87" s="50">
        <f t="shared" si="28"/>
        <v>-3.4096998206263329E-2</v>
      </c>
      <c r="T87" s="50">
        <f t="shared" si="29"/>
        <v>3.4096998206263329E-2</v>
      </c>
      <c r="U87" s="55">
        <v>1265</v>
      </c>
      <c r="V87" s="4">
        <f t="shared" si="24"/>
        <v>7.1428274011616208</v>
      </c>
      <c r="W87" s="4">
        <f t="shared" si="30"/>
        <v>-3.041418670844287E-2</v>
      </c>
      <c r="X87" s="54">
        <v>19358.175999999999</v>
      </c>
      <c r="Y87">
        <f t="shared" si="25"/>
        <v>9.8708701415160345</v>
      </c>
      <c r="Z87">
        <f t="shared" si="31"/>
        <v>1.5750954618846791E-2</v>
      </c>
      <c r="AA87">
        <f t="shared" si="32"/>
        <v>-4.616514132728966E-2</v>
      </c>
      <c r="AB87" s="60">
        <v>14.74</v>
      </c>
      <c r="AC87">
        <f t="shared" si="33"/>
        <v>2.6905648867611904</v>
      </c>
      <c r="AD87">
        <f t="shared" si="34"/>
        <v>2.6840989802796966</v>
      </c>
    </row>
    <row r="88" spans="1:30" x14ac:dyDescent="0.2">
      <c r="AB88" s="60"/>
    </row>
    <row r="90" spans="1:30" x14ac:dyDescent="0.2">
      <c r="A90" s="49"/>
      <c r="C90" s="49"/>
      <c r="D90" s="49"/>
      <c r="E90" s="49"/>
      <c r="F90" s="49"/>
      <c r="G90" s="49"/>
      <c r="H90" s="49"/>
      <c r="I90" s="49"/>
      <c r="J90" s="49"/>
      <c r="K90" s="49"/>
      <c r="L90" s="53"/>
      <c r="M90" s="53"/>
      <c r="N90" s="53"/>
      <c r="X90" s="56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3ACD0-AF40-3B49-AFAA-528076EB6DFD}">
  <dimension ref="A1:G259"/>
  <sheetViews>
    <sheetView topLeftCell="L1" workbookViewId="0">
      <selection activeCell="J9" sqref="J9"/>
    </sheetView>
  </sheetViews>
  <sheetFormatPr baseColWidth="10" defaultRowHeight="16" x14ac:dyDescent="0.2"/>
  <cols>
    <col min="1" max="1" width="10.83203125" style="1"/>
    <col min="3" max="3" width="10.83203125" style="64"/>
  </cols>
  <sheetData>
    <row r="1" spans="1:7" x14ac:dyDescent="0.2">
      <c r="A1" s="1" t="s">
        <v>1</v>
      </c>
      <c r="B1" t="s">
        <v>4</v>
      </c>
      <c r="C1" s="64" t="s">
        <v>124</v>
      </c>
      <c r="D1" t="s">
        <v>27</v>
      </c>
      <c r="E1" t="s">
        <v>125</v>
      </c>
      <c r="F1" s="64" t="s">
        <v>126</v>
      </c>
      <c r="G1" t="s">
        <v>127</v>
      </c>
    </row>
    <row r="2" spans="1:7" x14ac:dyDescent="0.2">
      <c r="A2" s="16">
        <v>36526</v>
      </c>
      <c r="B2">
        <v>6.1194000000000006</v>
      </c>
      <c r="C2" s="64">
        <v>5.4409934015028E-2</v>
      </c>
      <c r="D2">
        <v>6.4074999999999998</v>
      </c>
      <c r="E2" s="64">
        <f>(D2-B2)/B2</f>
        <v>4.7079779063306716E-2</v>
      </c>
      <c r="F2" s="65">
        <f>C2*100</f>
        <v>5.4409934015027996</v>
      </c>
      <c r="G2" s="65">
        <f>E2*100</f>
        <v>4.7079779063306715</v>
      </c>
    </row>
    <row r="3" spans="1:7" x14ac:dyDescent="0.2">
      <c r="A3" s="17">
        <v>36557</v>
      </c>
      <c r="B3">
        <v>6.3155999999999999</v>
      </c>
      <c r="C3" s="64">
        <v>4.6371780876029001E-2</v>
      </c>
      <c r="D3">
        <v>6.5294999999999996</v>
      </c>
      <c r="E3" s="64">
        <f t="shared" ref="E3:E66" si="0">(D3-B3)/B3</f>
        <v>3.3868516055481628E-2</v>
      </c>
      <c r="F3" s="65">
        <f t="shared" ref="F3:F66" si="1">C3*100</f>
        <v>4.6371780876028996</v>
      </c>
      <c r="G3" s="65">
        <f t="shared" ref="G3:G66" si="2">E3*100</f>
        <v>3.3868516055481628</v>
      </c>
    </row>
    <row r="4" spans="1:7" x14ac:dyDescent="0.2">
      <c r="A4" s="17">
        <v>36586</v>
      </c>
      <c r="B4">
        <v>6.4597000000000007</v>
      </c>
      <c r="C4" s="64">
        <v>4.5171780876029008E-2</v>
      </c>
      <c r="D4">
        <v>6.6147499999999999</v>
      </c>
      <c r="E4" s="64">
        <f t="shared" si="0"/>
        <v>2.4002662662352622E-2</v>
      </c>
      <c r="F4" s="65">
        <f t="shared" si="1"/>
        <v>4.5171780876029004</v>
      </c>
      <c r="G4" s="65">
        <f t="shared" si="2"/>
        <v>2.4002662662352621</v>
      </c>
    </row>
    <row r="5" spans="1:7" x14ac:dyDescent="0.2">
      <c r="A5" s="17">
        <v>36617</v>
      </c>
      <c r="B5">
        <v>6.6120000000000001</v>
      </c>
      <c r="C5" s="64">
        <v>4.3471780876029008E-2</v>
      </c>
      <c r="D5">
        <v>6.8280000000000003</v>
      </c>
      <c r="E5" s="64">
        <f t="shared" si="0"/>
        <v>3.266787658802181E-2</v>
      </c>
      <c r="F5" s="65">
        <f t="shared" si="1"/>
        <v>4.3471780876029005</v>
      </c>
      <c r="G5" s="65">
        <f t="shared" si="2"/>
        <v>3.2667876588021811</v>
      </c>
    </row>
    <row r="6" spans="1:7" x14ac:dyDescent="0.2">
      <c r="A6" s="17">
        <v>36647</v>
      </c>
      <c r="B6">
        <v>7.0204999999999993</v>
      </c>
      <c r="C6" s="64">
        <v>4.0971780876029013E-2</v>
      </c>
      <c r="D6">
        <v>7.0617999999999999</v>
      </c>
      <c r="E6" s="64">
        <f t="shared" si="0"/>
        <v>5.8827718823446428E-3</v>
      </c>
      <c r="F6" s="65">
        <f t="shared" si="1"/>
        <v>4.0971780876029014</v>
      </c>
      <c r="G6" s="65">
        <f t="shared" si="2"/>
        <v>0.58827718823446429</v>
      </c>
    </row>
    <row r="7" spans="1:7" x14ac:dyDescent="0.2">
      <c r="A7" s="17">
        <v>36678</v>
      </c>
      <c r="B7">
        <v>6.9274000000000004</v>
      </c>
      <c r="C7" s="64">
        <v>3.8371780876029007E-2</v>
      </c>
      <c r="D7">
        <v>7.2750000000000004</v>
      </c>
      <c r="E7" s="64">
        <f t="shared" si="0"/>
        <v>5.0177555792938172E-2</v>
      </c>
      <c r="F7" s="65">
        <f t="shared" si="1"/>
        <v>3.8371780876029007</v>
      </c>
      <c r="G7" s="65">
        <f t="shared" si="2"/>
        <v>5.0177555792938175</v>
      </c>
    </row>
    <row r="8" spans="1:7" x14ac:dyDescent="0.2">
      <c r="A8" s="17">
        <v>36708</v>
      </c>
      <c r="B8">
        <v>6.8761999999999999</v>
      </c>
      <c r="C8" s="64">
        <v>3.8271780876029005E-2</v>
      </c>
      <c r="D8">
        <v>7.0795000000000003</v>
      </c>
      <c r="E8" s="64">
        <f t="shared" si="0"/>
        <v>2.956574852389408E-2</v>
      </c>
      <c r="F8" s="65">
        <f t="shared" si="1"/>
        <v>3.8271780876029005</v>
      </c>
      <c r="G8" s="65">
        <f t="shared" si="2"/>
        <v>2.9565748523894082</v>
      </c>
    </row>
    <row r="9" spans="1:7" x14ac:dyDescent="0.2">
      <c r="A9" s="17">
        <v>36739</v>
      </c>
      <c r="B9">
        <v>6.9513999999999996</v>
      </c>
      <c r="C9" s="64">
        <v>3.8671780876029002E-2</v>
      </c>
      <c r="D9">
        <v>7.2130000000000001</v>
      </c>
      <c r="E9" s="64">
        <f t="shared" si="0"/>
        <v>3.7632707080588156E-2</v>
      </c>
      <c r="F9" s="65">
        <f t="shared" si="1"/>
        <v>3.8671780876029</v>
      </c>
      <c r="G9" s="65">
        <f t="shared" si="2"/>
        <v>3.7632707080588155</v>
      </c>
    </row>
    <row r="10" spans="1:7" x14ac:dyDescent="0.2">
      <c r="A10" s="17">
        <v>36770</v>
      </c>
      <c r="B10">
        <v>7.1613999999999995</v>
      </c>
      <c r="C10" s="64">
        <v>3.847178087602901E-2</v>
      </c>
      <c r="D10">
        <v>7.2175000000000002</v>
      </c>
      <c r="E10" s="64">
        <f t="shared" si="0"/>
        <v>7.8336638087525782E-3</v>
      </c>
      <c r="F10" s="65">
        <f t="shared" si="1"/>
        <v>3.8471780876029009</v>
      </c>
      <c r="G10" s="65">
        <f t="shared" si="2"/>
        <v>0.78336638087525778</v>
      </c>
    </row>
    <row r="11" spans="1:7" x14ac:dyDescent="0.2">
      <c r="A11" s="17">
        <v>36800</v>
      </c>
      <c r="B11">
        <v>7.4672999999999998</v>
      </c>
      <c r="C11" s="64">
        <v>3.8571780876029013E-2</v>
      </c>
      <c r="D11">
        <v>7.476</v>
      </c>
      <c r="E11" s="64">
        <f t="shared" si="0"/>
        <v>1.1650797476999923E-3</v>
      </c>
      <c r="F11" s="65">
        <f t="shared" si="1"/>
        <v>3.8571780876029012</v>
      </c>
      <c r="G11" s="65">
        <f t="shared" si="2"/>
        <v>0.11650797476999923</v>
      </c>
    </row>
    <row r="12" spans="1:7" x14ac:dyDescent="0.2">
      <c r="A12" s="17">
        <v>36831</v>
      </c>
      <c r="B12">
        <v>7.6734</v>
      </c>
      <c r="C12" s="64">
        <v>3.8571780876029013E-2</v>
      </c>
      <c r="D12">
        <v>7.8357000000000001</v>
      </c>
      <c r="E12" s="64">
        <f t="shared" si="0"/>
        <v>2.1150989131284711E-2</v>
      </c>
      <c r="F12" s="65">
        <f t="shared" si="1"/>
        <v>3.8571780876029012</v>
      </c>
      <c r="G12" s="65">
        <f t="shared" si="2"/>
        <v>2.1150989131284712</v>
      </c>
    </row>
    <row r="13" spans="1:7" x14ac:dyDescent="0.2">
      <c r="A13" s="17">
        <v>36861</v>
      </c>
      <c r="B13">
        <v>7.6391999999999998</v>
      </c>
      <c r="C13" s="64">
        <v>3.9671780876029003E-2</v>
      </c>
      <c r="D13">
        <v>8.0214999999999996</v>
      </c>
      <c r="E13" s="64">
        <f t="shared" si="0"/>
        <v>5.0044507278249016E-2</v>
      </c>
      <c r="F13" s="65">
        <f t="shared" si="1"/>
        <v>3.9671780876029001</v>
      </c>
      <c r="G13" s="65">
        <f t="shared" si="2"/>
        <v>5.004450727824902</v>
      </c>
    </row>
    <row r="14" spans="1:7" x14ac:dyDescent="0.2">
      <c r="A14" s="17">
        <v>36892</v>
      </c>
      <c r="B14">
        <v>7.7713999999999999</v>
      </c>
      <c r="C14" s="64">
        <v>4.3871780876028998E-2</v>
      </c>
      <c r="D14">
        <v>7.8964999999999996</v>
      </c>
      <c r="E14" s="64">
        <f t="shared" si="0"/>
        <v>1.6097485652520751E-2</v>
      </c>
      <c r="F14" s="65">
        <f t="shared" si="1"/>
        <v>4.3871780876028996</v>
      </c>
      <c r="G14" s="65">
        <f t="shared" si="2"/>
        <v>1.6097485652520751</v>
      </c>
    </row>
    <row r="15" spans="1:7" x14ac:dyDescent="0.2">
      <c r="A15" s="17">
        <v>36923</v>
      </c>
      <c r="B15">
        <v>7.8150000000000004</v>
      </c>
      <c r="C15" s="64">
        <v>4.8771780876029E-2</v>
      </c>
      <c r="D15">
        <v>8.1280000000000001</v>
      </c>
      <c r="E15" s="64">
        <f t="shared" si="0"/>
        <v>4.0051183621241167E-2</v>
      </c>
      <c r="F15" s="65">
        <f t="shared" si="1"/>
        <v>4.8771780876028998</v>
      </c>
      <c r="G15" s="65">
        <f t="shared" si="2"/>
        <v>4.0051183621241169</v>
      </c>
    </row>
    <row r="16" spans="1:7" x14ac:dyDescent="0.2">
      <c r="A16" s="17">
        <v>36951</v>
      </c>
      <c r="B16">
        <v>7.8833000000000002</v>
      </c>
      <c r="C16" s="64">
        <v>5.057178087602901E-2</v>
      </c>
      <c r="D16">
        <v>8.14025</v>
      </c>
      <c r="E16" s="64">
        <f t="shared" si="0"/>
        <v>3.2594218157370618E-2</v>
      </c>
      <c r="F16" s="65">
        <f t="shared" si="1"/>
        <v>5.0571780876029013</v>
      </c>
      <c r="G16" s="65">
        <f t="shared" si="2"/>
        <v>3.2594218157370616</v>
      </c>
    </row>
    <row r="17" spans="1:7" x14ac:dyDescent="0.2">
      <c r="A17" s="17">
        <v>36982</v>
      </c>
      <c r="B17">
        <v>8.0813000000000006</v>
      </c>
      <c r="C17" s="64">
        <v>5.5671780876029003E-2</v>
      </c>
      <c r="D17">
        <v>8.5642499999999995</v>
      </c>
      <c r="E17" s="64">
        <f t="shared" si="0"/>
        <v>5.9761424523282002E-2</v>
      </c>
      <c r="F17" s="65">
        <f t="shared" si="1"/>
        <v>5.5671780876029002</v>
      </c>
      <c r="G17" s="65">
        <f t="shared" si="2"/>
        <v>5.9761424523282001</v>
      </c>
    </row>
    <row r="18" spans="1:7" x14ac:dyDescent="0.2">
      <c r="A18" s="17">
        <v>37012</v>
      </c>
      <c r="B18">
        <v>7.9671000000000003</v>
      </c>
      <c r="C18" s="64">
        <v>6.1571780876029006E-2</v>
      </c>
      <c r="D18">
        <v>8.5045000000000002</v>
      </c>
      <c r="E18" s="64">
        <f t="shared" si="0"/>
        <v>6.7452397986720369E-2</v>
      </c>
      <c r="F18" s="65">
        <f t="shared" si="1"/>
        <v>6.157178087602901</v>
      </c>
      <c r="G18" s="65">
        <f t="shared" si="2"/>
        <v>6.7452397986720367</v>
      </c>
    </row>
    <row r="19" spans="1:7" x14ac:dyDescent="0.2">
      <c r="A19" s="17">
        <v>37043</v>
      </c>
      <c r="B19">
        <v>8.0549999999999997</v>
      </c>
      <c r="C19" s="64">
        <v>5.9715781450592101E-2</v>
      </c>
      <c r="D19">
        <v>8.5479000000000003</v>
      </c>
      <c r="E19" s="64">
        <f t="shared" si="0"/>
        <v>6.1191806331471206E-2</v>
      </c>
      <c r="F19" s="65">
        <f t="shared" si="1"/>
        <v>5.97157814505921</v>
      </c>
      <c r="G19" s="65">
        <f t="shared" si="2"/>
        <v>6.1191806331471206</v>
      </c>
    </row>
    <row r="20" spans="1:7" x14ac:dyDescent="0.2">
      <c r="A20" s="17">
        <v>37073</v>
      </c>
      <c r="B20">
        <v>8.1965000000000003</v>
      </c>
      <c r="C20" s="64">
        <v>5.6041115550009402E-2</v>
      </c>
      <c r="D20">
        <v>8.4786000000000001</v>
      </c>
      <c r="E20" s="64">
        <f t="shared" si="0"/>
        <v>3.4417129262490062E-2</v>
      </c>
      <c r="F20" s="65">
        <f t="shared" si="1"/>
        <v>5.6041115550009399</v>
      </c>
      <c r="G20" s="65">
        <f t="shared" si="2"/>
        <v>3.4417129262490063</v>
      </c>
    </row>
    <row r="21" spans="1:7" x14ac:dyDescent="0.2">
      <c r="A21" s="17">
        <v>37104</v>
      </c>
      <c r="B21">
        <v>8.3071999999999999</v>
      </c>
      <c r="C21" s="64">
        <v>5.6258961836447012E-2</v>
      </c>
      <c r="D21">
        <v>8.6920999999999999</v>
      </c>
      <c r="E21" s="64">
        <f t="shared" si="0"/>
        <v>4.6333301232665644E-2</v>
      </c>
      <c r="F21" s="65">
        <f t="shared" si="1"/>
        <v>5.6258961836447012</v>
      </c>
      <c r="G21" s="65">
        <f t="shared" si="2"/>
        <v>4.633330123266564</v>
      </c>
    </row>
    <row r="22" spans="1:7" x14ac:dyDescent="0.2">
      <c r="A22" s="17">
        <v>37135</v>
      </c>
      <c r="B22">
        <v>8.6272000000000002</v>
      </c>
      <c r="C22" s="64">
        <v>6.0422038980509692E-2</v>
      </c>
      <c r="D22">
        <v>8.9428000000000001</v>
      </c>
      <c r="E22" s="64">
        <f t="shared" si="0"/>
        <v>3.6581973293768534E-2</v>
      </c>
      <c r="F22" s="65">
        <f t="shared" si="1"/>
        <v>6.0422038980509694</v>
      </c>
      <c r="G22" s="65">
        <f t="shared" si="2"/>
        <v>3.6581973293768533</v>
      </c>
    </row>
    <row r="23" spans="1:7" x14ac:dyDescent="0.2">
      <c r="A23" s="17">
        <v>37165</v>
      </c>
      <c r="B23">
        <v>9.2683999999999997</v>
      </c>
      <c r="C23" s="64">
        <v>6.3191604197901E-2</v>
      </c>
      <c r="D23">
        <v>9.5975000000000001</v>
      </c>
      <c r="E23" s="64">
        <f t="shared" si="0"/>
        <v>3.5507746752406068E-2</v>
      </c>
      <c r="F23" s="65">
        <f t="shared" si="1"/>
        <v>6.3191604197900997</v>
      </c>
      <c r="G23" s="65">
        <f t="shared" si="2"/>
        <v>3.5507746752406066</v>
      </c>
    </row>
    <row r="24" spans="1:7" x14ac:dyDescent="0.2">
      <c r="A24" s="17">
        <v>37196</v>
      </c>
      <c r="B24">
        <v>9.7182000000000013</v>
      </c>
      <c r="C24" s="64">
        <v>6.7714092953523208E-2</v>
      </c>
      <c r="D24">
        <v>10.15185</v>
      </c>
      <c r="E24" s="64">
        <f t="shared" si="0"/>
        <v>4.4622460949558379E-2</v>
      </c>
      <c r="F24" s="65">
        <f t="shared" si="1"/>
        <v>6.7714092953523206</v>
      </c>
      <c r="G24" s="65">
        <f t="shared" si="2"/>
        <v>4.4622460949558382</v>
      </c>
    </row>
    <row r="25" spans="1:7" x14ac:dyDescent="0.2">
      <c r="A25" s="17">
        <v>37226</v>
      </c>
      <c r="B25">
        <v>11.546700000000001</v>
      </c>
      <c r="C25" s="64">
        <v>7.12500749625187E-2</v>
      </c>
      <c r="D25">
        <v>11.144500000000001</v>
      </c>
      <c r="E25" s="64">
        <f t="shared" si="0"/>
        <v>-3.4832462954783663E-2</v>
      </c>
      <c r="F25" s="65">
        <f t="shared" si="1"/>
        <v>7.1250074962518699</v>
      </c>
      <c r="G25" s="65">
        <f t="shared" si="2"/>
        <v>-3.4832462954783665</v>
      </c>
    </row>
    <row r="26" spans="1:7" x14ac:dyDescent="0.2">
      <c r="A26" s="17">
        <v>37257</v>
      </c>
      <c r="B26">
        <v>11.607999999999999</v>
      </c>
      <c r="C26" s="64">
        <v>7.6225487256371793E-2</v>
      </c>
      <c r="D26">
        <v>12.9</v>
      </c>
      <c r="E26" s="64">
        <f t="shared" si="0"/>
        <v>0.11130254996554116</v>
      </c>
      <c r="F26" s="65">
        <f t="shared" si="1"/>
        <v>7.6225487256371789</v>
      </c>
      <c r="G26" s="65">
        <f t="shared" si="2"/>
        <v>11.130254996554116</v>
      </c>
    </row>
    <row r="27" spans="1:7" x14ac:dyDescent="0.2">
      <c r="A27" s="17">
        <v>37288</v>
      </c>
      <c r="B27">
        <v>11.484300000000001</v>
      </c>
      <c r="C27" s="64">
        <v>8.10368815592203E-2</v>
      </c>
      <c r="D27">
        <v>12.6625</v>
      </c>
      <c r="E27" s="64">
        <f t="shared" si="0"/>
        <v>0.10259223461595382</v>
      </c>
      <c r="F27" s="65">
        <f t="shared" si="1"/>
        <v>8.1036881559220308</v>
      </c>
      <c r="G27" s="65">
        <f t="shared" si="2"/>
        <v>10.259223461595383</v>
      </c>
    </row>
    <row r="28" spans="1:7" x14ac:dyDescent="0.2">
      <c r="A28" s="17">
        <v>37316</v>
      </c>
      <c r="B28">
        <v>11.4938</v>
      </c>
      <c r="C28" s="64">
        <v>8.6048275862069007E-2</v>
      </c>
      <c r="D28">
        <v>12.373749999999999</v>
      </c>
      <c r="E28" s="64">
        <f t="shared" si="0"/>
        <v>7.6558666411456533E-2</v>
      </c>
      <c r="F28" s="65">
        <f t="shared" si="1"/>
        <v>8.6048275862069001</v>
      </c>
      <c r="G28" s="65">
        <f t="shared" si="2"/>
        <v>7.6558666411456535</v>
      </c>
    </row>
    <row r="29" spans="1:7" x14ac:dyDescent="0.2">
      <c r="A29" s="17">
        <v>37347</v>
      </c>
      <c r="B29">
        <v>11.079600000000001</v>
      </c>
      <c r="C29" s="64">
        <v>9.1595652173912995E-2</v>
      </c>
      <c r="D29">
        <v>12.445</v>
      </c>
      <c r="E29" s="64">
        <f t="shared" si="0"/>
        <v>0.12323549586627669</v>
      </c>
      <c r="F29" s="65">
        <f t="shared" si="1"/>
        <v>9.1595652173913003</v>
      </c>
      <c r="G29" s="65">
        <f t="shared" si="2"/>
        <v>12.323549586627669</v>
      </c>
    </row>
    <row r="30" spans="1:7" x14ac:dyDescent="0.2">
      <c r="A30" s="17">
        <v>37377</v>
      </c>
      <c r="B30">
        <v>10.1472</v>
      </c>
      <c r="C30" s="64">
        <v>9.4521589205397008E-2</v>
      </c>
      <c r="D30">
        <v>11.645</v>
      </c>
      <c r="E30" s="64">
        <f t="shared" si="0"/>
        <v>0.14760722169662566</v>
      </c>
      <c r="F30" s="65">
        <f t="shared" si="1"/>
        <v>9.4521589205397003</v>
      </c>
      <c r="G30" s="65">
        <f t="shared" si="2"/>
        <v>14.760722169662566</v>
      </c>
    </row>
    <row r="31" spans="1:7" x14ac:dyDescent="0.2">
      <c r="A31" s="17">
        <v>37408</v>
      </c>
      <c r="B31">
        <v>10.139199999999999</v>
      </c>
      <c r="C31" s="64">
        <v>9.8597001499250006E-2</v>
      </c>
      <c r="D31">
        <v>10.77375</v>
      </c>
      <c r="E31" s="64">
        <f t="shared" si="0"/>
        <v>6.2583833044027232E-2</v>
      </c>
      <c r="F31" s="65">
        <f t="shared" si="1"/>
        <v>9.8597001499250005</v>
      </c>
      <c r="G31" s="65">
        <f t="shared" si="2"/>
        <v>6.2583833044027228</v>
      </c>
    </row>
    <row r="32" spans="1:7" x14ac:dyDescent="0.2">
      <c r="A32" s="17">
        <v>37438</v>
      </c>
      <c r="B32">
        <v>10.1137</v>
      </c>
      <c r="C32" s="64">
        <v>0.10203643178410801</v>
      </c>
      <c r="D32">
        <v>11.043799999999999</v>
      </c>
      <c r="E32" s="64">
        <f t="shared" si="0"/>
        <v>9.1964365168039339E-2</v>
      </c>
      <c r="F32" s="65">
        <f t="shared" si="1"/>
        <v>10.2036431784108</v>
      </c>
      <c r="G32" s="65">
        <f t="shared" si="2"/>
        <v>9.1964365168039333</v>
      </c>
    </row>
    <row r="33" spans="1:7" x14ac:dyDescent="0.2">
      <c r="A33" s="17">
        <v>37469</v>
      </c>
      <c r="B33">
        <v>10.589400000000001</v>
      </c>
      <c r="C33" s="64">
        <v>0.10308590704647699</v>
      </c>
      <c r="D33">
        <v>11.3925</v>
      </c>
      <c r="E33" s="64">
        <f t="shared" si="0"/>
        <v>7.5839990934330442E-2</v>
      </c>
      <c r="F33" s="65">
        <f t="shared" si="1"/>
        <v>10.308590704647699</v>
      </c>
      <c r="G33" s="65">
        <f t="shared" si="2"/>
        <v>7.5839990934330439</v>
      </c>
    </row>
    <row r="34" spans="1:7" x14ac:dyDescent="0.2">
      <c r="A34" s="17">
        <v>37500</v>
      </c>
      <c r="B34">
        <v>10.6044</v>
      </c>
      <c r="C34" s="64">
        <v>0.107792803598201</v>
      </c>
      <c r="D34">
        <v>11.97</v>
      </c>
      <c r="E34" s="64">
        <f t="shared" si="0"/>
        <v>0.12877673418580973</v>
      </c>
      <c r="F34" s="65">
        <f t="shared" si="1"/>
        <v>10.779280359820099</v>
      </c>
      <c r="G34" s="65">
        <f t="shared" si="2"/>
        <v>12.877673418580974</v>
      </c>
    </row>
    <row r="35" spans="1:7" x14ac:dyDescent="0.2">
      <c r="A35" s="17">
        <v>37530</v>
      </c>
      <c r="B35">
        <v>10.327999999999999</v>
      </c>
      <c r="C35" s="64">
        <v>0.11395817091454298</v>
      </c>
      <c r="D35">
        <v>11.770849999999999</v>
      </c>
      <c r="E35" s="64">
        <f t="shared" si="0"/>
        <v>0.13970274980635167</v>
      </c>
      <c r="F35" s="65">
        <f t="shared" si="1"/>
        <v>11.395817091454298</v>
      </c>
      <c r="G35" s="65">
        <f t="shared" si="2"/>
        <v>13.970274980635168</v>
      </c>
    </row>
    <row r="36" spans="1:7" x14ac:dyDescent="0.2">
      <c r="A36" s="17">
        <v>37561</v>
      </c>
      <c r="B36">
        <v>9.6509</v>
      </c>
      <c r="C36" s="64">
        <v>0.11795367316341801</v>
      </c>
      <c r="D36">
        <v>11.152749999999999</v>
      </c>
      <c r="E36" s="64">
        <f t="shared" si="0"/>
        <v>0.15561761079277572</v>
      </c>
      <c r="F36" s="65">
        <f t="shared" si="1"/>
        <v>11.795367316341801</v>
      </c>
      <c r="G36" s="65">
        <f t="shared" si="2"/>
        <v>15.561761079277572</v>
      </c>
    </row>
    <row r="37" spans="1:7" x14ac:dyDescent="0.2">
      <c r="A37" s="17">
        <v>37591</v>
      </c>
      <c r="B37">
        <v>8.9596999999999998</v>
      </c>
      <c r="C37" s="64">
        <v>0.12010314842578701</v>
      </c>
      <c r="D37">
        <v>10.276</v>
      </c>
      <c r="E37" s="64">
        <f t="shared" si="0"/>
        <v>0.14691340111834103</v>
      </c>
      <c r="F37" s="65">
        <f t="shared" si="1"/>
        <v>12.010314842578701</v>
      </c>
      <c r="G37" s="65">
        <f t="shared" si="2"/>
        <v>14.691340111834103</v>
      </c>
    </row>
    <row r="38" spans="1:7" x14ac:dyDescent="0.2">
      <c r="A38" s="17">
        <v>37622</v>
      </c>
      <c r="B38">
        <v>8.6815999999999995</v>
      </c>
      <c r="C38" s="64">
        <v>0.12062563718140901</v>
      </c>
      <c r="D38">
        <v>9.5579999999999998</v>
      </c>
      <c r="E38" s="64">
        <f t="shared" si="0"/>
        <v>0.10094913380022119</v>
      </c>
      <c r="F38" s="65">
        <f t="shared" si="1"/>
        <v>12.0625637181409</v>
      </c>
      <c r="G38" s="65">
        <f t="shared" si="2"/>
        <v>10.094913380022119</v>
      </c>
    </row>
    <row r="39" spans="1:7" x14ac:dyDescent="0.2">
      <c r="A39" s="17">
        <v>37653</v>
      </c>
      <c r="B39">
        <v>8.3030999999999988</v>
      </c>
      <c r="C39" s="64">
        <v>0.11948515742128901</v>
      </c>
      <c r="D39">
        <v>9.4924999999999997</v>
      </c>
      <c r="E39" s="64">
        <f t="shared" si="0"/>
        <v>0.14324770266526973</v>
      </c>
      <c r="F39" s="65">
        <f t="shared" si="1"/>
        <v>11.948515742128901</v>
      </c>
      <c r="G39" s="65">
        <f t="shared" si="2"/>
        <v>14.324770266526974</v>
      </c>
    </row>
    <row r="40" spans="1:7" x14ac:dyDescent="0.2">
      <c r="A40" s="17">
        <v>37681</v>
      </c>
      <c r="B40">
        <v>8.0439000000000007</v>
      </c>
      <c r="C40" s="64">
        <v>0.119271664167916</v>
      </c>
      <c r="D40">
        <v>8.9074500000000008</v>
      </c>
      <c r="E40" s="64">
        <f t="shared" si="0"/>
        <v>0.10735464140528847</v>
      </c>
      <c r="F40" s="65">
        <f t="shared" si="1"/>
        <v>11.9271664167916</v>
      </c>
      <c r="G40" s="65">
        <f t="shared" si="2"/>
        <v>10.735464140528848</v>
      </c>
    </row>
    <row r="41" spans="1:7" x14ac:dyDescent="0.2">
      <c r="A41" s="17">
        <v>37712</v>
      </c>
      <c r="B41">
        <v>7.7067999999999994</v>
      </c>
      <c r="C41" s="64">
        <v>0.11969415292353799</v>
      </c>
      <c r="D41">
        <v>8.7564499999999992</v>
      </c>
      <c r="E41" s="64">
        <f t="shared" si="0"/>
        <v>0.13619790315046451</v>
      </c>
      <c r="F41" s="65">
        <f t="shared" si="1"/>
        <v>11.9694152923538</v>
      </c>
      <c r="G41" s="65">
        <f t="shared" si="2"/>
        <v>13.619790315046451</v>
      </c>
    </row>
    <row r="42" spans="1:7" x14ac:dyDescent="0.2">
      <c r="A42" s="17">
        <v>37742</v>
      </c>
      <c r="B42">
        <v>7.6651999999999996</v>
      </c>
      <c r="C42" s="64">
        <v>0.12084362818590699</v>
      </c>
      <c r="D42">
        <v>8.0927500000000006</v>
      </c>
      <c r="E42" s="64">
        <f t="shared" si="0"/>
        <v>5.5778061890100844E-2</v>
      </c>
      <c r="F42" s="65">
        <f t="shared" si="1"/>
        <v>12.0843628185907</v>
      </c>
      <c r="G42" s="65">
        <f t="shared" si="2"/>
        <v>5.5778061890100847</v>
      </c>
    </row>
    <row r="43" spans="1:7" x14ac:dyDescent="0.2">
      <c r="A43" s="17">
        <v>37773</v>
      </c>
      <c r="B43">
        <v>7.9026999999999994</v>
      </c>
      <c r="C43" s="64">
        <v>0.11204782608695599</v>
      </c>
      <c r="D43">
        <v>8.8699999999999992</v>
      </c>
      <c r="E43" s="64">
        <f t="shared" si="0"/>
        <v>0.12240120465157477</v>
      </c>
      <c r="F43" s="65">
        <f t="shared" si="1"/>
        <v>11.204782608695599</v>
      </c>
      <c r="G43" s="65">
        <f t="shared" si="2"/>
        <v>12.240120465157476</v>
      </c>
    </row>
    <row r="44" spans="1:7" x14ac:dyDescent="0.2">
      <c r="A44" s="17">
        <v>37803</v>
      </c>
      <c r="B44">
        <v>7.5480999999999998</v>
      </c>
      <c r="C44" s="64">
        <v>0.108713943028486</v>
      </c>
      <c r="D44">
        <v>8.1280999999999999</v>
      </c>
      <c r="E44" s="64">
        <f t="shared" si="0"/>
        <v>7.6840529404750876E-2</v>
      </c>
      <c r="F44" s="65">
        <f t="shared" si="1"/>
        <v>10.8713943028486</v>
      </c>
      <c r="G44" s="65">
        <f t="shared" si="2"/>
        <v>7.6840529404750875</v>
      </c>
    </row>
    <row r="45" spans="1:7" x14ac:dyDescent="0.2">
      <c r="A45" s="17">
        <v>37834</v>
      </c>
      <c r="B45">
        <v>7.3921999999999999</v>
      </c>
      <c r="C45" s="64">
        <v>0.10213958020989498</v>
      </c>
      <c r="D45">
        <v>8.0305999999999997</v>
      </c>
      <c r="E45" s="64">
        <f t="shared" si="0"/>
        <v>8.6361299748383413E-2</v>
      </c>
      <c r="F45" s="65">
        <f t="shared" si="1"/>
        <v>10.213958020989498</v>
      </c>
      <c r="G45" s="65">
        <f t="shared" si="2"/>
        <v>8.636129974838342</v>
      </c>
    </row>
    <row r="46" spans="1:7" x14ac:dyDescent="0.2">
      <c r="A46" s="17">
        <v>37865</v>
      </c>
      <c r="B46">
        <v>7.3246000000000002</v>
      </c>
      <c r="C46" s="64">
        <v>9.1367316341829014E-2</v>
      </c>
      <c r="D46">
        <v>7.96875</v>
      </c>
      <c r="E46" s="64">
        <f t="shared" si="0"/>
        <v>8.7943368921169718E-2</v>
      </c>
      <c r="F46" s="65">
        <f t="shared" si="1"/>
        <v>9.136731634182901</v>
      </c>
      <c r="G46" s="65">
        <f t="shared" si="2"/>
        <v>8.7943368921169718</v>
      </c>
    </row>
    <row r="47" spans="1:7" x14ac:dyDescent="0.2">
      <c r="A47" s="17">
        <v>37895</v>
      </c>
      <c r="B47">
        <v>6.9637000000000002</v>
      </c>
      <c r="C47" s="64">
        <v>8.1022038980509692E-2</v>
      </c>
      <c r="D47">
        <v>7.4325000000000001</v>
      </c>
      <c r="E47" s="64">
        <f t="shared" si="0"/>
        <v>6.7320533624366338E-2</v>
      </c>
      <c r="F47" s="65">
        <f t="shared" si="1"/>
        <v>8.1022038980509699</v>
      </c>
      <c r="G47" s="65">
        <f t="shared" si="2"/>
        <v>6.7320533624366341</v>
      </c>
    </row>
    <row r="48" spans="1:7" x14ac:dyDescent="0.2">
      <c r="A48" s="17">
        <v>37926</v>
      </c>
      <c r="B48">
        <v>6.7286999999999999</v>
      </c>
      <c r="C48" s="64">
        <v>7.1194752623688115E-2</v>
      </c>
      <c r="D48">
        <v>7.31</v>
      </c>
      <c r="E48" s="64">
        <f t="shared" si="0"/>
        <v>8.6391130530414445E-2</v>
      </c>
      <c r="F48" s="65">
        <f t="shared" si="1"/>
        <v>7.1194752623688116</v>
      </c>
      <c r="G48" s="65">
        <f t="shared" si="2"/>
        <v>8.6391130530414451</v>
      </c>
    </row>
    <row r="49" spans="1:7" x14ac:dyDescent="0.2">
      <c r="A49" s="17">
        <v>37956</v>
      </c>
      <c r="B49">
        <v>6.5159000000000002</v>
      </c>
      <c r="C49" s="64">
        <v>6.8364317841079394E-2</v>
      </c>
      <c r="D49">
        <v>6.76</v>
      </c>
      <c r="E49" s="64">
        <f t="shared" si="0"/>
        <v>3.7462207830077122E-2</v>
      </c>
      <c r="F49" s="65">
        <f t="shared" si="1"/>
        <v>6.8364317841079396</v>
      </c>
      <c r="G49" s="65">
        <f t="shared" si="2"/>
        <v>3.7462207830077121</v>
      </c>
    </row>
    <row r="50" spans="1:7" x14ac:dyDescent="0.2">
      <c r="A50" s="17">
        <v>37987</v>
      </c>
      <c r="B50">
        <v>6.9178999999999995</v>
      </c>
      <c r="C50" s="64">
        <v>6.6387856071964013E-2</v>
      </c>
      <c r="D50">
        <v>7.14</v>
      </c>
      <c r="E50" s="64">
        <f t="shared" si="0"/>
        <v>3.2105118605357148E-2</v>
      </c>
      <c r="F50" s="65">
        <f t="shared" si="1"/>
        <v>6.6387856071964011</v>
      </c>
      <c r="G50" s="65">
        <f t="shared" si="2"/>
        <v>3.210511860535715</v>
      </c>
    </row>
    <row r="51" spans="1:7" x14ac:dyDescent="0.2">
      <c r="A51" s="17">
        <v>38018</v>
      </c>
      <c r="B51">
        <v>6.7686000000000002</v>
      </c>
      <c r="C51" s="64">
        <v>6.6183358320839505E-2</v>
      </c>
      <c r="D51">
        <v>7.4202500000000002</v>
      </c>
      <c r="E51" s="64">
        <f t="shared" si="0"/>
        <v>9.6275448394054913E-2</v>
      </c>
      <c r="F51" s="65">
        <f t="shared" si="1"/>
        <v>6.6183358320839503</v>
      </c>
      <c r="G51" s="65">
        <f t="shared" si="2"/>
        <v>9.6275448394054912</v>
      </c>
    </row>
    <row r="52" spans="1:7" x14ac:dyDescent="0.2">
      <c r="A52" s="17">
        <v>38047</v>
      </c>
      <c r="B52">
        <v>6.6327999999999996</v>
      </c>
      <c r="C52" s="64">
        <v>6.6283358320839508E-2</v>
      </c>
      <c r="D52">
        <v>7.1245000000000003</v>
      </c>
      <c r="E52" s="64">
        <f t="shared" si="0"/>
        <v>7.4131588469424789E-2</v>
      </c>
      <c r="F52" s="65">
        <f t="shared" si="1"/>
        <v>6.6283358320839509</v>
      </c>
      <c r="G52" s="65">
        <f t="shared" si="2"/>
        <v>7.413158846942479</v>
      </c>
    </row>
    <row r="53" spans="1:7" x14ac:dyDescent="0.2">
      <c r="A53" s="17">
        <v>38078</v>
      </c>
      <c r="B53">
        <v>6.5537000000000001</v>
      </c>
      <c r="C53" s="64">
        <v>6.5342878560719603E-2</v>
      </c>
      <c r="D53">
        <v>6.8112500000000002</v>
      </c>
      <c r="E53" s="64">
        <f t="shared" si="0"/>
        <v>3.9298411584295916E-2</v>
      </c>
      <c r="F53" s="65">
        <f t="shared" si="1"/>
        <v>6.5342878560719599</v>
      </c>
      <c r="G53" s="65">
        <f t="shared" si="2"/>
        <v>3.9298411584295914</v>
      </c>
    </row>
    <row r="54" spans="1:7" x14ac:dyDescent="0.2">
      <c r="A54" s="17">
        <v>38108</v>
      </c>
      <c r="B54">
        <v>6.7821000000000007</v>
      </c>
      <c r="C54" s="64">
        <v>6.5865367316341808E-2</v>
      </c>
      <c r="D54">
        <v>7.5090000000000003</v>
      </c>
      <c r="E54" s="64">
        <f t="shared" si="0"/>
        <v>0.10717919228557521</v>
      </c>
      <c r="F54" s="65">
        <f t="shared" si="1"/>
        <v>6.5865367316341805</v>
      </c>
      <c r="G54" s="65">
        <f t="shared" si="2"/>
        <v>10.717919228557522</v>
      </c>
    </row>
    <row r="55" spans="1:7" x14ac:dyDescent="0.2">
      <c r="A55" s="17">
        <v>38139</v>
      </c>
      <c r="B55">
        <v>6.4351000000000003</v>
      </c>
      <c r="C55" s="64">
        <v>6.6819340329835095E-2</v>
      </c>
      <c r="D55">
        <v>6.8644999999999996</v>
      </c>
      <c r="E55" s="64">
        <f t="shared" si="0"/>
        <v>6.6727789777936516E-2</v>
      </c>
      <c r="F55" s="65">
        <f t="shared" si="1"/>
        <v>6.6819340329835093</v>
      </c>
      <c r="G55" s="65">
        <f t="shared" si="2"/>
        <v>6.6727789777936515</v>
      </c>
    </row>
    <row r="56" spans="1:7" x14ac:dyDescent="0.2">
      <c r="A56" s="17">
        <v>38169</v>
      </c>
      <c r="B56">
        <v>6.1287000000000003</v>
      </c>
      <c r="C56" s="64">
        <v>6.545982008995499E-2</v>
      </c>
      <c r="D56">
        <v>6.6234999999999999</v>
      </c>
      <c r="E56" s="64">
        <f t="shared" si="0"/>
        <v>8.0734902997372959E-2</v>
      </c>
      <c r="F56" s="65">
        <f t="shared" si="1"/>
        <v>6.545982008995499</v>
      </c>
      <c r="G56" s="65">
        <f t="shared" si="2"/>
        <v>8.0734902997372959</v>
      </c>
    </row>
    <row r="57" spans="1:7" x14ac:dyDescent="0.2">
      <c r="A57" s="17">
        <v>38200</v>
      </c>
      <c r="B57">
        <v>6.4574999999999996</v>
      </c>
      <c r="C57" s="64">
        <v>5.8743928035982003E-2</v>
      </c>
      <c r="D57">
        <v>6.7054999999999998</v>
      </c>
      <c r="E57" s="64">
        <f t="shared" si="0"/>
        <v>3.8404955478126244E-2</v>
      </c>
      <c r="F57" s="65">
        <f t="shared" si="1"/>
        <v>5.8743928035982007</v>
      </c>
      <c r="G57" s="65">
        <f t="shared" si="2"/>
        <v>3.8404955478126244</v>
      </c>
    </row>
    <row r="58" spans="1:7" x14ac:dyDescent="0.2">
      <c r="A58" s="17">
        <v>38231</v>
      </c>
      <c r="B58">
        <v>6.5469000000000008</v>
      </c>
      <c r="C58" s="64">
        <v>5.5585457271364297E-2</v>
      </c>
      <c r="D58">
        <v>6.9907500000000002</v>
      </c>
      <c r="E58" s="64">
        <f t="shared" si="0"/>
        <v>6.7795445172524296E-2</v>
      </c>
      <c r="F58" s="65">
        <f t="shared" si="1"/>
        <v>5.5585457271364298</v>
      </c>
      <c r="G58" s="65">
        <f t="shared" si="2"/>
        <v>6.7795445172524298</v>
      </c>
    </row>
    <row r="59" spans="1:7" x14ac:dyDescent="0.2">
      <c r="A59" s="17">
        <v>38261</v>
      </c>
      <c r="B59">
        <v>6.3875999999999999</v>
      </c>
      <c r="C59" s="64">
        <v>5.4921439280359793E-2</v>
      </c>
      <c r="D59">
        <v>6.8209999999999997</v>
      </c>
      <c r="E59" s="64">
        <f t="shared" si="0"/>
        <v>6.7850209781451523E-2</v>
      </c>
      <c r="F59" s="65">
        <f t="shared" si="1"/>
        <v>5.4921439280359792</v>
      </c>
      <c r="G59" s="65">
        <f t="shared" si="2"/>
        <v>6.7850209781451527</v>
      </c>
    </row>
    <row r="60" spans="1:7" x14ac:dyDescent="0.2">
      <c r="A60" s="17">
        <v>38292</v>
      </c>
      <c r="B60">
        <v>6.0558000000000005</v>
      </c>
      <c r="C60" s="64">
        <v>5.2385457271364302E-2</v>
      </c>
      <c r="D60">
        <v>6.4249999999999998</v>
      </c>
      <c r="E60" s="64">
        <f t="shared" si="0"/>
        <v>6.0966346312625791E-2</v>
      </c>
      <c r="F60" s="65">
        <f t="shared" si="1"/>
        <v>5.2385457271364304</v>
      </c>
      <c r="G60" s="65">
        <f t="shared" si="2"/>
        <v>6.096634631262579</v>
      </c>
    </row>
    <row r="61" spans="1:7" x14ac:dyDescent="0.2">
      <c r="A61" s="17">
        <v>38322</v>
      </c>
      <c r="B61">
        <v>5.7323000000000004</v>
      </c>
      <c r="C61" s="64">
        <v>5.060794602698649E-2</v>
      </c>
      <c r="D61">
        <v>6.0345000000000004</v>
      </c>
      <c r="E61" s="64">
        <f t="shared" si="0"/>
        <v>5.271880397048305E-2</v>
      </c>
      <c r="F61" s="65">
        <f t="shared" si="1"/>
        <v>5.0607946026986488</v>
      </c>
      <c r="G61" s="65">
        <f t="shared" si="2"/>
        <v>5.2718803970483048</v>
      </c>
    </row>
    <row r="62" spans="1:7" x14ac:dyDescent="0.2">
      <c r="A62" s="17">
        <v>38353</v>
      </c>
      <c r="B62">
        <v>5.9698000000000002</v>
      </c>
      <c r="C62" s="64">
        <v>4.7944977511244297E-2</v>
      </c>
      <c r="D62">
        <v>5.8949999999999996</v>
      </c>
      <c r="E62" s="64">
        <f t="shared" si="0"/>
        <v>-1.2529732989379986E-2</v>
      </c>
      <c r="F62" s="65">
        <f t="shared" si="1"/>
        <v>4.79449775112443</v>
      </c>
      <c r="G62" s="65">
        <f t="shared" si="2"/>
        <v>-1.2529732989379987</v>
      </c>
    </row>
    <row r="63" spans="1:7" x14ac:dyDescent="0.2">
      <c r="A63" s="17">
        <v>38384</v>
      </c>
      <c r="B63">
        <v>6.0160999999999998</v>
      </c>
      <c r="C63" s="64">
        <v>4.88799100449775E-2</v>
      </c>
      <c r="D63">
        <v>6.2822500000000003</v>
      </c>
      <c r="E63" s="64">
        <f t="shared" si="0"/>
        <v>4.4239623676468234E-2</v>
      </c>
      <c r="F63" s="65">
        <f t="shared" si="1"/>
        <v>4.8879910044977501</v>
      </c>
      <c r="G63" s="65">
        <f t="shared" si="2"/>
        <v>4.4239623676468236</v>
      </c>
    </row>
    <row r="64" spans="1:7" x14ac:dyDescent="0.2">
      <c r="A64" s="17">
        <v>38412</v>
      </c>
      <c r="B64">
        <v>6.0103</v>
      </c>
      <c r="C64" s="64">
        <v>4.4967466266866596E-2</v>
      </c>
      <c r="D64">
        <v>6.0640499999999999</v>
      </c>
      <c r="E64" s="64">
        <f t="shared" si="0"/>
        <v>8.9429812155799159E-3</v>
      </c>
      <c r="F64" s="65">
        <f t="shared" si="1"/>
        <v>4.4967466266866598</v>
      </c>
      <c r="G64" s="65">
        <f t="shared" si="2"/>
        <v>0.8942981215579916</v>
      </c>
    </row>
    <row r="65" spans="1:7" x14ac:dyDescent="0.2">
      <c r="A65" s="17">
        <v>38443</v>
      </c>
      <c r="B65">
        <v>6.1459999999999999</v>
      </c>
      <c r="C65" s="64">
        <v>4.1591004497751098E-2</v>
      </c>
      <c r="D65">
        <v>6.42</v>
      </c>
      <c r="E65" s="64">
        <f t="shared" si="0"/>
        <v>4.458184184835666E-2</v>
      </c>
      <c r="F65" s="65">
        <f t="shared" si="1"/>
        <v>4.1591004497751101</v>
      </c>
      <c r="G65" s="65">
        <f t="shared" si="2"/>
        <v>4.458184184835666</v>
      </c>
    </row>
    <row r="66" spans="1:7" x14ac:dyDescent="0.2">
      <c r="A66" s="17">
        <v>38473</v>
      </c>
      <c r="B66">
        <v>6.3313999999999995</v>
      </c>
      <c r="C66" s="64">
        <v>3.7192053973013492E-2</v>
      </c>
      <c r="D66">
        <v>6.3209999999999997</v>
      </c>
      <c r="E66" s="64">
        <f t="shared" si="0"/>
        <v>-1.6426066904633642E-3</v>
      </c>
      <c r="F66" s="65">
        <f t="shared" si="1"/>
        <v>3.7192053973013492</v>
      </c>
      <c r="G66" s="65">
        <f t="shared" si="2"/>
        <v>-0.16426066904633643</v>
      </c>
    </row>
    <row r="67" spans="1:7" x14ac:dyDescent="0.2">
      <c r="A67" s="17">
        <v>38504</v>
      </c>
      <c r="B67">
        <v>6.75</v>
      </c>
      <c r="C67" s="64">
        <v>3.7837031484257905E-2</v>
      </c>
      <c r="D67">
        <v>7.093</v>
      </c>
      <c r="E67" s="64">
        <f t="shared" ref="E67:E130" si="3">(D67-B67)/B67</f>
        <v>5.0814814814814813E-2</v>
      </c>
      <c r="F67" s="65">
        <f t="shared" ref="F67:F130" si="4">C67*100</f>
        <v>3.7837031484257904</v>
      </c>
      <c r="G67" s="65">
        <f t="shared" ref="G67:G130" si="5">E67*100</f>
        <v>5.0814814814814815</v>
      </c>
    </row>
    <row r="68" spans="1:7" x14ac:dyDescent="0.2">
      <c r="A68" s="17">
        <v>38534</v>
      </c>
      <c r="B68">
        <v>6.7035</v>
      </c>
      <c r="C68" s="64">
        <v>3.6055022488755605E-2</v>
      </c>
      <c r="D68">
        <v>6.9880000000000004</v>
      </c>
      <c r="E68" s="64">
        <f t="shared" si="3"/>
        <v>4.2440516148280809E-2</v>
      </c>
      <c r="F68" s="65">
        <f t="shared" si="4"/>
        <v>3.6055022488755606</v>
      </c>
      <c r="G68" s="65">
        <f t="shared" si="5"/>
        <v>4.2440516148280807</v>
      </c>
    </row>
    <row r="69" spans="1:7" x14ac:dyDescent="0.2">
      <c r="A69" s="17">
        <v>38565</v>
      </c>
      <c r="B69">
        <v>6.4649999999999999</v>
      </c>
      <c r="C69" s="64">
        <v>3.3864017991004497E-2</v>
      </c>
      <c r="D69">
        <v>6.7077499999999999</v>
      </c>
      <c r="E69" s="64">
        <f t="shared" si="3"/>
        <v>3.754833720030936E-2</v>
      </c>
      <c r="F69" s="65">
        <f t="shared" si="4"/>
        <v>3.3864017991004496</v>
      </c>
      <c r="G69" s="65">
        <f t="shared" si="5"/>
        <v>3.7548337200309359</v>
      </c>
    </row>
    <row r="70" spans="1:7" x14ac:dyDescent="0.2">
      <c r="A70" s="17">
        <v>38596</v>
      </c>
      <c r="B70">
        <v>6.3578000000000001</v>
      </c>
      <c r="C70" s="64">
        <v>3.12010494752624E-2</v>
      </c>
      <c r="D70">
        <v>6.5255000000000001</v>
      </c>
      <c r="E70" s="64">
        <f t="shared" si="3"/>
        <v>2.6377048664632412E-2</v>
      </c>
      <c r="F70" s="65">
        <f t="shared" si="4"/>
        <v>3.1201049475262401</v>
      </c>
      <c r="G70" s="65">
        <f t="shared" si="5"/>
        <v>2.637704866463241</v>
      </c>
    </row>
    <row r="71" spans="1:7" x14ac:dyDescent="0.2">
      <c r="A71" s="17">
        <v>38626</v>
      </c>
      <c r="B71">
        <v>6.5766</v>
      </c>
      <c r="C71" s="64">
        <v>3.0332533733133396E-2</v>
      </c>
      <c r="D71">
        <v>6.6165000000000003</v>
      </c>
      <c r="E71" s="64">
        <f t="shared" si="3"/>
        <v>6.0669646930025037E-3</v>
      </c>
      <c r="F71" s="65">
        <f t="shared" si="4"/>
        <v>3.0332533733133396</v>
      </c>
      <c r="G71" s="65">
        <f t="shared" si="5"/>
        <v>0.60669646930025034</v>
      </c>
    </row>
    <row r="72" spans="1:7" x14ac:dyDescent="0.2">
      <c r="A72" s="17">
        <v>38657</v>
      </c>
      <c r="B72">
        <v>6.6564999999999994</v>
      </c>
      <c r="C72" s="64">
        <v>2.82370314842579E-2</v>
      </c>
      <c r="D72">
        <v>6.8795500000000001</v>
      </c>
      <c r="E72" s="64">
        <f t="shared" si="3"/>
        <v>3.3508600615939403E-2</v>
      </c>
      <c r="F72" s="65">
        <f t="shared" si="4"/>
        <v>2.82370314842579</v>
      </c>
      <c r="G72" s="65">
        <f t="shared" si="5"/>
        <v>3.3508600615939401</v>
      </c>
    </row>
    <row r="73" spans="1:7" x14ac:dyDescent="0.2">
      <c r="A73" s="17">
        <v>38687</v>
      </c>
      <c r="B73">
        <v>6.3590999999999998</v>
      </c>
      <c r="C73" s="64">
        <v>2.6741529235382311E-2</v>
      </c>
      <c r="D73">
        <v>6.6392499999999997</v>
      </c>
      <c r="E73" s="64">
        <f t="shared" si="3"/>
        <v>4.4054976333128888E-2</v>
      </c>
      <c r="F73" s="65">
        <f t="shared" si="4"/>
        <v>2.6741529235382311</v>
      </c>
      <c r="G73" s="65">
        <f t="shared" si="5"/>
        <v>4.4054976333128888</v>
      </c>
    </row>
    <row r="74" spans="1:7" x14ac:dyDescent="0.2">
      <c r="A74" s="17">
        <v>38718</v>
      </c>
      <c r="B74">
        <v>6.0890999999999993</v>
      </c>
      <c r="C74" s="64">
        <v>2.6486506746626691E-2</v>
      </c>
      <c r="D74">
        <v>6.3882500000000002</v>
      </c>
      <c r="E74" s="64">
        <f t="shared" si="3"/>
        <v>4.9128771082754583E-2</v>
      </c>
      <c r="F74" s="65">
        <f t="shared" si="4"/>
        <v>2.6486506746626692</v>
      </c>
      <c r="G74" s="65">
        <f t="shared" si="5"/>
        <v>4.9128771082754579</v>
      </c>
    </row>
    <row r="75" spans="1:7" x14ac:dyDescent="0.2">
      <c r="A75" s="17">
        <v>38749</v>
      </c>
      <c r="B75">
        <v>6.1177000000000001</v>
      </c>
      <c r="C75" s="64">
        <v>2.5008995502248894E-2</v>
      </c>
      <c r="D75">
        <v>6.2454999999999998</v>
      </c>
      <c r="E75" s="64">
        <f t="shared" si="3"/>
        <v>2.0890203834774457E-2</v>
      </c>
      <c r="F75" s="65">
        <f t="shared" si="4"/>
        <v>2.5008995502248896</v>
      </c>
      <c r="G75" s="65">
        <f t="shared" si="5"/>
        <v>2.0890203834774459</v>
      </c>
    </row>
    <row r="76" spans="1:7" x14ac:dyDescent="0.2">
      <c r="A76" s="17">
        <v>38777</v>
      </c>
      <c r="B76">
        <v>6.2544000000000004</v>
      </c>
      <c r="C76" s="64">
        <v>2.3173013493253403E-2</v>
      </c>
      <c r="D76">
        <v>6.3082000000000003</v>
      </c>
      <c r="E76" s="64">
        <f t="shared" si="3"/>
        <v>8.6019442312611667E-3</v>
      </c>
      <c r="F76" s="65">
        <f t="shared" si="4"/>
        <v>2.3173013493253403</v>
      </c>
      <c r="G76" s="65">
        <f t="shared" si="5"/>
        <v>0.86019442312611671</v>
      </c>
    </row>
    <row r="77" spans="1:7" x14ac:dyDescent="0.2">
      <c r="A77" s="17">
        <v>38808</v>
      </c>
      <c r="B77">
        <v>6.0720000000000001</v>
      </c>
      <c r="C77" s="64">
        <v>2.1591004497751101E-2</v>
      </c>
      <c r="D77">
        <v>6.2539999999999996</v>
      </c>
      <c r="E77" s="64">
        <f t="shared" si="3"/>
        <v>2.9973649538866848E-2</v>
      </c>
      <c r="F77" s="65">
        <f t="shared" si="4"/>
        <v>2.1591004497751101</v>
      </c>
      <c r="G77" s="65">
        <f t="shared" si="5"/>
        <v>2.9973649538866849</v>
      </c>
    </row>
    <row r="78" spans="1:7" x14ac:dyDescent="0.2">
      <c r="A78" s="17">
        <v>38838</v>
      </c>
      <c r="B78">
        <v>6.3199000000000005</v>
      </c>
      <c r="C78" s="64">
        <v>2.0299999999999992E-2</v>
      </c>
      <c r="D78">
        <v>6.1195000000000004</v>
      </c>
      <c r="E78" s="64">
        <f t="shared" si="3"/>
        <v>-3.170936248991283E-2</v>
      </c>
      <c r="F78" s="65">
        <f t="shared" si="4"/>
        <v>2.0299999999999994</v>
      </c>
      <c r="G78" s="65">
        <f t="shared" si="5"/>
        <v>-3.1709362489912829</v>
      </c>
    </row>
    <row r="79" spans="1:7" x14ac:dyDescent="0.2">
      <c r="A79" s="17">
        <v>38869</v>
      </c>
      <c r="B79">
        <v>6.9549000000000003</v>
      </c>
      <c r="C79" s="64">
        <v>1.9799999999999998E-2</v>
      </c>
      <c r="D79">
        <v>6.8127500000000003</v>
      </c>
      <c r="E79" s="64">
        <f t="shared" si="3"/>
        <v>-2.0438827301614688E-2</v>
      </c>
      <c r="F79" s="65">
        <f t="shared" si="4"/>
        <v>1.9799999999999998</v>
      </c>
      <c r="G79" s="65">
        <f t="shared" si="5"/>
        <v>-2.0438827301614686</v>
      </c>
    </row>
    <row r="80" spans="1:7" x14ac:dyDescent="0.2">
      <c r="A80" s="17">
        <v>38899</v>
      </c>
      <c r="B80">
        <v>7.0842999999999998</v>
      </c>
      <c r="C80" s="64">
        <v>1.89E-2</v>
      </c>
      <c r="D80">
        <v>7.2573999999999996</v>
      </c>
      <c r="E80" s="64">
        <f t="shared" si="3"/>
        <v>2.4434312493824346E-2</v>
      </c>
      <c r="F80" s="65">
        <f t="shared" si="4"/>
        <v>1.8900000000000001</v>
      </c>
      <c r="G80" s="65">
        <f t="shared" si="5"/>
        <v>2.4434312493824346</v>
      </c>
    </row>
    <row r="81" spans="1:7" x14ac:dyDescent="0.2">
      <c r="A81" s="17">
        <v>38930</v>
      </c>
      <c r="B81">
        <v>6.9552999999999994</v>
      </c>
      <c r="C81" s="64">
        <v>2.2300000000000007E-2</v>
      </c>
      <c r="D81">
        <v>7.2285000000000004</v>
      </c>
      <c r="E81" s="64">
        <f t="shared" si="3"/>
        <v>3.9279398444351937E-2</v>
      </c>
      <c r="F81" s="65">
        <f t="shared" si="4"/>
        <v>2.2300000000000009</v>
      </c>
      <c r="G81" s="65">
        <f t="shared" si="5"/>
        <v>3.9279398444351936</v>
      </c>
    </row>
    <row r="82" spans="1:7" x14ac:dyDescent="0.2">
      <c r="A82" s="17">
        <v>38961</v>
      </c>
      <c r="B82">
        <v>7.4098000000000006</v>
      </c>
      <c r="C82" s="64">
        <v>2.2800000000000008E-2</v>
      </c>
      <c r="D82">
        <v>7.5092499999999998</v>
      </c>
      <c r="E82" s="64">
        <f t="shared" si="3"/>
        <v>1.3421414882992677E-2</v>
      </c>
      <c r="F82" s="65">
        <f t="shared" si="4"/>
        <v>2.2800000000000007</v>
      </c>
      <c r="G82" s="65">
        <f t="shared" si="5"/>
        <v>1.3421414882992677</v>
      </c>
    </row>
    <row r="83" spans="1:7" x14ac:dyDescent="0.2">
      <c r="A83" s="17">
        <v>38991</v>
      </c>
      <c r="B83">
        <v>7.6491999999999996</v>
      </c>
      <c r="C83" s="64">
        <v>2.6200000000000008E-2</v>
      </c>
      <c r="D83">
        <v>8.109</v>
      </c>
      <c r="E83" s="64">
        <f t="shared" si="3"/>
        <v>6.0110861266537738E-2</v>
      </c>
      <c r="F83" s="65">
        <f t="shared" si="4"/>
        <v>2.620000000000001</v>
      </c>
      <c r="G83" s="65">
        <f t="shared" si="5"/>
        <v>6.0110861266537734</v>
      </c>
    </row>
    <row r="84" spans="1:7" x14ac:dyDescent="0.2">
      <c r="A84" s="17">
        <v>39022</v>
      </c>
      <c r="B84">
        <v>7.2586000000000004</v>
      </c>
      <c r="C84" s="64">
        <v>2.8000000000000004E-2</v>
      </c>
      <c r="D84">
        <v>7.6587500000000004</v>
      </c>
      <c r="E84" s="64">
        <f t="shared" si="3"/>
        <v>5.5127710577797369E-2</v>
      </c>
      <c r="F84" s="65">
        <f t="shared" si="4"/>
        <v>2.8000000000000003</v>
      </c>
      <c r="G84" s="65">
        <f t="shared" si="5"/>
        <v>5.5127710577797373</v>
      </c>
    </row>
    <row r="85" spans="1:7" x14ac:dyDescent="0.2">
      <c r="A85" s="17">
        <v>39052</v>
      </c>
      <c r="B85">
        <v>7.0405999999999995</v>
      </c>
      <c r="C85" s="64">
        <v>3.1999999999999987E-2</v>
      </c>
      <c r="D85">
        <v>7.4855</v>
      </c>
      <c r="E85" s="64">
        <f t="shared" si="3"/>
        <v>6.3190637161605626E-2</v>
      </c>
      <c r="F85" s="65">
        <f t="shared" si="4"/>
        <v>3.1999999999999988</v>
      </c>
      <c r="G85" s="65">
        <f t="shared" si="5"/>
        <v>6.3190637161605627</v>
      </c>
    </row>
    <row r="86" spans="1:7" x14ac:dyDescent="0.2">
      <c r="A86" s="17">
        <v>39083</v>
      </c>
      <c r="B86">
        <v>7.1837999999999997</v>
      </c>
      <c r="C86" s="64">
        <v>3.3499999999999995E-2</v>
      </c>
      <c r="D86">
        <v>7.3420500000000004</v>
      </c>
      <c r="E86" s="64">
        <f t="shared" si="3"/>
        <v>2.2028731312119028E-2</v>
      </c>
      <c r="F86" s="65">
        <f t="shared" si="4"/>
        <v>3.3499999999999996</v>
      </c>
      <c r="G86" s="65">
        <f t="shared" si="5"/>
        <v>2.202873131211903</v>
      </c>
    </row>
    <row r="87" spans="1:7" x14ac:dyDescent="0.2">
      <c r="A87" s="17">
        <v>39114</v>
      </c>
      <c r="B87">
        <v>7.1698000000000004</v>
      </c>
      <c r="C87" s="64">
        <v>3.3300000000000003E-2</v>
      </c>
      <c r="D87">
        <v>7.4835000000000003</v>
      </c>
      <c r="E87" s="64">
        <f t="shared" si="3"/>
        <v>4.3752963820469171E-2</v>
      </c>
      <c r="F87" s="65">
        <f t="shared" si="4"/>
        <v>3.3300000000000005</v>
      </c>
      <c r="G87" s="65">
        <f t="shared" si="5"/>
        <v>4.3752963820469173</v>
      </c>
    </row>
    <row r="88" spans="1:7" x14ac:dyDescent="0.2">
      <c r="A88" s="17">
        <v>39142</v>
      </c>
      <c r="B88">
        <v>7.3513999999999999</v>
      </c>
      <c r="C88" s="64">
        <v>3.3399999999999992E-2</v>
      </c>
      <c r="D88">
        <v>7.5992499999999996</v>
      </c>
      <c r="E88" s="64">
        <f t="shared" si="3"/>
        <v>3.3714666594118085E-2</v>
      </c>
      <c r="F88" s="65">
        <f t="shared" si="4"/>
        <v>3.3399999999999994</v>
      </c>
      <c r="G88" s="65">
        <f t="shared" si="5"/>
        <v>3.3714666594118086</v>
      </c>
    </row>
    <row r="89" spans="1:7" x14ac:dyDescent="0.2">
      <c r="A89" s="17">
        <v>39173</v>
      </c>
      <c r="B89">
        <v>7.1215999999999999</v>
      </c>
      <c r="C89" s="64">
        <v>3.3300000000000003E-2</v>
      </c>
      <c r="D89">
        <v>7.4945000000000004</v>
      </c>
      <c r="E89" s="64">
        <f t="shared" si="3"/>
        <v>5.2361828802516351E-2</v>
      </c>
      <c r="F89" s="65">
        <f t="shared" si="4"/>
        <v>3.3300000000000005</v>
      </c>
      <c r="G89" s="65">
        <f t="shared" si="5"/>
        <v>5.2361828802516355</v>
      </c>
    </row>
    <row r="90" spans="1:7" x14ac:dyDescent="0.2">
      <c r="A90" s="17">
        <v>39203</v>
      </c>
      <c r="B90">
        <v>7.0186999999999999</v>
      </c>
      <c r="C90" s="64">
        <v>3.3599999999999998E-2</v>
      </c>
      <c r="D90">
        <v>7.3224999999999998</v>
      </c>
      <c r="E90" s="64">
        <f t="shared" si="3"/>
        <v>4.328436890022367E-2</v>
      </c>
      <c r="F90" s="65">
        <f t="shared" si="4"/>
        <v>3.36</v>
      </c>
      <c r="G90" s="65">
        <f t="shared" si="5"/>
        <v>4.3284368900223669</v>
      </c>
    </row>
    <row r="91" spans="1:7" x14ac:dyDescent="0.2">
      <c r="A91" s="17">
        <v>39234</v>
      </c>
      <c r="B91">
        <v>7.1717999999999993</v>
      </c>
      <c r="C91" s="64">
        <v>3.7300000000000007E-2</v>
      </c>
      <c r="D91">
        <v>7.4204999999999997</v>
      </c>
      <c r="E91" s="64">
        <f t="shared" si="3"/>
        <v>3.4677486823391675E-2</v>
      </c>
      <c r="F91" s="65">
        <f t="shared" si="4"/>
        <v>3.7300000000000009</v>
      </c>
      <c r="G91" s="65">
        <f t="shared" si="5"/>
        <v>3.4677486823391677</v>
      </c>
    </row>
    <row r="92" spans="1:7" x14ac:dyDescent="0.2">
      <c r="A92" s="17">
        <v>39264</v>
      </c>
      <c r="B92">
        <v>6.9729999999999999</v>
      </c>
      <c r="C92" s="64">
        <v>3.8700000000000005E-2</v>
      </c>
      <c r="D92">
        <v>7.3268500000000003</v>
      </c>
      <c r="E92" s="64">
        <f t="shared" si="3"/>
        <v>5.07457335436685E-2</v>
      </c>
      <c r="F92" s="65">
        <f t="shared" si="4"/>
        <v>3.8700000000000006</v>
      </c>
      <c r="G92" s="65">
        <f t="shared" si="5"/>
        <v>5.0745733543668496</v>
      </c>
    </row>
    <row r="93" spans="1:7" x14ac:dyDescent="0.2">
      <c r="A93" s="17">
        <v>39295</v>
      </c>
      <c r="B93">
        <v>7.2334000000000005</v>
      </c>
      <c r="C93" s="64">
        <v>4.3499999999999997E-2</v>
      </c>
      <c r="D93">
        <v>7.5576499999999998</v>
      </c>
      <c r="E93" s="64">
        <f t="shared" si="3"/>
        <v>4.4826775790084782E-2</v>
      </c>
      <c r="F93" s="65">
        <f t="shared" si="4"/>
        <v>4.3499999999999996</v>
      </c>
      <c r="G93" s="65">
        <f t="shared" si="5"/>
        <v>4.4826775790084783</v>
      </c>
    </row>
    <row r="94" spans="1:7" x14ac:dyDescent="0.2">
      <c r="A94" s="17">
        <v>39326</v>
      </c>
      <c r="B94">
        <v>7.1282000000000005</v>
      </c>
      <c r="C94" s="64">
        <v>4.6599999999999996E-2</v>
      </c>
      <c r="D94">
        <v>7.6135000000000002</v>
      </c>
      <c r="E94" s="64">
        <f t="shared" si="3"/>
        <v>6.8081703655901854E-2</v>
      </c>
      <c r="F94" s="65">
        <f t="shared" si="4"/>
        <v>4.6599999999999993</v>
      </c>
      <c r="G94" s="65">
        <f t="shared" si="5"/>
        <v>6.8081703655901853</v>
      </c>
    </row>
    <row r="95" spans="1:7" x14ac:dyDescent="0.2">
      <c r="A95" s="17">
        <v>39356</v>
      </c>
      <c r="B95">
        <v>6.7728999999999999</v>
      </c>
      <c r="C95" s="64">
        <v>5.16E-2</v>
      </c>
      <c r="D95">
        <v>7.2899000000000003</v>
      </c>
      <c r="E95" s="64">
        <f t="shared" si="3"/>
        <v>7.6333623706241097E-2</v>
      </c>
      <c r="F95" s="65">
        <f t="shared" si="4"/>
        <v>5.16</v>
      </c>
      <c r="G95" s="65">
        <f t="shared" si="5"/>
        <v>7.63336237062411</v>
      </c>
    </row>
    <row r="96" spans="1:7" x14ac:dyDescent="0.2">
      <c r="A96" s="17">
        <v>39387</v>
      </c>
      <c r="B96">
        <v>6.7010000000000005</v>
      </c>
      <c r="C96" s="64">
        <v>5.6299999999999996E-2</v>
      </c>
      <c r="D96">
        <v>6.9909499999999998</v>
      </c>
      <c r="E96" s="64">
        <f t="shared" si="3"/>
        <v>4.3269661244590245E-2</v>
      </c>
      <c r="F96" s="65">
        <f t="shared" si="4"/>
        <v>5.63</v>
      </c>
      <c r="G96" s="65">
        <f t="shared" si="5"/>
        <v>4.3269661244590241</v>
      </c>
    </row>
    <row r="97" spans="1:7" x14ac:dyDescent="0.2">
      <c r="A97" s="17">
        <v>39417</v>
      </c>
      <c r="B97">
        <v>6.8271000000000006</v>
      </c>
      <c r="C97" s="64">
        <v>6.25E-2</v>
      </c>
      <c r="D97">
        <v>7.3273999999999999</v>
      </c>
      <c r="E97" s="64">
        <f t="shared" si="3"/>
        <v>7.3281481155981196E-2</v>
      </c>
      <c r="F97" s="65">
        <f t="shared" si="4"/>
        <v>6.25</v>
      </c>
      <c r="G97" s="65">
        <f t="shared" si="5"/>
        <v>7.3281481155981192</v>
      </c>
    </row>
    <row r="98" spans="1:7" x14ac:dyDescent="0.2">
      <c r="A98" s="17">
        <v>39448</v>
      </c>
      <c r="B98">
        <v>6.9871000000000008</v>
      </c>
      <c r="C98" s="64">
        <v>6.7000000000000004E-2</v>
      </c>
      <c r="D98">
        <v>7.3534499999999996</v>
      </c>
      <c r="E98" s="64">
        <f t="shared" si="3"/>
        <v>5.2432339597257634E-2</v>
      </c>
      <c r="F98" s="65">
        <f t="shared" si="4"/>
        <v>6.7</v>
      </c>
      <c r="G98" s="65">
        <f t="shared" si="5"/>
        <v>5.2432339597257638</v>
      </c>
    </row>
    <row r="99" spans="1:7" x14ac:dyDescent="0.2">
      <c r="A99" s="17">
        <v>39479</v>
      </c>
      <c r="B99">
        <v>7.6386000000000003</v>
      </c>
      <c r="C99" s="64">
        <v>7.6800000000000007E-2</v>
      </c>
      <c r="D99">
        <v>8.0643499999999992</v>
      </c>
      <c r="E99" s="64">
        <f t="shared" si="3"/>
        <v>5.5736653313434262E-2</v>
      </c>
      <c r="F99" s="65">
        <f t="shared" si="4"/>
        <v>7.6800000000000006</v>
      </c>
      <c r="G99" s="65">
        <f t="shared" si="5"/>
        <v>5.5736653313434266</v>
      </c>
    </row>
    <row r="100" spans="1:7" x14ac:dyDescent="0.2">
      <c r="A100" s="17">
        <v>39508</v>
      </c>
      <c r="B100">
        <v>7.9798999999999998</v>
      </c>
      <c r="C100" s="64">
        <v>8.0799999999999997E-2</v>
      </c>
      <c r="D100">
        <v>8.5667000000000009</v>
      </c>
      <c r="E100" s="64">
        <f t="shared" si="3"/>
        <v>7.3534756074637664E-2</v>
      </c>
      <c r="F100" s="65">
        <f t="shared" si="4"/>
        <v>8.08</v>
      </c>
      <c r="G100" s="65">
        <f t="shared" si="5"/>
        <v>7.3534756074637659</v>
      </c>
    </row>
    <row r="101" spans="1:7" x14ac:dyDescent="0.2">
      <c r="A101" s="17">
        <v>39539</v>
      </c>
      <c r="B101">
        <v>7.7933000000000003</v>
      </c>
      <c r="C101" s="64">
        <v>8.72E-2</v>
      </c>
      <c r="D101">
        <v>8.7963500000000003</v>
      </c>
      <c r="E101" s="64">
        <f t="shared" si="3"/>
        <v>0.1287067096095364</v>
      </c>
      <c r="F101" s="65">
        <f t="shared" si="4"/>
        <v>8.7200000000000006</v>
      </c>
      <c r="G101" s="65">
        <f t="shared" si="5"/>
        <v>12.870670960953639</v>
      </c>
    </row>
    <row r="102" spans="1:7" x14ac:dyDescent="0.2">
      <c r="A102" s="17">
        <v>39569</v>
      </c>
      <c r="B102">
        <v>7.6238000000000001</v>
      </c>
      <c r="C102" s="64">
        <v>9.219999999999999E-2</v>
      </c>
      <c r="D102">
        <v>8.3907500000000006</v>
      </c>
      <c r="E102" s="64">
        <f t="shared" si="3"/>
        <v>0.1005994386001732</v>
      </c>
      <c r="F102" s="65">
        <f t="shared" si="4"/>
        <v>9.2199999999999989</v>
      </c>
      <c r="G102" s="65">
        <f t="shared" si="5"/>
        <v>10.05994386001732</v>
      </c>
    </row>
    <row r="103" spans="1:7" x14ac:dyDescent="0.2">
      <c r="A103" s="17">
        <v>39600</v>
      </c>
      <c r="B103">
        <v>7.9188000000000001</v>
      </c>
      <c r="C103" s="64">
        <v>9.4899999999999998E-2</v>
      </c>
      <c r="D103">
        <v>8.4994999999999994</v>
      </c>
      <c r="E103" s="64">
        <f t="shared" si="3"/>
        <v>7.3331817952214898E-2</v>
      </c>
      <c r="F103" s="65">
        <f t="shared" si="4"/>
        <v>9.49</v>
      </c>
      <c r="G103" s="65">
        <f t="shared" si="5"/>
        <v>7.3331817952214902</v>
      </c>
    </row>
    <row r="104" spans="1:7" x14ac:dyDescent="0.2">
      <c r="A104" s="17">
        <v>39630</v>
      </c>
      <c r="B104">
        <v>7.6392999999999995</v>
      </c>
      <c r="C104" s="64">
        <v>9.69E-2</v>
      </c>
      <c r="D104">
        <v>8.6932500000000008</v>
      </c>
      <c r="E104" s="64">
        <f t="shared" si="3"/>
        <v>0.13796421138062406</v>
      </c>
      <c r="F104" s="65">
        <f t="shared" si="4"/>
        <v>9.69</v>
      </c>
      <c r="G104" s="65">
        <f t="shared" si="5"/>
        <v>13.796421138062406</v>
      </c>
    </row>
    <row r="105" spans="1:7" x14ac:dyDescent="0.2">
      <c r="A105" s="17">
        <v>39661</v>
      </c>
      <c r="B105">
        <v>7.6577999999999999</v>
      </c>
      <c r="C105" s="64">
        <v>9.6899999999999986E-2</v>
      </c>
      <c r="D105">
        <v>7.9478</v>
      </c>
      <c r="E105" s="64">
        <f t="shared" si="3"/>
        <v>3.7869884300974176E-2</v>
      </c>
      <c r="F105" s="65">
        <f t="shared" si="4"/>
        <v>9.6899999999999977</v>
      </c>
      <c r="G105" s="65">
        <f t="shared" si="5"/>
        <v>3.7869884300974177</v>
      </c>
    </row>
    <row r="106" spans="1:7" x14ac:dyDescent="0.2">
      <c r="A106" s="17">
        <v>39692</v>
      </c>
      <c r="B106">
        <v>8.0472000000000001</v>
      </c>
      <c r="C106" s="64">
        <v>9.9000000000000005E-2</v>
      </c>
      <c r="D106">
        <v>8.4424499999999991</v>
      </c>
      <c r="E106" s="64">
        <f t="shared" si="3"/>
        <v>4.9116462869072348E-2</v>
      </c>
      <c r="F106" s="65">
        <f t="shared" si="4"/>
        <v>9.9</v>
      </c>
      <c r="G106" s="65">
        <f t="shared" si="5"/>
        <v>4.911646286907235</v>
      </c>
    </row>
    <row r="107" spans="1:7" x14ac:dyDescent="0.2">
      <c r="A107" s="17">
        <v>39722</v>
      </c>
      <c r="B107">
        <v>9.6715</v>
      </c>
      <c r="C107" s="64">
        <v>0.108</v>
      </c>
      <c r="D107">
        <v>8.9886999999999997</v>
      </c>
      <c r="E107" s="64">
        <f t="shared" si="3"/>
        <v>-7.0599183167037199E-2</v>
      </c>
      <c r="F107" s="65">
        <f t="shared" si="4"/>
        <v>10.8</v>
      </c>
      <c r="G107" s="65">
        <f t="shared" si="5"/>
        <v>-7.0599183167037198</v>
      </c>
    </row>
    <row r="108" spans="1:7" x14ac:dyDescent="0.2">
      <c r="A108" s="17">
        <v>39753</v>
      </c>
      <c r="B108">
        <v>10.117699999999999</v>
      </c>
      <c r="C108" s="64">
        <v>0.11410000000000001</v>
      </c>
      <c r="D108">
        <v>10.7691</v>
      </c>
      <c r="E108" s="64">
        <f t="shared" si="3"/>
        <v>6.4382221255819078E-2</v>
      </c>
      <c r="F108" s="65">
        <f t="shared" si="4"/>
        <v>11.41</v>
      </c>
      <c r="G108" s="65">
        <f t="shared" si="5"/>
        <v>6.4382221255819081</v>
      </c>
    </row>
    <row r="109" spans="1:7" x14ac:dyDescent="0.2">
      <c r="A109" s="17">
        <v>39783</v>
      </c>
      <c r="B109">
        <v>9.9455999999999989</v>
      </c>
      <c r="C109" s="64">
        <v>0.11379999999999998</v>
      </c>
      <c r="D109">
        <v>11.140499999999999</v>
      </c>
      <c r="E109" s="64">
        <f t="shared" si="3"/>
        <v>0.12014358108108114</v>
      </c>
      <c r="F109" s="65">
        <f t="shared" si="4"/>
        <v>11.379999999999999</v>
      </c>
      <c r="G109" s="65">
        <f t="shared" si="5"/>
        <v>12.014358108108114</v>
      </c>
    </row>
    <row r="110" spans="1:7" x14ac:dyDescent="0.2">
      <c r="A110" s="17">
        <v>39814</v>
      </c>
      <c r="B110">
        <v>9.8970000000000002</v>
      </c>
      <c r="C110" s="64">
        <v>0.11119999999999999</v>
      </c>
      <c r="D110">
        <v>9.9381000000000004</v>
      </c>
      <c r="E110" s="64">
        <f t="shared" si="3"/>
        <v>4.152773567747816E-3</v>
      </c>
      <c r="F110" s="65">
        <f t="shared" si="4"/>
        <v>11.12</v>
      </c>
      <c r="G110" s="65">
        <f t="shared" si="5"/>
        <v>0.41527735677478161</v>
      </c>
    </row>
    <row r="111" spans="1:7" x14ac:dyDescent="0.2">
      <c r="A111" s="17">
        <v>39845</v>
      </c>
      <c r="B111">
        <v>10.0062</v>
      </c>
      <c r="C111" s="64">
        <v>0.10250000000000001</v>
      </c>
      <c r="D111">
        <v>10.8193</v>
      </c>
      <c r="E111" s="64">
        <f t="shared" si="3"/>
        <v>8.1259619036197592E-2</v>
      </c>
      <c r="F111" s="65">
        <f t="shared" si="4"/>
        <v>10.25</v>
      </c>
      <c r="G111" s="65">
        <f t="shared" si="5"/>
        <v>8.1259619036197588</v>
      </c>
    </row>
    <row r="112" spans="1:7" x14ac:dyDescent="0.2">
      <c r="A112" s="17">
        <v>39873</v>
      </c>
      <c r="B112">
        <v>9.9931999999999999</v>
      </c>
      <c r="C112" s="64">
        <v>9.8400000000000001E-2</v>
      </c>
      <c r="D112">
        <v>11.115399999999999</v>
      </c>
      <c r="E112" s="64">
        <f t="shared" si="3"/>
        <v>0.11229636152583751</v>
      </c>
      <c r="F112" s="65">
        <f t="shared" si="4"/>
        <v>9.84</v>
      </c>
      <c r="G112" s="65">
        <f t="shared" si="5"/>
        <v>11.229636152583751</v>
      </c>
    </row>
    <row r="113" spans="1:7" x14ac:dyDescent="0.2">
      <c r="A113" s="17">
        <v>39904</v>
      </c>
      <c r="B113">
        <v>9.0179999999999989</v>
      </c>
      <c r="C113" s="64">
        <v>9.11E-2</v>
      </c>
      <c r="D113">
        <v>9.9611000000000001</v>
      </c>
      <c r="E113" s="64">
        <f t="shared" si="3"/>
        <v>0.10457972943002897</v>
      </c>
      <c r="F113" s="65">
        <f t="shared" si="4"/>
        <v>9.11</v>
      </c>
      <c r="G113" s="65">
        <f t="shared" si="5"/>
        <v>10.457972943002897</v>
      </c>
    </row>
    <row r="114" spans="1:7" x14ac:dyDescent="0.2">
      <c r="A114" s="17">
        <v>39934</v>
      </c>
      <c r="B114">
        <v>8.372300000000001</v>
      </c>
      <c r="C114" s="64">
        <v>8.0700000000000008E-2</v>
      </c>
      <c r="D114">
        <v>8.9774999999999991</v>
      </c>
      <c r="E114" s="64">
        <f t="shared" si="3"/>
        <v>7.228599070745173E-2</v>
      </c>
      <c r="F114" s="65">
        <f t="shared" si="4"/>
        <v>8.07</v>
      </c>
      <c r="G114" s="65">
        <f t="shared" si="5"/>
        <v>7.2285990707451733</v>
      </c>
    </row>
    <row r="115" spans="1:7" x14ac:dyDescent="0.2">
      <c r="A115" s="17">
        <v>39965</v>
      </c>
      <c r="B115">
        <v>8.0518000000000001</v>
      </c>
      <c r="C115" s="64">
        <v>7.0499999999999993E-2</v>
      </c>
      <c r="D115">
        <v>8.4943500000000007</v>
      </c>
      <c r="E115" s="64">
        <f t="shared" si="3"/>
        <v>5.4962865446235708E-2</v>
      </c>
      <c r="F115" s="65">
        <f t="shared" si="4"/>
        <v>7.0499999999999989</v>
      </c>
      <c r="G115" s="65">
        <f t="shared" si="5"/>
        <v>5.4962865446235707</v>
      </c>
    </row>
    <row r="116" spans="1:7" x14ac:dyDescent="0.2">
      <c r="A116" s="17">
        <v>39995</v>
      </c>
      <c r="B116">
        <v>7.9512999999999998</v>
      </c>
      <c r="C116" s="64">
        <v>7.0800000000000002E-2</v>
      </c>
      <c r="D116">
        <v>8.2812000000000001</v>
      </c>
      <c r="E116" s="64">
        <f t="shared" si="3"/>
        <v>4.1490070806031759E-2</v>
      </c>
      <c r="F116" s="65">
        <f t="shared" si="4"/>
        <v>7.08</v>
      </c>
      <c r="G116" s="65">
        <f t="shared" si="5"/>
        <v>4.1490070806031758</v>
      </c>
    </row>
    <row r="117" spans="1:7" x14ac:dyDescent="0.2">
      <c r="A117" s="17">
        <v>40026</v>
      </c>
      <c r="B117">
        <v>7.9414999999999996</v>
      </c>
      <c r="C117" s="64">
        <v>6.8099999999999994E-2</v>
      </c>
      <c r="D117">
        <v>8.2577999999999996</v>
      </c>
      <c r="E117" s="64">
        <f t="shared" si="3"/>
        <v>3.9828747717685582E-2</v>
      </c>
      <c r="F117" s="65">
        <f t="shared" si="4"/>
        <v>6.81</v>
      </c>
      <c r="G117" s="65">
        <f t="shared" si="5"/>
        <v>3.9828747717685582</v>
      </c>
    </row>
    <row r="118" spans="1:7" x14ac:dyDescent="0.2">
      <c r="A118" s="17">
        <v>40057</v>
      </c>
      <c r="B118">
        <v>7.5235000000000003</v>
      </c>
      <c r="C118" s="64">
        <v>6.6099999999999992E-2</v>
      </c>
      <c r="D118">
        <v>8.3094999999999999</v>
      </c>
      <c r="E118" s="64">
        <f t="shared" si="3"/>
        <v>0.1044726523559513</v>
      </c>
      <c r="F118" s="65">
        <f t="shared" si="4"/>
        <v>6.6099999999999994</v>
      </c>
      <c r="G118" s="65">
        <f t="shared" si="5"/>
        <v>10.447265235595129</v>
      </c>
    </row>
    <row r="119" spans="1:7" x14ac:dyDescent="0.2">
      <c r="A119" s="17">
        <v>40087</v>
      </c>
      <c r="B119">
        <v>7.4833000000000007</v>
      </c>
      <c r="C119" s="64">
        <v>6.6399999999999987E-2</v>
      </c>
      <c r="D119">
        <v>8.2147500000000004</v>
      </c>
      <c r="E119" s="64">
        <f t="shared" si="3"/>
        <v>9.7744310665080866E-2</v>
      </c>
      <c r="F119" s="65">
        <f t="shared" si="4"/>
        <v>6.6399999999999988</v>
      </c>
      <c r="G119" s="65">
        <f t="shared" si="5"/>
        <v>9.774431066508086</v>
      </c>
    </row>
    <row r="120" spans="1:7" x14ac:dyDescent="0.2">
      <c r="A120" s="17">
        <v>40118</v>
      </c>
      <c r="B120">
        <v>7.5182000000000002</v>
      </c>
      <c r="C120" s="64">
        <v>6.649999999999999E-2</v>
      </c>
      <c r="D120">
        <v>8.3916000000000004</v>
      </c>
      <c r="E120" s="64">
        <f t="shared" si="3"/>
        <v>0.1161714240110665</v>
      </c>
      <c r="F120" s="65">
        <f t="shared" si="4"/>
        <v>6.6499999999999986</v>
      </c>
      <c r="G120" s="65">
        <f t="shared" si="5"/>
        <v>11.617142401106651</v>
      </c>
    </row>
    <row r="121" spans="1:7" x14ac:dyDescent="0.2">
      <c r="A121" s="17">
        <v>40148</v>
      </c>
      <c r="B121">
        <v>7.4894000000000007</v>
      </c>
      <c r="C121" s="64">
        <v>6.6799999999999998E-2</v>
      </c>
      <c r="D121">
        <v>7.8626500000000004</v>
      </c>
      <c r="E121" s="64">
        <f t="shared" si="3"/>
        <v>4.9837103105722702E-2</v>
      </c>
      <c r="F121" s="65">
        <f t="shared" si="4"/>
        <v>6.68</v>
      </c>
      <c r="G121" s="65">
        <f t="shared" si="5"/>
        <v>4.9837103105722704</v>
      </c>
    </row>
    <row r="122" spans="1:7" x14ac:dyDescent="0.2">
      <c r="A122" s="17">
        <v>40179</v>
      </c>
      <c r="B122">
        <v>7.4527000000000001</v>
      </c>
      <c r="C122" s="64">
        <v>6.6699999999999995E-2</v>
      </c>
      <c r="D122">
        <v>7.89025</v>
      </c>
      <c r="E122" s="64">
        <f t="shared" si="3"/>
        <v>5.8710266078065648E-2</v>
      </c>
      <c r="F122" s="65">
        <f t="shared" si="4"/>
        <v>6.67</v>
      </c>
      <c r="G122" s="65">
        <f t="shared" si="5"/>
        <v>5.8710266078065647</v>
      </c>
    </row>
    <row r="123" spans="1:7" x14ac:dyDescent="0.2">
      <c r="A123" s="17">
        <v>40210</v>
      </c>
      <c r="B123">
        <v>7.6612</v>
      </c>
      <c r="C123" s="64">
        <v>6.6299999999999998E-2</v>
      </c>
      <c r="D123">
        <v>8.0596499999999995</v>
      </c>
      <c r="E123" s="64">
        <f t="shared" si="3"/>
        <v>5.2008823682973881E-2</v>
      </c>
      <c r="F123" s="65">
        <f t="shared" si="4"/>
        <v>6.63</v>
      </c>
      <c r="G123" s="65">
        <f t="shared" si="5"/>
        <v>5.2008823682973881</v>
      </c>
    </row>
    <row r="124" spans="1:7" x14ac:dyDescent="0.2">
      <c r="A124" s="17">
        <v>40238</v>
      </c>
      <c r="B124">
        <v>7.4258000000000006</v>
      </c>
      <c r="C124" s="64">
        <v>6.54E-2</v>
      </c>
      <c r="D124">
        <v>8.1830999999999996</v>
      </c>
      <c r="E124" s="64">
        <f t="shared" si="3"/>
        <v>0.10198227800371662</v>
      </c>
      <c r="F124" s="65">
        <f t="shared" si="4"/>
        <v>6.54</v>
      </c>
      <c r="G124" s="65">
        <f t="shared" si="5"/>
        <v>10.198227800371662</v>
      </c>
    </row>
    <row r="125" spans="1:7" x14ac:dyDescent="0.2">
      <c r="A125" s="17">
        <v>40269</v>
      </c>
      <c r="B125">
        <v>7.3433999999999999</v>
      </c>
      <c r="C125" s="64">
        <v>6.0800000000000007E-2</v>
      </c>
      <c r="D125">
        <v>7.7458</v>
      </c>
      <c r="E125" s="64">
        <f t="shared" si="3"/>
        <v>5.4797505242803073E-2</v>
      </c>
      <c r="F125" s="65">
        <f t="shared" si="4"/>
        <v>6.080000000000001</v>
      </c>
      <c r="G125" s="65">
        <f t="shared" si="5"/>
        <v>5.4797505242803073</v>
      </c>
    </row>
    <row r="126" spans="1:7" x14ac:dyDescent="0.2">
      <c r="A126" s="17">
        <v>40299</v>
      </c>
      <c r="B126">
        <v>7.6332000000000004</v>
      </c>
      <c r="C126" s="64">
        <v>6.069999999999999E-2</v>
      </c>
      <c r="D126">
        <v>7.8952499999999999</v>
      </c>
      <c r="E126" s="64">
        <f t="shared" si="3"/>
        <v>3.4330293978934057E-2</v>
      </c>
      <c r="F126" s="65">
        <f t="shared" si="4"/>
        <v>6.0699999999999994</v>
      </c>
      <c r="G126" s="65">
        <f t="shared" si="5"/>
        <v>3.4330293978934057</v>
      </c>
    </row>
    <row r="127" spans="1:7" x14ac:dyDescent="0.2">
      <c r="A127" s="17">
        <v>40330</v>
      </c>
      <c r="B127">
        <v>7.6473000000000004</v>
      </c>
      <c r="C127" s="64">
        <v>6.0899999999999989E-2</v>
      </c>
      <c r="D127">
        <v>8.1456999999999997</v>
      </c>
      <c r="E127" s="64">
        <f t="shared" si="3"/>
        <v>6.5173329148849823E-2</v>
      </c>
      <c r="F127" s="65">
        <f t="shared" si="4"/>
        <v>6.089999999999999</v>
      </c>
      <c r="G127" s="65">
        <f t="shared" si="5"/>
        <v>6.5173329148849826</v>
      </c>
    </row>
    <row r="128" spans="1:7" x14ac:dyDescent="0.2">
      <c r="A128" s="17">
        <v>40360</v>
      </c>
      <c r="B128">
        <v>7.5467999999999993</v>
      </c>
      <c r="C128" s="64">
        <v>6.08E-2</v>
      </c>
      <c r="D128">
        <v>8.2353500000000004</v>
      </c>
      <c r="E128" s="64">
        <f t="shared" si="3"/>
        <v>9.1237345629936017E-2</v>
      </c>
      <c r="F128" s="65">
        <f t="shared" si="4"/>
        <v>6.08</v>
      </c>
      <c r="G128" s="65">
        <f t="shared" si="5"/>
        <v>9.1237345629936009</v>
      </c>
    </row>
    <row r="129" spans="1:7" x14ac:dyDescent="0.2">
      <c r="A129" s="17">
        <v>40391</v>
      </c>
      <c r="B129">
        <v>7.2972999999999999</v>
      </c>
      <c r="C129" s="64">
        <v>6.0799999999999993E-2</v>
      </c>
      <c r="D129">
        <v>7.71835</v>
      </c>
      <c r="E129" s="64">
        <f t="shared" si="3"/>
        <v>5.769942307428777E-2</v>
      </c>
      <c r="F129" s="65">
        <f t="shared" si="4"/>
        <v>6.0799999999999992</v>
      </c>
      <c r="G129" s="65">
        <f t="shared" si="5"/>
        <v>5.769942307428777</v>
      </c>
    </row>
    <row r="130" spans="1:7" x14ac:dyDescent="0.2">
      <c r="A130" s="17">
        <v>40422</v>
      </c>
      <c r="B130">
        <v>7.1388999999999996</v>
      </c>
      <c r="C130" s="64">
        <v>5.7600000000000005E-2</v>
      </c>
      <c r="D130">
        <v>7.7095000000000002</v>
      </c>
      <c r="E130" s="64">
        <f t="shared" si="3"/>
        <v>7.992828026726817E-2</v>
      </c>
      <c r="F130" s="65">
        <f t="shared" si="4"/>
        <v>5.7600000000000007</v>
      </c>
      <c r="G130" s="65">
        <f t="shared" si="5"/>
        <v>7.9928280267268175</v>
      </c>
    </row>
    <row r="131" spans="1:7" x14ac:dyDescent="0.2">
      <c r="A131" s="17">
        <v>40452</v>
      </c>
      <c r="B131">
        <v>6.9177</v>
      </c>
      <c r="C131" s="64">
        <v>5.5900000000000005E-2</v>
      </c>
      <c r="D131">
        <v>7.3302500000000004</v>
      </c>
      <c r="E131" s="64">
        <f t="shared" ref="E131:E194" si="6">(D131-B131)/B131</f>
        <v>5.9636873527328507E-2</v>
      </c>
      <c r="F131" s="65">
        <f t="shared" ref="F131:F194" si="7">C131*100</f>
        <v>5.5900000000000007</v>
      </c>
      <c r="G131" s="65">
        <f t="shared" ref="G131:G194" si="8">E131*100</f>
        <v>5.9636873527328511</v>
      </c>
    </row>
    <row r="132" spans="1:7" x14ac:dyDescent="0.2">
      <c r="A132" s="17">
        <v>40483</v>
      </c>
      <c r="B132">
        <v>6.9720000000000004</v>
      </c>
      <c r="C132" s="64">
        <v>5.4200000000000005E-2</v>
      </c>
      <c r="D132">
        <v>7.3837999999999999</v>
      </c>
      <c r="E132" s="64">
        <f t="shared" si="6"/>
        <v>5.9064830751577667E-2</v>
      </c>
      <c r="F132" s="65">
        <f t="shared" si="7"/>
        <v>5.4200000000000008</v>
      </c>
      <c r="G132" s="65">
        <f t="shared" si="8"/>
        <v>5.9064830751577668</v>
      </c>
    </row>
    <row r="133" spans="1:7" x14ac:dyDescent="0.2">
      <c r="A133" s="17">
        <v>40513</v>
      </c>
      <c r="B133">
        <v>6.8294000000000006</v>
      </c>
      <c r="C133" s="64">
        <v>5.1199999999999996E-2</v>
      </c>
      <c r="D133">
        <v>7.4179500000000003</v>
      </c>
      <c r="E133" s="64">
        <f t="shared" si="6"/>
        <v>8.6178873693150151E-2</v>
      </c>
      <c r="F133" s="65">
        <f t="shared" si="7"/>
        <v>5.1199999999999992</v>
      </c>
      <c r="G133" s="65">
        <f t="shared" si="8"/>
        <v>8.6178873693150155</v>
      </c>
    </row>
    <row r="134" spans="1:7" x14ac:dyDescent="0.2">
      <c r="A134" s="17">
        <v>40544</v>
      </c>
      <c r="B134">
        <v>6.9021000000000008</v>
      </c>
      <c r="C134" s="64">
        <v>5.1200000000000002E-2</v>
      </c>
      <c r="D134">
        <v>6.9665499999999998</v>
      </c>
      <c r="E134" s="64">
        <f t="shared" si="6"/>
        <v>9.337737789947842E-3</v>
      </c>
      <c r="F134" s="65">
        <f t="shared" si="7"/>
        <v>5.12</v>
      </c>
      <c r="G134" s="65">
        <f t="shared" si="8"/>
        <v>0.9337737789947842</v>
      </c>
    </row>
    <row r="135" spans="1:7" x14ac:dyDescent="0.2">
      <c r="A135" s="17">
        <v>40575</v>
      </c>
      <c r="B135">
        <v>7.1911000000000005</v>
      </c>
      <c r="C135" s="64">
        <v>5.1200000000000002E-2</v>
      </c>
      <c r="D135">
        <v>7.5446</v>
      </c>
      <c r="E135" s="64">
        <f t="shared" si="6"/>
        <v>4.9157986956098437E-2</v>
      </c>
      <c r="F135" s="65">
        <f t="shared" si="7"/>
        <v>5.12</v>
      </c>
      <c r="G135" s="65">
        <f t="shared" si="8"/>
        <v>4.9157986956098441</v>
      </c>
    </row>
    <row r="136" spans="1:7" x14ac:dyDescent="0.2">
      <c r="A136" s="17">
        <v>40603</v>
      </c>
      <c r="B136">
        <v>6.9085999999999999</v>
      </c>
      <c r="C136" s="64">
        <v>5.1299999999999998E-2</v>
      </c>
      <c r="D136">
        <v>7.3434499999999998</v>
      </c>
      <c r="E136" s="64">
        <f t="shared" si="6"/>
        <v>6.2943288075731699E-2</v>
      </c>
      <c r="F136" s="65">
        <f t="shared" si="7"/>
        <v>5.13</v>
      </c>
      <c r="G136" s="65">
        <f t="shared" si="8"/>
        <v>6.2943288075731703</v>
      </c>
    </row>
    <row r="137" spans="1:7" x14ac:dyDescent="0.2">
      <c r="A137" s="17">
        <v>40634</v>
      </c>
      <c r="B137">
        <v>6.7324000000000002</v>
      </c>
      <c r="C137" s="64">
        <v>5.1699999999999996E-2</v>
      </c>
      <c r="D137">
        <v>7.11205</v>
      </c>
      <c r="E137" s="64">
        <f t="shared" si="6"/>
        <v>5.6391480007129673E-2</v>
      </c>
      <c r="F137" s="65">
        <f t="shared" si="7"/>
        <v>5.17</v>
      </c>
      <c r="G137" s="65">
        <f t="shared" si="8"/>
        <v>5.6391480007129671</v>
      </c>
    </row>
    <row r="138" spans="1:7" x14ac:dyDescent="0.2">
      <c r="A138" s="17">
        <v>40664</v>
      </c>
      <c r="B138">
        <v>6.8610000000000007</v>
      </c>
      <c r="C138" s="64">
        <v>5.1900000000000002E-2</v>
      </c>
      <c r="D138">
        <v>7.0064500000000001</v>
      </c>
      <c r="E138" s="64">
        <f t="shared" si="6"/>
        <v>2.1199533595685674E-2</v>
      </c>
      <c r="F138" s="65">
        <f t="shared" si="7"/>
        <v>5.19</v>
      </c>
      <c r="G138" s="65">
        <f t="shared" si="8"/>
        <v>2.1199533595685676</v>
      </c>
    </row>
    <row r="139" spans="1:7" x14ac:dyDescent="0.2">
      <c r="A139" s="17">
        <v>40695</v>
      </c>
      <c r="B139">
        <v>6.7874999999999996</v>
      </c>
      <c r="C139" s="64">
        <v>5.1900000000000002E-2</v>
      </c>
      <c r="D139">
        <v>7.1851500000000001</v>
      </c>
      <c r="E139" s="64">
        <f t="shared" si="6"/>
        <v>5.8585635359116102E-2</v>
      </c>
      <c r="F139" s="65">
        <f t="shared" si="7"/>
        <v>5.19</v>
      </c>
      <c r="G139" s="65">
        <f t="shared" si="8"/>
        <v>5.8585635359116104</v>
      </c>
    </row>
    <row r="140" spans="1:7" x14ac:dyDescent="0.2">
      <c r="A140" s="17">
        <v>40725</v>
      </c>
      <c r="B140">
        <v>6.793099999999999</v>
      </c>
      <c r="C140" s="64">
        <v>5.1999999999999998E-2</v>
      </c>
      <c r="D140">
        <v>7.1397000000000004</v>
      </c>
      <c r="E140" s="64">
        <f t="shared" si="6"/>
        <v>5.1022360925056513E-2</v>
      </c>
      <c r="F140" s="65">
        <f t="shared" si="7"/>
        <v>5.2</v>
      </c>
      <c r="G140" s="65">
        <f t="shared" si="8"/>
        <v>5.1022360925056516</v>
      </c>
    </row>
    <row r="141" spans="1:7" x14ac:dyDescent="0.2">
      <c r="A141" s="17">
        <v>40756</v>
      </c>
      <c r="B141">
        <v>7.0598000000000001</v>
      </c>
      <c r="C141" s="64">
        <v>5.1799999999999999E-2</v>
      </c>
      <c r="D141">
        <v>7.09985</v>
      </c>
      <c r="E141" s="64">
        <f t="shared" si="6"/>
        <v>5.6729652398084815E-3</v>
      </c>
      <c r="F141" s="65">
        <f t="shared" si="7"/>
        <v>5.18</v>
      </c>
      <c r="G141" s="65">
        <f t="shared" si="8"/>
        <v>0.56729652398084818</v>
      </c>
    </row>
    <row r="142" spans="1:7" x14ac:dyDescent="0.2">
      <c r="A142" s="17">
        <v>40787</v>
      </c>
      <c r="B142">
        <v>7.5213999999999999</v>
      </c>
      <c r="C142" s="64">
        <v>5.21E-2</v>
      </c>
      <c r="D142">
        <v>7.3472499999999998</v>
      </c>
      <c r="E142" s="64">
        <f t="shared" si="6"/>
        <v>-2.3153934108011809E-2</v>
      </c>
      <c r="F142" s="65">
        <f t="shared" si="7"/>
        <v>5.21</v>
      </c>
      <c r="G142" s="65">
        <f t="shared" si="8"/>
        <v>-2.3153934108011809</v>
      </c>
    </row>
    <row r="143" spans="1:7" x14ac:dyDescent="0.2">
      <c r="A143" s="17">
        <v>40817</v>
      </c>
      <c r="B143">
        <v>7.95</v>
      </c>
      <c r="C143" s="64">
        <v>5.2299999999999999E-2</v>
      </c>
      <c r="D143">
        <v>8.6203000000000003</v>
      </c>
      <c r="E143" s="64">
        <f t="shared" si="6"/>
        <v>8.431446540880505E-2</v>
      </c>
      <c r="F143" s="65">
        <f t="shared" si="7"/>
        <v>5.2299999999999995</v>
      </c>
      <c r="G143" s="65">
        <f t="shared" si="8"/>
        <v>8.4314465408805042</v>
      </c>
    </row>
    <row r="144" spans="1:7" x14ac:dyDescent="0.2">
      <c r="A144" s="17">
        <v>40848</v>
      </c>
      <c r="B144">
        <v>8.1553000000000004</v>
      </c>
      <c r="C144" s="64">
        <v>5.2199999999999996E-2</v>
      </c>
      <c r="D144">
        <v>8.4929500000000004</v>
      </c>
      <c r="E144" s="64">
        <f t="shared" si="6"/>
        <v>4.1402523512317144E-2</v>
      </c>
      <c r="F144" s="65">
        <f t="shared" si="7"/>
        <v>5.22</v>
      </c>
      <c r="G144" s="65">
        <f t="shared" si="8"/>
        <v>4.1402523512317142</v>
      </c>
    </row>
    <row r="145" spans="1:7" x14ac:dyDescent="0.2">
      <c r="A145" s="17">
        <v>40878</v>
      </c>
      <c r="B145">
        <v>8.1745000000000001</v>
      </c>
      <c r="C145" s="64">
        <v>5.2600000000000001E-2</v>
      </c>
      <c r="D145">
        <v>8.49085</v>
      </c>
      <c r="E145" s="64">
        <f t="shared" si="6"/>
        <v>3.8699614655330589E-2</v>
      </c>
      <c r="F145" s="65">
        <f t="shared" si="7"/>
        <v>5.26</v>
      </c>
      <c r="G145" s="65">
        <f t="shared" si="8"/>
        <v>3.8699614655330588</v>
      </c>
    </row>
    <row r="146" spans="1:7" x14ac:dyDescent="0.2">
      <c r="A146" s="17">
        <v>40909</v>
      </c>
      <c r="B146">
        <v>8.0106000000000002</v>
      </c>
      <c r="C146" s="64">
        <v>5.2400000000000002E-2</v>
      </c>
      <c r="D146">
        <v>8.4514499999999995</v>
      </c>
      <c r="E146" s="64">
        <f t="shared" si="6"/>
        <v>5.5033330836641359E-2</v>
      </c>
      <c r="F146" s="65">
        <f t="shared" si="7"/>
        <v>5.24</v>
      </c>
      <c r="G146" s="65">
        <f t="shared" si="8"/>
        <v>5.5033330836641356</v>
      </c>
    </row>
    <row r="147" spans="1:7" x14ac:dyDescent="0.2">
      <c r="A147" s="17">
        <v>40940</v>
      </c>
      <c r="B147">
        <v>7.6551999999999998</v>
      </c>
      <c r="C147" s="64">
        <v>5.1799999999999999E-2</v>
      </c>
      <c r="D147">
        <v>8.0787999999999993</v>
      </c>
      <c r="E147" s="64">
        <f t="shared" si="6"/>
        <v>5.5334935729961274E-2</v>
      </c>
      <c r="F147" s="65">
        <f t="shared" si="7"/>
        <v>5.18</v>
      </c>
      <c r="G147" s="65">
        <f t="shared" si="8"/>
        <v>5.533493572996127</v>
      </c>
    </row>
    <row r="148" spans="1:7" x14ac:dyDescent="0.2">
      <c r="A148" s="17">
        <v>40969</v>
      </c>
      <c r="B148">
        <v>7.5998000000000001</v>
      </c>
      <c r="C148" s="64">
        <v>5.1499999999999997E-2</v>
      </c>
      <c r="D148">
        <v>7.8737500000000002</v>
      </c>
      <c r="E148" s="64">
        <f t="shared" si="6"/>
        <v>3.6047001236874675E-2</v>
      </c>
      <c r="F148" s="65">
        <f t="shared" si="7"/>
        <v>5.1499999999999995</v>
      </c>
      <c r="G148" s="65">
        <f t="shared" si="8"/>
        <v>3.6047001236874676</v>
      </c>
    </row>
    <row r="149" spans="1:7" x14ac:dyDescent="0.2">
      <c r="A149" s="17">
        <v>41000</v>
      </c>
      <c r="B149">
        <v>7.8274999999999997</v>
      </c>
      <c r="C149" s="64">
        <v>5.1400000000000001E-2</v>
      </c>
      <c r="D149">
        <v>8.1077499999999993</v>
      </c>
      <c r="E149" s="64">
        <f t="shared" si="6"/>
        <v>3.580325774512931E-2</v>
      </c>
      <c r="F149" s="65">
        <f t="shared" si="7"/>
        <v>5.1400000000000006</v>
      </c>
      <c r="G149" s="65">
        <f t="shared" si="8"/>
        <v>3.5803257745129309</v>
      </c>
    </row>
    <row r="150" spans="1:7" x14ac:dyDescent="0.2">
      <c r="A150" s="17">
        <v>41030</v>
      </c>
      <c r="B150">
        <v>8.1524000000000001</v>
      </c>
      <c r="C150" s="64">
        <v>5.1300000000000005E-2</v>
      </c>
      <c r="D150">
        <v>8.1602999999999994</v>
      </c>
      <c r="E150" s="64">
        <f t="shared" si="6"/>
        <v>9.6903979196302336E-4</v>
      </c>
      <c r="F150" s="65">
        <f t="shared" si="7"/>
        <v>5.1300000000000008</v>
      </c>
      <c r="G150" s="65">
        <f t="shared" si="8"/>
        <v>9.6903979196302337E-2</v>
      </c>
    </row>
    <row r="151" spans="1:7" x14ac:dyDescent="0.2">
      <c r="A151" s="17">
        <v>41061</v>
      </c>
      <c r="B151">
        <v>8.3962000000000003</v>
      </c>
      <c r="C151" s="64">
        <v>5.1300000000000005E-2</v>
      </c>
      <c r="D151">
        <v>9.05185</v>
      </c>
      <c r="E151" s="64">
        <f t="shared" si="6"/>
        <v>7.8088897358328718E-2</v>
      </c>
      <c r="F151" s="65">
        <f t="shared" si="7"/>
        <v>5.1300000000000008</v>
      </c>
      <c r="G151" s="65">
        <f t="shared" si="8"/>
        <v>7.8088897358328717</v>
      </c>
    </row>
    <row r="152" spans="1:7" x14ac:dyDescent="0.2">
      <c r="A152" s="17">
        <v>41091</v>
      </c>
      <c r="B152">
        <v>8.246599999999999</v>
      </c>
      <c r="C152" s="64">
        <v>4.9500000000000009E-2</v>
      </c>
      <c r="D152">
        <v>8.4945900000000005</v>
      </c>
      <c r="E152" s="64">
        <f t="shared" si="6"/>
        <v>3.007178716076947E-2</v>
      </c>
      <c r="F152" s="65">
        <f t="shared" si="7"/>
        <v>4.9500000000000011</v>
      </c>
      <c r="G152" s="65">
        <f t="shared" si="8"/>
        <v>3.0071787160769468</v>
      </c>
    </row>
    <row r="153" spans="1:7" x14ac:dyDescent="0.2">
      <c r="A153" s="17">
        <v>41122</v>
      </c>
      <c r="B153">
        <v>8.2751999999999999</v>
      </c>
      <c r="C153" s="64">
        <v>4.6899999999999997E-2</v>
      </c>
      <c r="D153">
        <v>8.5400899999999993</v>
      </c>
      <c r="E153" s="64">
        <f t="shared" si="6"/>
        <v>3.2010102474864584E-2</v>
      </c>
      <c r="F153" s="65">
        <f t="shared" si="7"/>
        <v>4.6899999999999995</v>
      </c>
      <c r="G153" s="65">
        <f t="shared" si="8"/>
        <v>3.2010102474864586</v>
      </c>
    </row>
    <row r="154" spans="1:7" x14ac:dyDescent="0.2">
      <c r="A154" s="17">
        <v>41153</v>
      </c>
      <c r="B154">
        <v>8.2783999999999995</v>
      </c>
      <c r="C154" s="64">
        <v>4.65E-2</v>
      </c>
      <c r="D154">
        <v>8.7956500000000002</v>
      </c>
      <c r="E154" s="64">
        <f t="shared" si="6"/>
        <v>6.2481880556629385E-2</v>
      </c>
      <c r="F154" s="65">
        <f t="shared" si="7"/>
        <v>4.6500000000000004</v>
      </c>
      <c r="G154" s="65">
        <f t="shared" si="8"/>
        <v>6.2481880556629381</v>
      </c>
    </row>
    <row r="155" spans="1:7" x14ac:dyDescent="0.2">
      <c r="A155" s="17">
        <v>41183</v>
      </c>
      <c r="B155">
        <v>8.644400000000001</v>
      </c>
      <c r="C155" s="64">
        <v>4.6300000000000001E-2</v>
      </c>
      <c r="D155">
        <v>8.7238500000000005</v>
      </c>
      <c r="E155" s="64">
        <f t="shared" si="6"/>
        <v>9.1909212900837031E-3</v>
      </c>
      <c r="F155" s="65">
        <f t="shared" si="7"/>
        <v>4.63</v>
      </c>
      <c r="G155" s="65">
        <f t="shared" si="8"/>
        <v>0.91909212900837034</v>
      </c>
    </row>
    <row r="156" spans="1:7" x14ac:dyDescent="0.2">
      <c r="A156" s="17">
        <v>41214</v>
      </c>
      <c r="B156">
        <v>8.7944000000000013</v>
      </c>
      <c r="C156" s="64">
        <v>4.6200000000000005E-2</v>
      </c>
      <c r="D156">
        <v>9.0931499999999996</v>
      </c>
      <c r="E156" s="64">
        <f t="shared" si="6"/>
        <v>3.3970481215318642E-2</v>
      </c>
      <c r="F156" s="65">
        <f t="shared" si="7"/>
        <v>4.62</v>
      </c>
      <c r="G156" s="65">
        <f t="shared" si="8"/>
        <v>3.397048121531864</v>
      </c>
    </row>
    <row r="157" spans="1:7" x14ac:dyDescent="0.2">
      <c r="A157" s="17">
        <v>41244</v>
      </c>
      <c r="B157">
        <v>8.6385000000000005</v>
      </c>
      <c r="C157" s="64">
        <v>4.6200000000000005E-2</v>
      </c>
      <c r="D157">
        <v>9.3010999999999999</v>
      </c>
      <c r="E157" s="64">
        <f t="shared" si="6"/>
        <v>7.6703131330670762E-2</v>
      </c>
      <c r="F157" s="65">
        <f t="shared" si="7"/>
        <v>4.62</v>
      </c>
      <c r="G157" s="65">
        <f t="shared" si="8"/>
        <v>7.6703131330670766</v>
      </c>
    </row>
    <row r="158" spans="1:7" x14ac:dyDescent="0.2">
      <c r="A158" s="17">
        <v>41275</v>
      </c>
      <c r="B158">
        <v>8.7857000000000003</v>
      </c>
      <c r="C158" s="64">
        <v>4.6100000000000002E-2</v>
      </c>
      <c r="D158">
        <v>8.9025200000000009</v>
      </c>
      <c r="E158" s="64">
        <f t="shared" si="6"/>
        <v>1.3296606986352891E-2</v>
      </c>
      <c r="F158" s="65">
        <f t="shared" si="7"/>
        <v>4.6100000000000003</v>
      </c>
      <c r="G158" s="65">
        <f t="shared" si="8"/>
        <v>1.329660698635289</v>
      </c>
    </row>
    <row r="159" spans="1:7" x14ac:dyDescent="0.2">
      <c r="A159" s="17">
        <v>41306</v>
      </c>
      <c r="B159">
        <v>8.8826999999999998</v>
      </c>
      <c r="C159" s="64">
        <v>4.5900000000000003E-2</v>
      </c>
      <c r="D159">
        <v>9.3016000000000005</v>
      </c>
      <c r="E159" s="64">
        <f t="shared" si="6"/>
        <v>4.7159084512591973E-2</v>
      </c>
      <c r="F159" s="65">
        <f t="shared" si="7"/>
        <v>4.5900000000000007</v>
      </c>
      <c r="G159" s="65">
        <f t="shared" si="8"/>
        <v>4.7159084512591969</v>
      </c>
    </row>
    <row r="160" spans="1:7" x14ac:dyDescent="0.2">
      <c r="A160" s="17">
        <v>41334</v>
      </c>
      <c r="B160">
        <v>9.1746999999999996</v>
      </c>
      <c r="C160" s="64">
        <v>4.6199999999999998E-2</v>
      </c>
      <c r="D160">
        <v>9.5297000000000001</v>
      </c>
      <c r="E160" s="64">
        <f t="shared" si="6"/>
        <v>3.8693363270733694E-2</v>
      </c>
      <c r="F160" s="65">
        <f t="shared" si="7"/>
        <v>4.62</v>
      </c>
      <c r="G160" s="65">
        <f t="shared" si="8"/>
        <v>3.8693363270733694</v>
      </c>
    </row>
    <row r="161" spans="1:7" x14ac:dyDescent="0.2">
      <c r="A161" s="17">
        <v>41365</v>
      </c>
      <c r="B161">
        <v>9.1125000000000007</v>
      </c>
      <c r="C161" s="64">
        <v>4.6099999999999995E-2</v>
      </c>
      <c r="D161">
        <v>9.64175</v>
      </c>
      <c r="E161" s="64">
        <f t="shared" si="6"/>
        <v>5.8079561042523931E-2</v>
      </c>
      <c r="F161" s="65">
        <f t="shared" si="7"/>
        <v>4.6099999999999994</v>
      </c>
      <c r="G161" s="65">
        <f t="shared" si="8"/>
        <v>5.8079561042523933</v>
      </c>
    </row>
    <row r="162" spans="1:7" x14ac:dyDescent="0.2">
      <c r="A162" s="17">
        <v>41395</v>
      </c>
      <c r="B162">
        <v>9.3559999999999999</v>
      </c>
      <c r="C162" s="64">
        <v>4.65E-2</v>
      </c>
      <c r="D162">
        <v>9.4793500000000002</v>
      </c>
      <c r="E162" s="64">
        <f t="shared" si="6"/>
        <v>1.3184053014108625E-2</v>
      </c>
      <c r="F162" s="65">
        <f t="shared" si="7"/>
        <v>4.6500000000000004</v>
      </c>
      <c r="G162" s="65">
        <f t="shared" si="8"/>
        <v>1.3184053014108625</v>
      </c>
    </row>
    <row r="163" spans="1:7" x14ac:dyDescent="0.2">
      <c r="A163" s="17">
        <v>41426</v>
      </c>
      <c r="B163">
        <v>10.030700000000001</v>
      </c>
      <c r="C163" s="64">
        <v>4.7E-2</v>
      </c>
      <c r="D163">
        <v>10.38273</v>
      </c>
      <c r="E163" s="64">
        <f t="shared" si="6"/>
        <v>3.5095257559292881E-2</v>
      </c>
      <c r="F163" s="65">
        <f t="shared" si="7"/>
        <v>4.7</v>
      </c>
      <c r="G163" s="65">
        <f t="shared" si="8"/>
        <v>3.5095257559292881</v>
      </c>
    </row>
    <row r="164" spans="1:7" x14ac:dyDescent="0.2">
      <c r="A164" s="17">
        <v>41456</v>
      </c>
      <c r="B164">
        <v>9.9100999999999999</v>
      </c>
      <c r="C164" s="64">
        <v>4.7199999999999999E-2</v>
      </c>
      <c r="D164">
        <v>10.41283</v>
      </c>
      <c r="E164" s="64">
        <f t="shared" si="6"/>
        <v>5.0729054197233094E-2</v>
      </c>
      <c r="F164" s="65">
        <f t="shared" si="7"/>
        <v>4.72</v>
      </c>
      <c r="G164" s="65">
        <f t="shared" si="8"/>
        <v>5.072905419723309</v>
      </c>
    </row>
    <row r="165" spans="1:7" x14ac:dyDescent="0.2">
      <c r="A165" s="17">
        <v>41487</v>
      </c>
      <c r="B165">
        <v>10.082599999999999</v>
      </c>
      <c r="C165" s="64">
        <v>4.7399999999999998E-2</v>
      </c>
      <c r="D165">
        <v>10.507999999999999</v>
      </c>
      <c r="E165" s="64">
        <f t="shared" si="6"/>
        <v>4.2191498224664253E-2</v>
      </c>
      <c r="F165" s="65">
        <f t="shared" si="7"/>
        <v>4.74</v>
      </c>
      <c r="G165" s="65">
        <f t="shared" si="8"/>
        <v>4.2191498224664254</v>
      </c>
    </row>
    <row r="166" spans="1:7" x14ac:dyDescent="0.2">
      <c r="A166" s="17">
        <v>41518</v>
      </c>
      <c r="B166">
        <v>9.9829999999999988</v>
      </c>
      <c r="C166" s="64">
        <v>4.7299999999999995E-2</v>
      </c>
      <c r="D166">
        <v>10.95725</v>
      </c>
      <c r="E166" s="64">
        <f t="shared" si="6"/>
        <v>9.7590904537714268E-2</v>
      </c>
      <c r="F166" s="65">
        <f t="shared" si="7"/>
        <v>4.7299999999999995</v>
      </c>
      <c r="G166" s="65">
        <f t="shared" si="8"/>
        <v>9.7590904537714263</v>
      </c>
    </row>
    <row r="167" spans="1:7" x14ac:dyDescent="0.2">
      <c r="A167" s="17">
        <v>41548</v>
      </c>
      <c r="B167">
        <v>9.9172000000000011</v>
      </c>
      <c r="C167" s="64">
        <v>4.7199999999999999E-2</v>
      </c>
      <c r="D167">
        <v>10.66005</v>
      </c>
      <c r="E167" s="64">
        <f t="shared" si="6"/>
        <v>7.4905215181704399E-2</v>
      </c>
      <c r="F167" s="65">
        <f t="shared" si="7"/>
        <v>4.72</v>
      </c>
      <c r="G167" s="65">
        <f t="shared" si="8"/>
        <v>7.4905215181704401</v>
      </c>
    </row>
    <row r="168" spans="1:7" x14ac:dyDescent="0.2">
      <c r="A168" s="17">
        <v>41579</v>
      </c>
      <c r="B168">
        <v>10.199999999999999</v>
      </c>
      <c r="C168" s="64">
        <v>4.7500000000000001E-2</v>
      </c>
      <c r="D168">
        <v>10.75595</v>
      </c>
      <c r="E168" s="64">
        <f t="shared" si="6"/>
        <v>5.4504901960784419E-2</v>
      </c>
      <c r="F168" s="65">
        <f t="shared" si="7"/>
        <v>4.75</v>
      </c>
      <c r="G168" s="65">
        <f t="shared" si="8"/>
        <v>5.4504901960784418</v>
      </c>
    </row>
    <row r="169" spans="1:7" x14ac:dyDescent="0.2">
      <c r="A169" s="17">
        <v>41609</v>
      </c>
      <c r="B169">
        <v>10.3675</v>
      </c>
      <c r="C169" s="64">
        <v>4.7700000000000006E-2</v>
      </c>
      <c r="D169">
        <v>10.943199999999999</v>
      </c>
      <c r="E169" s="64">
        <f t="shared" si="6"/>
        <v>5.5529298287918923E-2</v>
      </c>
      <c r="F169" s="65">
        <f t="shared" si="7"/>
        <v>4.7700000000000005</v>
      </c>
      <c r="G169" s="65">
        <f t="shared" si="8"/>
        <v>5.5529298287918927</v>
      </c>
    </row>
    <row r="170" spans="1:7" x14ac:dyDescent="0.2">
      <c r="A170" s="17">
        <v>41640</v>
      </c>
      <c r="B170">
        <v>10.872199999999999</v>
      </c>
      <c r="C170" s="64">
        <v>4.8099999999999997E-2</v>
      </c>
      <c r="D170">
        <v>11.08175</v>
      </c>
      <c r="E170" s="64">
        <f t="shared" si="6"/>
        <v>1.927392799985285E-2</v>
      </c>
      <c r="F170" s="65">
        <f t="shared" si="7"/>
        <v>4.8099999999999996</v>
      </c>
      <c r="G170" s="65">
        <f t="shared" si="8"/>
        <v>1.9273927999852849</v>
      </c>
    </row>
    <row r="171" spans="1:7" x14ac:dyDescent="0.2">
      <c r="A171" s="17">
        <v>41671</v>
      </c>
      <c r="B171">
        <v>10.9848</v>
      </c>
      <c r="C171" s="64">
        <v>5.2500000000000005E-2</v>
      </c>
      <c r="D171">
        <v>12.021000000000001</v>
      </c>
      <c r="E171" s="64">
        <f t="shared" si="6"/>
        <v>9.4330347389119593E-2</v>
      </c>
      <c r="F171" s="65">
        <f t="shared" si="7"/>
        <v>5.2500000000000009</v>
      </c>
      <c r="G171" s="65">
        <f t="shared" si="8"/>
        <v>9.4330347389119584</v>
      </c>
    </row>
    <row r="172" spans="1:7" x14ac:dyDescent="0.2">
      <c r="A172" s="17">
        <v>41699</v>
      </c>
      <c r="B172">
        <v>10.7468</v>
      </c>
      <c r="C172" s="64">
        <v>5.28E-2</v>
      </c>
      <c r="D172">
        <v>11.5626</v>
      </c>
      <c r="E172" s="64">
        <f t="shared" si="6"/>
        <v>7.5910968846540305E-2</v>
      </c>
      <c r="F172" s="65">
        <f t="shared" si="7"/>
        <v>5.28</v>
      </c>
      <c r="G172" s="65">
        <f t="shared" si="8"/>
        <v>7.5910968846540303</v>
      </c>
    </row>
    <row r="173" spans="1:7" x14ac:dyDescent="0.2">
      <c r="A173" s="17">
        <v>41730</v>
      </c>
      <c r="B173">
        <v>10.546700000000001</v>
      </c>
      <c r="C173" s="64">
        <v>5.2900000000000003E-2</v>
      </c>
      <c r="D173">
        <v>11.2646</v>
      </c>
      <c r="E173" s="64">
        <f t="shared" si="6"/>
        <v>6.8068684991513778E-2</v>
      </c>
      <c r="F173" s="65">
        <f t="shared" si="7"/>
        <v>5.29</v>
      </c>
      <c r="G173" s="65">
        <f t="shared" si="8"/>
        <v>6.8068684991513777</v>
      </c>
    </row>
    <row r="174" spans="1:7" x14ac:dyDescent="0.2">
      <c r="A174" s="17">
        <v>41760</v>
      </c>
      <c r="B174">
        <v>10.3979</v>
      </c>
      <c r="C174" s="64">
        <v>5.2900000000000003E-2</v>
      </c>
      <c r="D174">
        <v>11.187799999999999</v>
      </c>
      <c r="E174" s="64">
        <f t="shared" si="6"/>
        <v>7.5967262620336734E-2</v>
      </c>
      <c r="F174" s="65">
        <f t="shared" si="7"/>
        <v>5.29</v>
      </c>
      <c r="G174" s="65">
        <f t="shared" si="8"/>
        <v>7.5967262620336733</v>
      </c>
    </row>
    <row r="175" spans="1:7" x14ac:dyDescent="0.2">
      <c r="A175" s="17">
        <v>41791</v>
      </c>
      <c r="B175">
        <v>10.675799999999999</v>
      </c>
      <c r="C175" s="64">
        <v>5.2899999999999996E-2</v>
      </c>
      <c r="D175">
        <v>11.440899999999999</v>
      </c>
      <c r="E175" s="64">
        <f t="shared" si="6"/>
        <v>7.1666760336461938E-2</v>
      </c>
      <c r="F175" s="65">
        <f t="shared" si="7"/>
        <v>5.2899999999999991</v>
      </c>
      <c r="G175" s="65">
        <f t="shared" si="8"/>
        <v>7.1666760336461941</v>
      </c>
    </row>
    <row r="176" spans="1:7" x14ac:dyDescent="0.2">
      <c r="A176" s="17">
        <v>41821</v>
      </c>
      <c r="B176">
        <v>10.662799999999999</v>
      </c>
      <c r="C176" s="64">
        <v>5.4100000000000002E-2</v>
      </c>
      <c r="D176">
        <v>11.398350000000001</v>
      </c>
      <c r="E176" s="64">
        <f t="shared" si="6"/>
        <v>6.8982818771804941E-2</v>
      </c>
      <c r="F176" s="65">
        <f t="shared" si="7"/>
        <v>5.41</v>
      </c>
      <c r="G176" s="65">
        <f t="shared" si="8"/>
        <v>6.8982818771804943</v>
      </c>
    </row>
    <row r="177" spans="1:7" x14ac:dyDescent="0.2">
      <c r="A177" s="17">
        <v>41852</v>
      </c>
      <c r="B177">
        <v>10.666199999999998</v>
      </c>
      <c r="C177" s="64">
        <v>5.5500000000000001E-2</v>
      </c>
      <c r="D177">
        <v>11.34625</v>
      </c>
      <c r="E177" s="64">
        <f t="shared" si="6"/>
        <v>6.3757476889614056E-2</v>
      </c>
      <c r="F177" s="65">
        <f t="shared" si="7"/>
        <v>5.55</v>
      </c>
      <c r="G177" s="65">
        <f t="shared" si="8"/>
        <v>6.3757476889614058</v>
      </c>
    </row>
    <row r="178" spans="1:7" x14ac:dyDescent="0.2">
      <c r="A178" s="17">
        <v>41883</v>
      </c>
      <c r="B178">
        <v>10.952999999999999</v>
      </c>
      <c r="C178" s="64">
        <v>5.5600000000000004E-2</v>
      </c>
      <c r="D178">
        <v>11.368600000000001</v>
      </c>
      <c r="E178" s="64">
        <f t="shared" si="6"/>
        <v>3.7943942298913659E-2</v>
      </c>
      <c r="F178" s="65">
        <f t="shared" si="7"/>
        <v>5.5600000000000005</v>
      </c>
      <c r="G178" s="65">
        <f t="shared" si="8"/>
        <v>3.794394229891366</v>
      </c>
    </row>
    <row r="179" spans="1:7" x14ac:dyDescent="0.2">
      <c r="A179" s="17">
        <v>41913</v>
      </c>
      <c r="B179">
        <v>11.066600000000001</v>
      </c>
      <c r="C179" s="64">
        <v>5.5600000000000004E-2</v>
      </c>
      <c r="D179">
        <v>12.0227</v>
      </c>
      <c r="E179" s="64">
        <f t="shared" si="6"/>
        <v>8.639509876565514E-2</v>
      </c>
      <c r="F179" s="65">
        <f t="shared" si="7"/>
        <v>5.5600000000000005</v>
      </c>
      <c r="G179" s="65">
        <f t="shared" si="8"/>
        <v>8.6395098765655138</v>
      </c>
    </row>
    <row r="180" spans="1:7" x14ac:dyDescent="0.2">
      <c r="A180" s="17">
        <v>41944</v>
      </c>
      <c r="B180">
        <v>11.098599999999999</v>
      </c>
      <c r="C180" s="64">
        <v>5.5600000000000004E-2</v>
      </c>
      <c r="D180">
        <v>11.808999999999999</v>
      </c>
      <c r="E180" s="64">
        <f t="shared" si="6"/>
        <v>6.4008073090299669E-2</v>
      </c>
      <c r="F180" s="65">
        <f t="shared" si="7"/>
        <v>5.5600000000000005</v>
      </c>
      <c r="G180" s="65">
        <f t="shared" si="8"/>
        <v>6.4008073090299673</v>
      </c>
    </row>
    <row r="181" spans="1:7" x14ac:dyDescent="0.2">
      <c r="A181" s="17">
        <v>41974</v>
      </c>
      <c r="B181">
        <v>11.461300000000001</v>
      </c>
      <c r="C181" s="64">
        <v>5.5300000000000002E-2</v>
      </c>
      <c r="D181">
        <v>11.68451</v>
      </c>
      <c r="E181" s="64">
        <f t="shared" si="6"/>
        <v>1.9475103173287333E-2</v>
      </c>
      <c r="F181" s="65">
        <f t="shared" si="7"/>
        <v>5.53</v>
      </c>
      <c r="G181" s="65">
        <f t="shared" si="8"/>
        <v>1.9475103173287334</v>
      </c>
    </row>
    <row r="182" spans="1:7" x14ac:dyDescent="0.2">
      <c r="A182" s="17">
        <v>42005</v>
      </c>
      <c r="B182">
        <v>11.565799999999999</v>
      </c>
      <c r="C182" s="64">
        <v>5.5400000000000005E-2</v>
      </c>
      <c r="D182">
        <v>12.31817</v>
      </c>
      <c r="E182" s="64">
        <f t="shared" si="6"/>
        <v>6.5051271853222514E-2</v>
      </c>
      <c r="F182" s="65">
        <f t="shared" si="7"/>
        <v>5.5400000000000009</v>
      </c>
      <c r="G182" s="65">
        <f t="shared" si="8"/>
        <v>6.5051271853222516</v>
      </c>
    </row>
    <row r="183" spans="1:7" x14ac:dyDescent="0.2">
      <c r="A183" s="17">
        <v>42036</v>
      </c>
      <c r="B183">
        <v>11.575899999999999</v>
      </c>
      <c r="C183" s="64">
        <v>5.5600000000000004E-2</v>
      </c>
      <c r="D183">
        <v>12.075200000000001</v>
      </c>
      <c r="E183" s="64">
        <f t="shared" si="6"/>
        <v>4.3132715382821353E-2</v>
      </c>
      <c r="F183" s="65">
        <f t="shared" si="7"/>
        <v>5.5600000000000005</v>
      </c>
      <c r="G183" s="65">
        <f t="shared" si="8"/>
        <v>4.3132715382821356</v>
      </c>
    </row>
    <row r="184" spans="1:7" x14ac:dyDescent="0.2">
      <c r="A184" s="17">
        <v>42064</v>
      </c>
      <c r="B184">
        <v>12.064400000000001</v>
      </c>
      <c r="C184" s="64">
        <v>5.57E-2</v>
      </c>
      <c r="D184">
        <v>12.5016</v>
      </c>
      <c r="E184" s="64">
        <f t="shared" si="6"/>
        <v>3.6238851496966186E-2</v>
      </c>
      <c r="F184" s="65">
        <f t="shared" si="7"/>
        <v>5.57</v>
      </c>
      <c r="G184" s="65">
        <f t="shared" si="8"/>
        <v>3.6238851496966187</v>
      </c>
    </row>
    <row r="185" spans="1:7" x14ac:dyDescent="0.2">
      <c r="A185" s="17">
        <v>42095</v>
      </c>
      <c r="B185">
        <v>12.011099999999999</v>
      </c>
      <c r="C185" s="64">
        <v>5.5800000000000002E-2</v>
      </c>
      <c r="D185">
        <v>12.766069999999999</v>
      </c>
      <c r="E185" s="64">
        <f t="shared" si="6"/>
        <v>6.285602484368627E-2</v>
      </c>
      <c r="F185" s="65">
        <f t="shared" si="7"/>
        <v>5.58</v>
      </c>
      <c r="G185" s="65">
        <f t="shared" si="8"/>
        <v>6.2856024843686269</v>
      </c>
    </row>
    <row r="186" spans="1:7" x14ac:dyDescent="0.2">
      <c r="A186" s="17">
        <v>42125</v>
      </c>
      <c r="B186">
        <v>11.969100000000001</v>
      </c>
      <c r="C186" s="64">
        <v>5.5899999999999998E-2</v>
      </c>
      <c r="D186">
        <v>12.811249999999999</v>
      </c>
      <c r="E186" s="64">
        <f t="shared" si="6"/>
        <v>7.0360344553892798E-2</v>
      </c>
      <c r="F186" s="65">
        <f t="shared" si="7"/>
        <v>5.59</v>
      </c>
      <c r="G186" s="65">
        <f t="shared" si="8"/>
        <v>7.03603445538928</v>
      </c>
    </row>
    <row r="187" spans="1:7" x14ac:dyDescent="0.2">
      <c r="A187" s="17">
        <v>42156</v>
      </c>
      <c r="B187">
        <v>12.301600000000001</v>
      </c>
      <c r="C187" s="64">
        <v>5.5899999999999998E-2</v>
      </c>
      <c r="D187">
        <v>13.06945</v>
      </c>
      <c r="E187" s="64">
        <f t="shared" si="6"/>
        <v>6.2418709761331799E-2</v>
      </c>
      <c r="F187" s="65">
        <f t="shared" si="7"/>
        <v>5.59</v>
      </c>
      <c r="G187" s="65">
        <f t="shared" si="8"/>
        <v>6.2418709761331801</v>
      </c>
    </row>
    <row r="188" spans="1:7" x14ac:dyDescent="0.2">
      <c r="A188" s="17">
        <v>42186</v>
      </c>
      <c r="B188">
        <v>12.451500000000001</v>
      </c>
      <c r="C188" s="64">
        <v>5.6099999999999997E-2</v>
      </c>
      <c r="D188">
        <v>13.065469999999999</v>
      </c>
      <c r="E188" s="64">
        <f t="shared" si="6"/>
        <v>4.9308918604184099E-2</v>
      </c>
      <c r="F188" s="65">
        <f t="shared" si="7"/>
        <v>5.6099999999999994</v>
      </c>
      <c r="G188" s="65">
        <f t="shared" si="8"/>
        <v>4.9308918604184102</v>
      </c>
    </row>
    <row r="189" spans="1:7" x14ac:dyDescent="0.2">
      <c r="A189" s="17">
        <v>42217</v>
      </c>
      <c r="B189">
        <v>12.911800000000001</v>
      </c>
      <c r="C189" s="64">
        <v>5.7600000000000005E-2</v>
      </c>
      <c r="D189">
        <v>13.548959999999999</v>
      </c>
      <c r="E189" s="64">
        <f t="shared" si="6"/>
        <v>4.9347108846171557E-2</v>
      </c>
      <c r="F189" s="65">
        <f t="shared" si="7"/>
        <v>5.7600000000000007</v>
      </c>
      <c r="G189" s="65">
        <f t="shared" si="8"/>
        <v>4.9347108846171555</v>
      </c>
    </row>
    <row r="190" spans="1:7" x14ac:dyDescent="0.2">
      <c r="A190" s="17">
        <v>42248</v>
      </c>
      <c r="B190">
        <v>13.6073</v>
      </c>
      <c r="C190" s="64">
        <v>5.7750000000000003E-2</v>
      </c>
      <c r="D190">
        <v>14.30461</v>
      </c>
      <c r="E190" s="64">
        <f t="shared" si="6"/>
        <v>5.1245287455997872E-2</v>
      </c>
      <c r="F190" s="65">
        <f t="shared" si="7"/>
        <v>5.7750000000000004</v>
      </c>
      <c r="G190" s="65">
        <f t="shared" si="8"/>
        <v>5.124528745599787</v>
      </c>
    </row>
    <row r="191" spans="1:7" x14ac:dyDescent="0.2">
      <c r="A191" s="17">
        <v>42278</v>
      </c>
      <c r="B191">
        <v>13.5002</v>
      </c>
      <c r="C191" s="64">
        <v>5.815E-2</v>
      </c>
      <c r="D191">
        <v>14.78275</v>
      </c>
      <c r="E191" s="64">
        <f t="shared" si="6"/>
        <v>9.5002296262277644E-2</v>
      </c>
      <c r="F191" s="65">
        <f t="shared" si="7"/>
        <v>5.8150000000000004</v>
      </c>
      <c r="G191" s="65">
        <f t="shared" si="8"/>
        <v>9.5002296262277639</v>
      </c>
    </row>
    <row r="192" spans="1:7" x14ac:dyDescent="0.2">
      <c r="A192" s="17">
        <v>42309</v>
      </c>
      <c r="B192">
        <v>14.123199999999999</v>
      </c>
      <c r="C192" s="64">
        <v>5.8999999999999997E-2</v>
      </c>
      <c r="D192">
        <v>14.787750000000001</v>
      </c>
      <c r="E192" s="64">
        <f t="shared" si="6"/>
        <v>4.7053783845021104E-2</v>
      </c>
      <c r="F192" s="65">
        <f t="shared" si="7"/>
        <v>5.8999999999999995</v>
      </c>
      <c r="G192" s="65">
        <f t="shared" si="8"/>
        <v>4.7053783845021107</v>
      </c>
    </row>
    <row r="193" spans="1:7" x14ac:dyDescent="0.2">
      <c r="A193" s="17">
        <v>42339</v>
      </c>
      <c r="B193">
        <v>14.925999999999998</v>
      </c>
      <c r="C193" s="64">
        <v>5.96E-2</v>
      </c>
      <c r="D193">
        <v>15.41403</v>
      </c>
      <c r="E193" s="64">
        <f t="shared" si="6"/>
        <v>3.2696636741257001E-2</v>
      </c>
      <c r="F193" s="65">
        <f t="shared" si="7"/>
        <v>5.96</v>
      </c>
      <c r="G193" s="65">
        <f t="shared" si="8"/>
        <v>3.2696636741257001</v>
      </c>
    </row>
    <row r="194" spans="1:7" x14ac:dyDescent="0.2">
      <c r="A194" s="17">
        <v>42370</v>
      </c>
      <c r="B194">
        <v>16.380099999999999</v>
      </c>
      <c r="C194" s="64">
        <v>5.8900000000000001E-2</v>
      </c>
      <c r="D194">
        <v>16.633209999999998</v>
      </c>
      <c r="E194" s="64">
        <f t="shared" si="6"/>
        <v>1.5452286616076796E-2</v>
      </c>
      <c r="F194" s="65">
        <f t="shared" si="7"/>
        <v>5.89</v>
      </c>
      <c r="G194" s="65">
        <f t="shared" si="8"/>
        <v>1.5452286616076796</v>
      </c>
    </row>
    <row r="195" spans="1:7" x14ac:dyDescent="0.2">
      <c r="A195" s="17">
        <v>42401</v>
      </c>
      <c r="B195">
        <v>15.769400000000001</v>
      </c>
      <c r="C195" s="64">
        <v>6.3100000000000003E-2</v>
      </c>
      <c r="D195">
        <v>17.193010000000001</v>
      </c>
      <c r="E195" s="64">
        <f t="shared" ref="E195:E258" si="9">(D195-B195)/B195</f>
        <v>9.0276738493538108E-2</v>
      </c>
      <c r="F195" s="65">
        <f t="shared" ref="F195:F258" si="10">C195*100</f>
        <v>6.3100000000000005</v>
      </c>
      <c r="G195" s="65">
        <f t="shared" ref="G195:G258" si="11">E195*100</f>
        <v>9.0276738493538105</v>
      </c>
    </row>
    <row r="196" spans="1:7" x14ac:dyDescent="0.2">
      <c r="A196" s="17">
        <v>42430</v>
      </c>
      <c r="B196">
        <v>15.4224</v>
      </c>
      <c r="C196" s="64">
        <v>6.409999999999999E-2</v>
      </c>
      <c r="D196">
        <v>16.852070000000001</v>
      </c>
      <c r="E196" s="64">
        <f t="shared" si="9"/>
        <v>9.2700876646955185E-2</v>
      </c>
      <c r="F196" s="65">
        <f t="shared" si="10"/>
        <v>6.4099999999999993</v>
      </c>
      <c r="G196" s="65">
        <f t="shared" si="11"/>
        <v>9.2700876646955184</v>
      </c>
    </row>
    <row r="197" spans="1:7" x14ac:dyDescent="0.2">
      <c r="A197" s="17">
        <v>42461</v>
      </c>
      <c r="B197">
        <v>14.632200000000001</v>
      </c>
      <c r="C197" s="64">
        <v>6.5700000000000008E-2</v>
      </c>
      <c r="D197">
        <v>15.94467</v>
      </c>
      <c r="E197" s="64">
        <f t="shared" si="9"/>
        <v>8.9697379751506906E-2</v>
      </c>
      <c r="F197" s="65">
        <f t="shared" si="10"/>
        <v>6.5700000000000012</v>
      </c>
      <c r="G197" s="65">
        <f t="shared" si="11"/>
        <v>8.9697379751506912</v>
      </c>
    </row>
    <row r="198" spans="1:7" x14ac:dyDescent="0.2">
      <c r="A198" s="17">
        <v>42491</v>
      </c>
      <c r="B198">
        <v>15.356300000000001</v>
      </c>
      <c r="C198" s="64">
        <v>6.5600000000000006E-2</v>
      </c>
      <c r="D198">
        <v>15.716799999999999</v>
      </c>
      <c r="E198" s="64">
        <f t="shared" si="9"/>
        <v>2.3475707038804805E-2</v>
      </c>
      <c r="F198" s="65">
        <f t="shared" si="10"/>
        <v>6.5600000000000005</v>
      </c>
      <c r="G198" s="65">
        <f t="shared" si="11"/>
        <v>2.3475707038804803</v>
      </c>
    </row>
    <row r="199" spans="1:7" x14ac:dyDescent="0.2">
      <c r="A199" s="17">
        <v>42522</v>
      </c>
      <c r="B199">
        <v>15.056400000000002</v>
      </c>
      <c r="C199" s="64">
        <v>6.5500000000000003E-2</v>
      </c>
      <c r="D199">
        <v>16.765550000000001</v>
      </c>
      <c r="E199" s="64">
        <f t="shared" si="9"/>
        <v>0.11351651125102941</v>
      </c>
      <c r="F199" s="65">
        <f t="shared" si="10"/>
        <v>6.5500000000000007</v>
      </c>
      <c r="G199" s="65">
        <f t="shared" si="11"/>
        <v>11.35165112510294</v>
      </c>
    </row>
    <row r="200" spans="1:7" x14ac:dyDescent="0.2">
      <c r="A200" s="17">
        <v>42552</v>
      </c>
      <c r="B200">
        <v>14.4232</v>
      </c>
      <c r="C200" s="64">
        <v>6.5699999999999995E-2</v>
      </c>
      <c r="D200">
        <v>15.65485</v>
      </c>
      <c r="E200" s="64">
        <f t="shared" si="9"/>
        <v>8.5393671307338187E-2</v>
      </c>
      <c r="F200" s="65">
        <f t="shared" si="10"/>
        <v>6.5699999999999994</v>
      </c>
      <c r="G200" s="65">
        <f t="shared" si="11"/>
        <v>8.5393671307338188</v>
      </c>
    </row>
    <row r="201" spans="1:7" x14ac:dyDescent="0.2">
      <c r="A201" s="17">
        <v>42583</v>
      </c>
      <c r="B201">
        <v>13.7349</v>
      </c>
      <c r="C201" s="64">
        <v>6.5500000000000003E-2</v>
      </c>
      <c r="D201">
        <v>14.914249999999999</v>
      </c>
      <c r="E201" s="64">
        <f t="shared" si="9"/>
        <v>8.5865204697522332E-2</v>
      </c>
      <c r="F201" s="65">
        <f t="shared" si="10"/>
        <v>6.5500000000000007</v>
      </c>
      <c r="G201" s="65">
        <f t="shared" si="11"/>
        <v>8.5865204697522337</v>
      </c>
    </row>
    <row r="202" spans="1:7" x14ac:dyDescent="0.2">
      <c r="A202" s="17">
        <v>42614</v>
      </c>
      <c r="B202">
        <v>14.037000000000001</v>
      </c>
      <c r="C202" s="64">
        <v>6.5699999999999995E-2</v>
      </c>
      <c r="D202">
        <v>15.75285</v>
      </c>
      <c r="E202" s="64">
        <f t="shared" si="9"/>
        <v>0.12223765761914936</v>
      </c>
      <c r="F202" s="65">
        <f t="shared" si="10"/>
        <v>6.5699999999999994</v>
      </c>
      <c r="G202" s="65">
        <f t="shared" si="11"/>
        <v>12.223765761914935</v>
      </c>
    </row>
    <row r="203" spans="1:7" x14ac:dyDescent="0.2">
      <c r="A203" s="17">
        <v>42644</v>
      </c>
      <c r="B203">
        <v>13.943499999999998</v>
      </c>
      <c r="C203" s="64">
        <v>6.5699999999999995E-2</v>
      </c>
      <c r="D203">
        <v>14.634399999999999</v>
      </c>
      <c r="E203" s="64">
        <f t="shared" si="9"/>
        <v>4.9549969519848032E-2</v>
      </c>
      <c r="F203" s="65">
        <f t="shared" si="10"/>
        <v>6.5699999999999994</v>
      </c>
      <c r="G203" s="65">
        <f t="shared" si="11"/>
        <v>4.9549969519848034</v>
      </c>
    </row>
    <row r="204" spans="1:7" x14ac:dyDescent="0.2">
      <c r="A204" s="17">
        <v>42675</v>
      </c>
      <c r="B204">
        <v>13.913699999999999</v>
      </c>
      <c r="C204" s="64">
        <v>6.5700000000000008E-2</v>
      </c>
      <c r="D204">
        <v>14.55925</v>
      </c>
      <c r="E204" s="64">
        <f t="shared" si="9"/>
        <v>4.6396716904921184E-2</v>
      </c>
      <c r="F204" s="65">
        <f t="shared" si="10"/>
        <v>6.5700000000000012</v>
      </c>
      <c r="G204" s="65">
        <f t="shared" si="11"/>
        <v>4.6396716904921185</v>
      </c>
    </row>
    <row r="205" spans="1:7" x14ac:dyDescent="0.2">
      <c r="A205" s="17">
        <v>42705</v>
      </c>
      <c r="B205">
        <v>13.836099999999998</v>
      </c>
      <c r="C205" s="64">
        <v>6.4500000000000002E-2</v>
      </c>
      <c r="D205">
        <v>15.1006</v>
      </c>
      <c r="E205" s="64">
        <f t="shared" si="9"/>
        <v>9.1391360282160577E-2</v>
      </c>
      <c r="F205" s="65">
        <f t="shared" si="10"/>
        <v>6.45</v>
      </c>
      <c r="G205" s="65">
        <f t="shared" si="11"/>
        <v>9.1391360282160576</v>
      </c>
    </row>
    <row r="206" spans="1:7" x14ac:dyDescent="0.2">
      <c r="A206" s="17">
        <v>42736</v>
      </c>
      <c r="B206">
        <v>13.562899999999999</v>
      </c>
      <c r="C206" s="64">
        <v>6.3E-2</v>
      </c>
      <c r="D206">
        <v>14.751099999999999</v>
      </c>
      <c r="E206" s="64">
        <f t="shared" si="9"/>
        <v>8.7606632799769976E-2</v>
      </c>
      <c r="F206" s="65">
        <f t="shared" si="10"/>
        <v>6.3</v>
      </c>
      <c r="G206" s="65">
        <f t="shared" si="11"/>
        <v>8.7606632799769972</v>
      </c>
    </row>
    <row r="207" spans="1:7" x14ac:dyDescent="0.2">
      <c r="A207" s="17">
        <v>42767</v>
      </c>
      <c r="B207">
        <v>13.195499999999999</v>
      </c>
      <c r="C207" s="64">
        <v>6.3E-2</v>
      </c>
      <c r="D207">
        <v>14.360250000000001</v>
      </c>
      <c r="E207" s="64">
        <f t="shared" si="9"/>
        <v>8.8268727975446298E-2</v>
      </c>
      <c r="F207" s="65">
        <f t="shared" si="10"/>
        <v>6.3</v>
      </c>
      <c r="G207" s="65">
        <f t="shared" si="11"/>
        <v>8.8268727975446293</v>
      </c>
    </row>
    <row r="208" spans="1:7" x14ac:dyDescent="0.2">
      <c r="A208" s="17">
        <v>42795</v>
      </c>
      <c r="B208">
        <v>12.9382</v>
      </c>
      <c r="C208" s="64">
        <v>6.2E-2</v>
      </c>
      <c r="D208">
        <v>13.88865</v>
      </c>
      <c r="E208" s="64">
        <f t="shared" si="9"/>
        <v>7.3460759611074178E-2</v>
      </c>
      <c r="F208" s="65">
        <f t="shared" si="10"/>
        <v>6.2</v>
      </c>
      <c r="G208" s="65">
        <f t="shared" si="11"/>
        <v>7.3460759611074176</v>
      </c>
    </row>
    <row r="209" spans="1:7" x14ac:dyDescent="0.2">
      <c r="A209" s="17">
        <v>42826</v>
      </c>
      <c r="B209">
        <v>13.466199999999999</v>
      </c>
      <c r="C209" s="64">
        <v>6.08E-2</v>
      </c>
      <c r="D209">
        <v>14.351889999999999</v>
      </c>
      <c r="E209" s="64">
        <f t="shared" si="9"/>
        <v>6.5771338610743968E-2</v>
      </c>
      <c r="F209" s="65">
        <f t="shared" si="10"/>
        <v>6.08</v>
      </c>
      <c r="G209" s="65">
        <f t="shared" si="11"/>
        <v>6.5771338610743966</v>
      </c>
    </row>
    <row r="210" spans="1:7" x14ac:dyDescent="0.2">
      <c r="A210" s="17">
        <v>42856</v>
      </c>
      <c r="B210">
        <v>13.267899999999999</v>
      </c>
      <c r="C210" s="64">
        <v>6.0800000000000007E-2</v>
      </c>
      <c r="D210">
        <v>14.16625</v>
      </c>
      <c r="E210" s="64">
        <f t="shared" si="9"/>
        <v>6.7708529609056503E-2</v>
      </c>
      <c r="F210" s="65">
        <f t="shared" si="10"/>
        <v>6.080000000000001</v>
      </c>
      <c r="G210" s="65">
        <f t="shared" si="11"/>
        <v>6.7708529609056507</v>
      </c>
    </row>
    <row r="211" spans="1:7" x14ac:dyDescent="0.2">
      <c r="A211" s="17">
        <v>42887</v>
      </c>
      <c r="B211">
        <v>12.896700000000001</v>
      </c>
      <c r="C211" s="64">
        <v>5.9699999999999996E-2</v>
      </c>
      <c r="D211">
        <v>13.7461</v>
      </c>
      <c r="E211" s="64">
        <f t="shared" si="9"/>
        <v>6.5861809610210306E-2</v>
      </c>
      <c r="F211" s="65">
        <f t="shared" si="10"/>
        <v>5.97</v>
      </c>
      <c r="G211" s="65">
        <f t="shared" si="11"/>
        <v>6.5861809610210305</v>
      </c>
    </row>
    <row r="212" spans="1:7" x14ac:dyDescent="0.2">
      <c r="A212" s="17">
        <v>42917</v>
      </c>
      <c r="B212">
        <v>13.1379</v>
      </c>
      <c r="C212" s="64">
        <v>5.7599999999999998E-2</v>
      </c>
      <c r="D212">
        <v>14.020519999999999</v>
      </c>
      <c r="E212" s="64">
        <f t="shared" si="9"/>
        <v>6.7181208564534606E-2</v>
      </c>
      <c r="F212" s="65">
        <f t="shared" si="10"/>
        <v>5.76</v>
      </c>
      <c r="G212" s="65">
        <f t="shared" si="11"/>
        <v>6.7181208564534609</v>
      </c>
    </row>
    <row r="213" spans="1:7" x14ac:dyDescent="0.2">
      <c r="A213" s="17">
        <v>42948</v>
      </c>
      <c r="B213">
        <v>13.230899999999998</v>
      </c>
      <c r="C213" s="64">
        <v>5.5800000000000002E-2</v>
      </c>
      <c r="D213">
        <v>14.009499999999999</v>
      </c>
      <c r="E213" s="64">
        <f t="shared" si="9"/>
        <v>5.8847092790362029E-2</v>
      </c>
      <c r="F213" s="65">
        <f t="shared" si="10"/>
        <v>5.58</v>
      </c>
      <c r="G213" s="65">
        <f t="shared" si="11"/>
        <v>5.884709279036203</v>
      </c>
    </row>
    <row r="214" spans="1:7" x14ac:dyDescent="0.2">
      <c r="A214" s="17">
        <v>42979</v>
      </c>
      <c r="B214">
        <v>13.134500000000001</v>
      </c>
      <c r="C214" s="64">
        <v>5.57E-2</v>
      </c>
      <c r="D214">
        <v>13.596450000000001</v>
      </c>
      <c r="E214" s="64">
        <f t="shared" si="9"/>
        <v>3.5170733564277273E-2</v>
      </c>
      <c r="F214" s="65">
        <f t="shared" si="10"/>
        <v>5.57</v>
      </c>
      <c r="G214" s="65">
        <f t="shared" si="11"/>
        <v>3.5170733564277272</v>
      </c>
    </row>
    <row r="215" spans="1:7" x14ac:dyDescent="0.2">
      <c r="A215" s="17">
        <v>43009</v>
      </c>
      <c r="B215">
        <v>13.675599999999999</v>
      </c>
      <c r="C215" s="64">
        <v>5.6000000000000008E-2</v>
      </c>
      <c r="D215">
        <v>14.462</v>
      </c>
      <c r="E215" s="64">
        <f t="shared" si="9"/>
        <v>5.7503875515516722E-2</v>
      </c>
      <c r="F215" s="65">
        <f t="shared" si="10"/>
        <v>5.6000000000000005</v>
      </c>
      <c r="G215" s="65">
        <f t="shared" si="11"/>
        <v>5.7503875515516718</v>
      </c>
    </row>
    <row r="216" spans="1:7" x14ac:dyDescent="0.2">
      <c r="A216" s="17">
        <v>43040</v>
      </c>
      <c r="B216">
        <v>14.078199999999999</v>
      </c>
      <c r="C216" s="64">
        <v>5.5499999999999994E-2</v>
      </c>
      <c r="D216">
        <v>14.928599999999999</v>
      </c>
      <c r="E216" s="64">
        <f t="shared" si="9"/>
        <v>6.040544956031315E-2</v>
      </c>
      <c r="F216" s="65">
        <f t="shared" si="10"/>
        <v>5.5499999999999989</v>
      </c>
      <c r="G216" s="65">
        <f t="shared" si="11"/>
        <v>6.0405449560313151</v>
      </c>
    </row>
    <row r="217" spans="1:7" x14ac:dyDescent="0.2">
      <c r="A217" s="17">
        <v>43070</v>
      </c>
      <c r="B217">
        <v>13.170299999999999</v>
      </c>
      <c r="C217" s="64">
        <v>5.4300000000000001E-2</v>
      </c>
      <c r="D217">
        <v>14.578480000000001</v>
      </c>
      <c r="E217" s="64">
        <f t="shared" si="9"/>
        <v>0.10692087499905102</v>
      </c>
      <c r="F217" s="65">
        <f t="shared" si="10"/>
        <v>5.43</v>
      </c>
      <c r="G217" s="65">
        <f t="shared" si="11"/>
        <v>10.692087499905103</v>
      </c>
    </row>
    <row r="218" spans="1:7" x14ac:dyDescent="0.2">
      <c r="A218" s="17">
        <v>43101</v>
      </c>
      <c r="B218">
        <v>12.2041</v>
      </c>
      <c r="C218" s="64">
        <v>5.3199999999999997E-2</v>
      </c>
      <c r="D218">
        <v>13.03932</v>
      </c>
      <c r="E218" s="64">
        <f t="shared" si="9"/>
        <v>6.8437656197507357E-2</v>
      </c>
      <c r="F218" s="65">
        <f t="shared" si="10"/>
        <v>5.3199999999999994</v>
      </c>
      <c r="G218" s="65">
        <f t="shared" si="11"/>
        <v>6.8437656197507355</v>
      </c>
    </row>
    <row r="219" spans="1:7" x14ac:dyDescent="0.2">
      <c r="A219" s="17">
        <v>43132</v>
      </c>
      <c r="B219">
        <v>11.822000000000001</v>
      </c>
      <c r="C219" s="64">
        <v>5.3300000000000007E-2</v>
      </c>
      <c r="D219">
        <v>12.464449999999999</v>
      </c>
      <c r="E219" s="64">
        <f t="shared" si="9"/>
        <v>5.4343596684148059E-2</v>
      </c>
      <c r="F219" s="65">
        <f t="shared" si="10"/>
        <v>5.330000000000001</v>
      </c>
      <c r="G219" s="65">
        <f t="shared" si="11"/>
        <v>5.4343596684148059</v>
      </c>
    </row>
    <row r="220" spans="1:7" x14ac:dyDescent="0.2">
      <c r="A220" s="17">
        <v>43160</v>
      </c>
      <c r="B220">
        <v>11.835599999999999</v>
      </c>
      <c r="C220" s="64">
        <v>5.2199999999999996E-2</v>
      </c>
      <c r="D220">
        <v>12.50535</v>
      </c>
      <c r="E220" s="64">
        <f t="shared" si="9"/>
        <v>5.6587752205211443E-2</v>
      </c>
      <c r="F220" s="65">
        <f t="shared" si="10"/>
        <v>5.22</v>
      </c>
      <c r="G220" s="65">
        <f t="shared" si="11"/>
        <v>5.6587752205211439</v>
      </c>
    </row>
    <row r="221" spans="1:7" x14ac:dyDescent="0.2">
      <c r="A221" s="17">
        <v>43191</v>
      </c>
      <c r="B221">
        <v>12.084100000000001</v>
      </c>
      <c r="C221" s="64">
        <v>4.8100000000000004E-2</v>
      </c>
      <c r="D221">
        <v>12.368499999999999</v>
      </c>
      <c r="E221" s="64">
        <f t="shared" si="9"/>
        <v>2.3535058465255828E-2</v>
      </c>
      <c r="F221" s="65">
        <f t="shared" si="10"/>
        <v>4.8100000000000005</v>
      </c>
      <c r="G221" s="65">
        <f t="shared" si="11"/>
        <v>2.3535058465255827</v>
      </c>
    </row>
    <row r="222" spans="1:7" x14ac:dyDescent="0.2">
      <c r="A222" s="17">
        <v>43221</v>
      </c>
      <c r="B222">
        <v>12.529400000000001</v>
      </c>
      <c r="C222" s="64">
        <v>4.8000000000000001E-2</v>
      </c>
      <c r="D222">
        <v>13.21622</v>
      </c>
      <c r="E222" s="64">
        <f t="shared" si="9"/>
        <v>5.4816671189362544E-2</v>
      </c>
      <c r="F222" s="65">
        <f t="shared" si="10"/>
        <v>4.8</v>
      </c>
      <c r="G222" s="65">
        <f t="shared" si="11"/>
        <v>5.4816671189362545</v>
      </c>
    </row>
    <row r="223" spans="1:7" x14ac:dyDescent="0.2">
      <c r="A223" s="17">
        <v>43252</v>
      </c>
      <c r="B223">
        <v>13.285499999999999</v>
      </c>
      <c r="C223" s="64">
        <v>4.6600000000000009E-2</v>
      </c>
      <c r="D223">
        <v>13.2415</v>
      </c>
      <c r="E223" s="64">
        <f t="shared" si="9"/>
        <v>-3.3118813744306731E-3</v>
      </c>
      <c r="F223" s="65">
        <f t="shared" si="10"/>
        <v>4.660000000000001</v>
      </c>
      <c r="G223" s="65">
        <f t="shared" si="11"/>
        <v>-0.3311881374430673</v>
      </c>
    </row>
    <row r="224" spans="1:7" x14ac:dyDescent="0.2">
      <c r="A224" s="17">
        <v>43282</v>
      </c>
      <c r="B224">
        <v>13.4145</v>
      </c>
      <c r="C224" s="64">
        <v>4.5500000000000006E-2</v>
      </c>
      <c r="D224">
        <v>14.372949999999999</v>
      </c>
      <c r="E224" s="64">
        <f t="shared" si="9"/>
        <v>7.1448805397144821E-2</v>
      </c>
      <c r="F224" s="65">
        <f t="shared" si="10"/>
        <v>4.5500000000000007</v>
      </c>
      <c r="G224" s="65">
        <f t="shared" si="11"/>
        <v>7.1448805397144817</v>
      </c>
    </row>
    <row r="225" spans="1:7" x14ac:dyDescent="0.2">
      <c r="A225" s="17">
        <v>43313</v>
      </c>
      <c r="B225">
        <v>14.089</v>
      </c>
      <c r="C225" s="64">
        <v>4.58E-2</v>
      </c>
      <c r="D225">
        <v>13.811400000000001</v>
      </c>
      <c r="E225" s="64">
        <f t="shared" si="9"/>
        <v>-1.9703314642628974E-2</v>
      </c>
      <c r="F225" s="65">
        <f t="shared" si="10"/>
        <v>4.58</v>
      </c>
      <c r="G225" s="65">
        <f t="shared" si="11"/>
        <v>-1.9703314642628973</v>
      </c>
    </row>
    <row r="226" spans="1:7" x14ac:dyDescent="0.2">
      <c r="A226" s="17">
        <v>43344</v>
      </c>
      <c r="B226">
        <v>14.7797</v>
      </c>
      <c r="C226" s="64">
        <v>4.5499999999999999E-2</v>
      </c>
      <c r="D226">
        <v>15.6111</v>
      </c>
      <c r="E226" s="64">
        <f t="shared" si="9"/>
        <v>5.625283327807739E-2</v>
      </c>
      <c r="F226" s="65">
        <f t="shared" si="10"/>
        <v>4.55</v>
      </c>
      <c r="G226" s="65">
        <f t="shared" si="11"/>
        <v>5.6252833278077388</v>
      </c>
    </row>
    <row r="227" spans="1:7" x14ac:dyDescent="0.2">
      <c r="A227" s="17">
        <v>43374</v>
      </c>
      <c r="B227">
        <v>14.496300000000002</v>
      </c>
      <c r="C227" s="64">
        <v>4.2900000000000008E-2</v>
      </c>
      <c r="D227">
        <v>14.879899999999999</v>
      </c>
      <c r="E227" s="64">
        <f t="shared" si="9"/>
        <v>2.6461924767009353E-2</v>
      </c>
      <c r="F227" s="65">
        <f t="shared" si="10"/>
        <v>4.2900000000000009</v>
      </c>
      <c r="G227" s="65">
        <f t="shared" si="11"/>
        <v>2.6461924767009353</v>
      </c>
    </row>
    <row r="228" spans="1:7" x14ac:dyDescent="0.2">
      <c r="A228" s="17">
        <v>43405</v>
      </c>
      <c r="B228">
        <v>14.086600000000001</v>
      </c>
      <c r="C228" s="64">
        <v>4.3299999999999991E-2</v>
      </c>
      <c r="D228">
        <v>15.176600000000001</v>
      </c>
      <c r="E228" s="64">
        <f t="shared" si="9"/>
        <v>7.7378501554668966E-2</v>
      </c>
      <c r="F228" s="65">
        <f t="shared" si="10"/>
        <v>4.3299999999999992</v>
      </c>
      <c r="G228" s="65">
        <f t="shared" si="11"/>
        <v>7.7378501554668961</v>
      </c>
    </row>
    <row r="229" spans="1:7" x14ac:dyDescent="0.2">
      <c r="A229" s="17">
        <v>43435</v>
      </c>
      <c r="B229">
        <v>14.1805</v>
      </c>
      <c r="C229" s="64">
        <v>4.4499999999999998E-2</v>
      </c>
      <c r="D229">
        <v>14.31645</v>
      </c>
      <c r="E229" s="64">
        <f t="shared" si="9"/>
        <v>9.5871090582136977E-3</v>
      </c>
      <c r="F229" s="65">
        <f t="shared" si="10"/>
        <v>4.45</v>
      </c>
      <c r="G229" s="65">
        <f t="shared" si="11"/>
        <v>0.95871090582136975</v>
      </c>
    </row>
    <row r="230" spans="1:7" x14ac:dyDescent="0.2">
      <c r="A230" s="17">
        <v>43466</v>
      </c>
      <c r="B230">
        <v>13.861500000000001</v>
      </c>
      <c r="C230" s="64">
        <v>4.3099999999999992E-2</v>
      </c>
      <c r="D230">
        <v>15.0616</v>
      </c>
      <c r="E230" s="64">
        <f t="shared" si="9"/>
        <v>8.6577931681275394E-2</v>
      </c>
      <c r="F230" s="65">
        <f t="shared" si="10"/>
        <v>4.3099999999999996</v>
      </c>
      <c r="G230" s="65">
        <f t="shared" si="11"/>
        <v>8.6577931681275402</v>
      </c>
    </row>
    <row r="231" spans="1:7" x14ac:dyDescent="0.2">
      <c r="A231" s="17">
        <v>43497</v>
      </c>
      <c r="B231">
        <v>13.7956</v>
      </c>
      <c r="C231" s="64">
        <v>4.3199999999999995E-2</v>
      </c>
      <c r="D231">
        <v>13.9283</v>
      </c>
      <c r="E231" s="64">
        <f t="shared" si="9"/>
        <v>9.619008959378339E-3</v>
      </c>
      <c r="F231" s="65">
        <f t="shared" si="10"/>
        <v>4.3199999999999994</v>
      </c>
      <c r="G231" s="65">
        <f t="shared" si="11"/>
        <v>0.9619008959378339</v>
      </c>
    </row>
    <row r="232" spans="1:7" x14ac:dyDescent="0.2">
      <c r="A232" s="17">
        <v>43525</v>
      </c>
      <c r="B232">
        <v>14.383099999999999</v>
      </c>
      <c r="C232" s="64">
        <v>4.3300000000000005E-2</v>
      </c>
      <c r="D232">
        <v>14.854649999999999</v>
      </c>
      <c r="E232" s="64">
        <f t="shared" si="9"/>
        <v>3.2785004623481766E-2</v>
      </c>
      <c r="F232" s="65">
        <f t="shared" si="10"/>
        <v>4.33</v>
      </c>
      <c r="G232" s="65">
        <f t="shared" si="11"/>
        <v>3.2785004623481764</v>
      </c>
    </row>
    <row r="233" spans="1:7" x14ac:dyDescent="0.2">
      <c r="A233" s="17">
        <v>43556</v>
      </c>
      <c r="B233">
        <v>14.154400000000001</v>
      </c>
      <c r="C233" s="64">
        <v>4.3200000000000002E-2</v>
      </c>
      <c r="D233">
        <v>14.796279999999999</v>
      </c>
      <c r="E233" s="64">
        <f t="shared" si="9"/>
        <v>4.5348442887017365E-2</v>
      </c>
      <c r="F233" s="65">
        <f t="shared" si="10"/>
        <v>4.32</v>
      </c>
      <c r="G233" s="65">
        <f t="shared" si="11"/>
        <v>4.5348442887017368</v>
      </c>
    </row>
    <row r="234" spans="1:7" x14ac:dyDescent="0.2">
      <c r="A234" s="17">
        <v>43586</v>
      </c>
      <c r="B234">
        <v>14.437000000000001</v>
      </c>
      <c r="C234" s="64">
        <v>4.3399999999999994E-2</v>
      </c>
      <c r="D234">
        <v>15.03359</v>
      </c>
      <c r="E234" s="64">
        <f t="shared" si="9"/>
        <v>4.1323682205444273E-2</v>
      </c>
      <c r="F234" s="65">
        <f t="shared" si="10"/>
        <v>4.34</v>
      </c>
      <c r="G234" s="65">
        <f t="shared" si="11"/>
        <v>4.1323682205444277</v>
      </c>
    </row>
    <row r="235" spans="1:7" x14ac:dyDescent="0.2">
      <c r="A235" s="17">
        <v>43617</v>
      </c>
      <c r="B235">
        <v>14.566500000000001</v>
      </c>
      <c r="C235" s="64">
        <v>4.36E-2</v>
      </c>
      <c r="D235">
        <v>15.1671</v>
      </c>
      <c r="E235" s="64">
        <f t="shared" si="9"/>
        <v>4.1231593038821832E-2</v>
      </c>
      <c r="F235" s="65">
        <f t="shared" si="10"/>
        <v>4.3600000000000003</v>
      </c>
      <c r="G235" s="65">
        <f t="shared" si="11"/>
        <v>4.1231593038821828</v>
      </c>
    </row>
    <row r="236" spans="1:7" x14ac:dyDescent="0.2">
      <c r="A236" s="17">
        <v>43647</v>
      </c>
      <c r="B236">
        <v>14.046600000000002</v>
      </c>
      <c r="C236" s="64">
        <v>4.24E-2</v>
      </c>
      <c r="D236">
        <v>14.740600000000001</v>
      </c>
      <c r="E236" s="64">
        <f t="shared" si="9"/>
        <v>4.9406973929634147E-2</v>
      </c>
      <c r="F236" s="65">
        <f t="shared" si="10"/>
        <v>4.24</v>
      </c>
      <c r="G236" s="65">
        <f t="shared" si="11"/>
        <v>4.9406973929634148</v>
      </c>
    </row>
    <row r="237" spans="1:7" x14ac:dyDescent="0.2">
      <c r="A237" s="17">
        <v>43678</v>
      </c>
      <c r="B237">
        <v>15.142300000000001</v>
      </c>
      <c r="C237" s="64">
        <v>4.36E-2</v>
      </c>
      <c r="D237">
        <v>15.228</v>
      </c>
      <c r="E237" s="64">
        <f t="shared" si="9"/>
        <v>5.659642194382572E-3</v>
      </c>
      <c r="F237" s="65">
        <f t="shared" si="10"/>
        <v>4.3600000000000003</v>
      </c>
      <c r="G237" s="65">
        <f t="shared" si="11"/>
        <v>0.56596421943825725</v>
      </c>
    </row>
    <row r="238" spans="1:7" x14ac:dyDescent="0.2">
      <c r="A238" s="17">
        <v>43709</v>
      </c>
      <c r="B238">
        <v>14.8485</v>
      </c>
      <c r="C238" s="64">
        <v>4.469999999999999E-2</v>
      </c>
      <c r="D238">
        <v>15.851000000000001</v>
      </c>
      <c r="E238" s="64">
        <f t="shared" si="9"/>
        <v>6.751523722934985E-2</v>
      </c>
      <c r="F238" s="65">
        <f t="shared" si="10"/>
        <v>4.4699999999999989</v>
      </c>
      <c r="G238" s="65">
        <f t="shared" si="11"/>
        <v>6.7515237229349854</v>
      </c>
    </row>
    <row r="239" spans="1:7" x14ac:dyDescent="0.2">
      <c r="A239" s="17">
        <v>43739</v>
      </c>
      <c r="B239">
        <v>14.906500000000001</v>
      </c>
      <c r="C239" s="64">
        <v>4.6799999999999994E-2</v>
      </c>
      <c r="D239">
        <v>16.107189999999999</v>
      </c>
      <c r="E239" s="64">
        <f t="shared" si="9"/>
        <v>8.0548083051017877E-2</v>
      </c>
      <c r="F239" s="65">
        <f t="shared" si="10"/>
        <v>4.68</v>
      </c>
      <c r="G239" s="65">
        <f t="shared" si="11"/>
        <v>8.0548083051017869</v>
      </c>
    </row>
    <row r="240" spans="1:7" x14ac:dyDescent="0.2">
      <c r="A240" s="17">
        <v>43770</v>
      </c>
      <c r="B240">
        <v>14.803599999999999</v>
      </c>
      <c r="C240" s="64">
        <v>4.9599999999999991E-2</v>
      </c>
      <c r="D240">
        <v>15.794750000000001</v>
      </c>
      <c r="E240" s="64">
        <f t="shared" si="9"/>
        <v>6.6953308654651641E-2</v>
      </c>
      <c r="F240" s="65">
        <f t="shared" si="10"/>
        <v>4.9599999999999991</v>
      </c>
      <c r="G240" s="65">
        <f t="shared" si="11"/>
        <v>6.6953308654651638</v>
      </c>
    </row>
    <row r="241" spans="1:7" x14ac:dyDescent="0.2">
      <c r="A241" s="17">
        <v>43800</v>
      </c>
      <c r="B241">
        <v>14.435699999999999</v>
      </c>
      <c r="C241" s="64">
        <v>4.9500000000000002E-2</v>
      </c>
      <c r="D241">
        <v>15.44895</v>
      </c>
      <c r="E241" s="64">
        <f t="shared" si="9"/>
        <v>7.0190569213824147E-2</v>
      </c>
      <c r="F241" s="65">
        <f t="shared" si="10"/>
        <v>4.95</v>
      </c>
      <c r="G241" s="65">
        <f t="shared" si="11"/>
        <v>7.0190569213824148</v>
      </c>
    </row>
    <row r="242" spans="1:7" x14ac:dyDescent="0.2">
      <c r="A242" s="17">
        <v>43831</v>
      </c>
      <c r="B242">
        <v>14.3972</v>
      </c>
      <c r="C242" s="64">
        <v>4.8600000000000004E-2</v>
      </c>
      <c r="D242">
        <v>14.677160000000001</v>
      </c>
      <c r="E242" s="64">
        <f t="shared" si="9"/>
        <v>1.9445447725946773E-2</v>
      </c>
      <c r="F242" s="65">
        <f t="shared" si="10"/>
        <v>4.8600000000000003</v>
      </c>
      <c r="G242" s="65">
        <f t="shared" si="11"/>
        <v>1.9445447725946772</v>
      </c>
    </row>
    <row r="243" spans="1:7" x14ac:dyDescent="0.2">
      <c r="A243" s="17">
        <v>43862</v>
      </c>
      <c r="B243">
        <v>15.0153</v>
      </c>
      <c r="C243" s="64">
        <v>4.7400000000000005E-2</v>
      </c>
      <c r="D243">
        <v>15.610150000000001</v>
      </c>
      <c r="E243" s="64">
        <f t="shared" si="9"/>
        <v>3.9616258083421646E-2</v>
      </c>
      <c r="F243" s="65">
        <f t="shared" si="10"/>
        <v>4.74</v>
      </c>
      <c r="G243" s="65">
        <f t="shared" si="11"/>
        <v>3.9616258083421645</v>
      </c>
    </row>
    <row r="244" spans="1:7" x14ac:dyDescent="0.2">
      <c r="A244" s="17">
        <v>43891</v>
      </c>
      <c r="B244">
        <v>16.6112</v>
      </c>
      <c r="C244" s="64">
        <v>5.3100000000000001E-2</v>
      </c>
      <c r="D244">
        <v>16.084900000000001</v>
      </c>
      <c r="E244" s="64">
        <f t="shared" si="9"/>
        <v>-3.1683442496628723E-2</v>
      </c>
      <c r="F244" s="65">
        <f t="shared" si="10"/>
        <v>5.3100000000000005</v>
      </c>
      <c r="G244" s="65">
        <f t="shared" si="11"/>
        <v>-3.1683442496628724</v>
      </c>
    </row>
    <row r="245" spans="1:7" x14ac:dyDescent="0.2">
      <c r="A245" s="17">
        <v>43922</v>
      </c>
      <c r="B245">
        <v>18.576000000000001</v>
      </c>
      <c r="C245" s="64">
        <v>4.6400000000000004E-2</v>
      </c>
      <c r="D245">
        <v>18.723299999999998</v>
      </c>
      <c r="E245" s="64">
        <f t="shared" si="9"/>
        <v>7.9295865633073736E-3</v>
      </c>
      <c r="F245" s="65">
        <f t="shared" si="10"/>
        <v>4.6400000000000006</v>
      </c>
      <c r="G245" s="65">
        <f t="shared" si="11"/>
        <v>0.79295865633073737</v>
      </c>
    </row>
    <row r="246" spans="1:7" x14ac:dyDescent="0.2">
      <c r="A246" s="17">
        <v>43952</v>
      </c>
      <c r="B246">
        <v>18.142600000000002</v>
      </c>
      <c r="C246" s="64">
        <v>4.07E-2</v>
      </c>
      <c r="D246">
        <v>19.483699999999999</v>
      </c>
      <c r="E246" s="64">
        <f t="shared" si="9"/>
        <v>7.3919945322059533E-2</v>
      </c>
      <c r="F246" s="65">
        <f t="shared" si="10"/>
        <v>4.07</v>
      </c>
      <c r="G246" s="65">
        <f t="shared" si="11"/>
        <v>7.3919945322059535</v>
      </c>
    </row>
    <row r="247" spans="1:7" x14ac:dyDescent="0.2">
      <c r="A247" s="17">
        <v>43983</v>
      </c>
      <c r="B247">
        <v>17.133199999999999</v>
      </c>
      <c r="C247" s="64">
        <v>3.7199999999999997E-2</v>
      </c>
      <c r="D247">
        <v>17.942789999999999</v>
      </c>
      <c r="E247" s="64">
        <f t="shared" si="9"/>
        <v>4.7252702355660363E-2</v>
      </c>
      <c r="F247" s="65">
        <f t="shared" si="10"/>
        <v>3.7199999999999998</v>
      </c>
      <c r="G247" s="65">
        <f t="shared" si="11"/>
        <v>4.7252702355660361</v>
      </c>
    </row>
    <row r="248" spans="1:7" x14ac:dyDescent="0.2">
      <c r="A248" s="17">
        <v>44013</v>
      </c>
      <c r="B248">
        <v>16.7714</v>
      </c>
      <c r="C248" s="64">
        <v>3.6200000000000003E-2</v>
      </c>
      <c r="D248">
        <v>17.645800000000001</v>
      </c>
      <c r="E248" s="64">
        <f t="shared" si="9"/>
        <v>5.213637501937831E-2</v>
      </c>
      <c r="F248" s="65">
        <f t="shared" si="10"/>
        <v>3.62</v>
      </c>
      <c r="G248" s="65">
        <f t="shared" si="11"/>
        <v>5.2136375019378312</v>
      </c>
    </row>
    <row r="249" spans="1:7" x14ac:dyDescent="0.2">
      <c r="A249" s="17">
        <v>44044</v>
      </c>
      <c r="B249">
        <v>17.230799999999999</v>
      </c>
      <c r="C249" s="64">
        <v>3.44E-2</v>
      </c>
      <c r="D249">
        <v>17.88326</v>
      </c>
      <c r="E249" s="64">
        <f t="shared" si="9"/>
        <v>3.7865914525152713E-2</v>
      </c>
      <c r="F249" s="65">
        <f t="shared" si="10"/>
        <v>3.44</v>
      </c>
      <c r="G249" s="65">
        <f t="shared" si="11"/>
        <v>3.7865914525152715</v>
      </c>
    </row>
    <row r="250" spans="1:7" x14ac:dyDescent="0.2">
      <c r="A250" s="17">
        <v>44075</v>
      </c>
      <c r="B250">
        <v>16.715799999999998</v>
      </c>
      <c r="C250" s="64">
        <v>3.4200000000000001E-2</v>
      </c>
      <c r="D250">
        <v>17.2334</v>
      </c>
      <c r="E250" s="64">
        <f t="shared" si="9"/>
        <v>3.096471601718145E-2</v>
      </c>
      <c r="F250" s="65">
        <f t="shared" si="10"/>
        <v>3.42</v>
      </c>
      <c r="G250" s="65">
        <f t="shared" si="11"/>
        <v>3.0964716017181448</v>
      </c>
    </row>
    <row r="251" spans="1:7" x14ac:dyDescent="0.2">
      <c r="A251" s="17">
        <v>44105</v>
      </c>
      <c r="B251">
        <v>16.461300000000001</v>
      </c>
      <c r="C251" s="64">
        <v>3.39E-2</v>
      </c>
      <c r="D251">
        <v>17.260760000000001</v>
      </c>
      <c r="E251" s="64">
        <f t="shared" si="9"/>
        <v>4.8566030629415648E-2</v>
      </c>
      <c r="F251" s="65">
        <f t="shared" si="10"/>
        <v>3.39</v>
      </c>
      <c r="G251" s="65">
        <f t="shared" si="11"/>
        <v>4.8566030629415646</v>
      </c>
    </row>
    <row r="252" spans="1:7" x14ac:dyDescent="0.2">
      <c r="A252" s="17">
        <v>44136</v>
      </c>
      <c r="B252">
        <v>15.548699999999998</v>
      </c>
      <c r="C252" s="64">
        <v>3.39E-2</v>
      </c>
      <c r="D252">
        <v>16.672619999999998</v>
      </c>
      <c r="E252" s="64">
        <f t="shared" si="9"/>
        <v>7.2283856528198506E-2</v>
      </c>
      <c r="F252" s="65">
        <f t="shared" si="10"/>
        <v>3.39</v>
      </c>
      <c r="G252" s="65">
        <f t="shared" si="11"/>
        <v>7.2283856528198509</v>
      </c>
    </row>
    <row r="253" spans="1:7" x14ac:dyDescent="0.2">
      <c r="A253" s="17">
        <v>44166</v>
      </c>
      <c r="B253">
        <v>14.905799999999999</v>
      </c>
      <c r="C253" s="64">
        <v>3.4100000000000005E-2</v>
      </c>
      <c r="D253">
        <v>15.894170000000001</v>
      </c>
      <c r="E253" s="64">
        <f t="shared" si="9"/>
        <v>6.6307745978075761E-2</v>
      </c>
      <c r="F253" s="65">
        <f t="shared" si="10"/>
        <v>3.4100000000000006</v>
      </c>
      <c r="G253" s="65">
        <f t="shared" si="11"/>
        <v>6.6307745978075765</v>
      </c>
    </row>
    <row r="254" spans="1:7" x14ac:dyDescent="0.2">
      <c r="A254" s="17">
        <v>44197</v>
      </c>
      <c r="B254">
        <v>15.125499999999999</v>
      </c>
      <c r="C254" s="64">
        <v>3.44E-2</v>
      </c>
      <c r="D254">
        <v>15.294549999999999</v>
      </c>
      <c r="E254" s="64">
        <f t="shared" si="9"/>
        <v>1.1176490033387351E-2</v>
      </c>
      <c r="F254" s="65">
        <f t="shared" si="10"/>
        <v>3.44</v>
      </c>
      <c r="G254" s="65">
        <f t="shared" si="11"/>
        <v>1.1176490033387352</v>
      </c>
    </row>
    <row r="255" spans="1:7" x14ac:dyDescent="0.2">
      <c r="A255" s="17">
        <v>44228</v>
      </c>
      <c r="B255">
        <v>14.7521</v>
      </c>
      <c r="C255" s="64">
        <v>3.4200000000000001E-2</v>
      </c>
      <c r="D255">
        <v>15.7758</v>
      </c>
      <c r="E255" s="64">
        <f t="shared" si="9"/>
        <v>6.9393510076531467E-2</v>
      </c>
      <c r="F255" s="65">
        <f t="shared" si="10"/>
        <v>3.42</v>
      </c>
      <c r="G255" s="65">
        <f t="shared" si="11"/>
        <v>6.9393510076531468</v>
      </c>
    </row>
    <row r="256" spans="1:7" x14ac:dyDescent="0.2">
      <c r="A256" s="17">
        <v>44256</v>
      </c>
      <c r="B256">
        <v>14.986700000000001</v>
      </c>
      <c r="C256" s="64">
        <v>3.4200000000000001E-2</v>
      </c>
      <c r="D256">
        <v>15.60323</v>
      </c>
      <c r="E256" s="64">
        <f t="shared" si="9"/>
        <v>4.1138476115489007E-2</v>
      </c>
      <c r="F256" s="65">
        <f t="shared" si="10"/>
        <v>3.42</v>
      </c>
      <c r="G256" s="65">
        <f t="shared" si="11"/>
        <v>4.1138476115489011</v>
      </c>
    </row>
    <row r="257" spans="1:7" x14ac:dyDescent="0.2">
      <c r="A257" s="17">
        <v>44287</v>
      </c>
      <c r="B257">
        <v>14.4079</v>
      </c>
      <c r="C257" s="64">
        <v>3.44E-2</v>
      </c>
      <c r="D257">
        <v>15.329000000000001</v>
      </c>
      <c r="E257" s="64">
        <f t="shared" si="9"/>
        <v>6.3930204957002815E-2</v>
      </c>
      <c r="F257" s="65">
        <f t="shared" si="10"/>
        <v>3.44</v>
      </c>
      <c r="G257" s="65">
        <f t="shared" si="11"/>
        <v>6.3930204957002816</v>
      </c>
    </row>
    <row r="258" spans="1:7" x14ac:dyDescent="0.2">
      <c r="A258" s="17">
        <v>44317</v>
      </c>
      <c r="B258">
        <v>14.0602</v>
      </c>
      <c r="C258" s="64">
        <v>3.4799999999999998E-2</v>
      </c>
      <c r="D258">
        <v>15.0777</v>
      </c>
      <c r="E258" s="64">
        <f t="shared" si="9"/>
        <v>7.2367391644500081E-2</v>
      </c>
      <c r="F258" s="65">
        <f t="shared" si="10"/>
        <v>3.4799999999999995</v>
      </c>
      <c r="G258" s="65">
        <f t="shared" si="11"/>
        <v>7.2367391644500083</v>
      </c>
    </row>
    <row r="259" spans="1:7" x14ac:dyDescent="0.2">
      <c r="A259" s="18">
        <v>44348</v>
      </c>
      <c r="B259">
        <v>13.916722333999999</v>
      </c>
      <c r="C259" s="64">
        <v>3.3999999999999996E-2</v>
      </c>
      <c r="D259" s="5">
        <v>14.43271</v>
      </c>
      <c r="E259" s="64">
        <f>(D259-B259)/B259</f>
        <v>3.7076809726913171E-2</v>
      </c>
      <c r="F259" s="65">
        <f>C259*100</f>
        <v>3.3999999999999995</v>
      </c>
      <c r="G259" s="65">
        <f>E259*100</f>
        <v>3.7076809726913171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B2CB4-C8E4-4249-884F-36673C69DD75}">
  <dimension ref="C8:P36"/>
  <sheetViews>
    <sheetView topLeftCell="A9" workbookViewId="0">
      <selection activeCell="C35" sqref="C35"/>
    </sheetView>
  </sheetViews>
  <sheetFormatPr baseColWidth="10" defaultRowHeight="16" x14ac:dyDescent="0.2"/>
  <cols>
    <col min="3" max="3" width="7.33203125" bestFit="1" customWidth="1"/>
    <col min="4" max="4" width="11.33203125" bestFit="1" customWidth="1"/>
  </cols>
  <sheetData>
    <row r="8" spans="16:16" x14ac:dyDescent="0.2">
      <c r="P8" t="s">
        <v>97</v>
      </c>
    </row>
    <row r="9" spans="16:16" x14ac:dyDescent="0.2">
      <c r="P9" t="s">
        <v>98</v>
      </c>
    </row>
    <row r="10" spans="16:16" x14ac:dyDescent="0.2">
      <c r="P10" t="s">
        <v>99</v>
      </c>
    </row>
    <row r="11" spans="16:16" x14ac:dyDescent="0.2">
      <c r="P11" t="s">
        <v>100</v>
      </c>
    </row>
    <row r="12" spans="16:16" x14ac:dyDescent="0.2">
      <c r="P12" t="s">
        <v>101</v>
      </c>
    </row>
    <row r="13" spans="16:16" x14ac:dyDescent="0.2">
      <c r="P13" t="s">
        <v>102</v>
      </c>
    </row>
    <row r="14" spans="16:16" x14ac:dyDescent="0.2">
      <c r="P14" t="s">
        <v>103</v>
      </c>
    </row>
    <row r="17" spans="3:15" x14ac:dyDescent="0.2">
      <c r="D17" t="s">
        <v>4</v>
      </c>
      <c r="E17" t="s">
        <v>6</v>
      </c>
      <c r="F17" t="s">
        <v>104</v>
      </c>
      <c r="G17" t="s">
        <v>105</v>
      </c>
      <c r="H17" t="s">
        <v>12</v>
      </c>
      <c r="I17" t="s">
        <v>112</v>
      </c>
      <c r="O17" t="s">
        <v>112</v>
      </c>
    </row>
    <row r="18" spans="3:15" x14ac:dyDescent="0.2">
      <c r="C18" t="s">
        <v>119</v>
      </c>
      <c r="D18">
        <v>256</v>
      </c>
      <c r="E18">
        <v>256</v>
      </c>
      <c r="F18">
        <v>256</v>
      </c>
      <c r="G18">
        <v>256</v>
      </c>
      <c r="H18">
        <v>256</v>
      </c>
      <c r="I18">
        <v>256</v>
      </c>
    </row>
    <row r="19" spans="3:15" x14ac:dyDescent="0.2">
      <c r="C19" t="s">
        <v>106</v>
      </c>
      <c r="D19">
        <v>5.7320000000000002</v>
      </c>
      <c r="E19" s="63">
        <v>-1.1354E-2</v>
      </c>
      <c r="F19" s="63">
        <v>-1.91529E-2</v>
      </c>
      <c r="G19">
        <v>3.4799999999999998E-2</v>
      </c>
      <c r="H19">
        <v>5.0000000000000001E-4</v>
      </c>
      <c r="I19">
        <v>-0.1026823</v>
      </c>
      <c r="O19" t="s">
        <v>113</v>
      </c>
    </row>
    <row r="20" spans="3:15" x14ac:dyDescent="0.2">
      <c r="C20" t="s">
        <v>107</v>
      </c>
      <c r="D20">
        <v>7.181</v>
      </c>
      <c r="E20" s="63">
        <v>1.4120000000000001E-3</v>
      </c>
      <c r="F20" s="63">
        <v>-3.8919999999999997E-4</v>
      </c>
      <c r="G20">
        <v>5.6500000000000002E-2</v>
      </c>
      <c r="H20">
        <v>1.4E-3</v>
      </c>
      <c r="I20">
        <v>-2.1839600000000001E-2</v>
      </c>
      <c r="O20" t="s">
        <v>114</v>
      </c>
    </row>
    <row r="21" spans="3:15" x14ac:dyDescent="0.2">
      <c r="C21" t="s">
        <v>108</v>
      </c>
      <c r="D21">
        <v>8.6329999999999991</v>
      </c>
      <c r="E21" s="63">
        <v>3.5959999999999998E-3</v>
      </c>
      <c r="F21" s="63">
        <v>1.8213000000000001E-3</v>
      </c>
      <c r="G21">
        <v>6.8070000000000006E-2</v>
      </c>
      <c r="H21">
        <v>1.01E-2</v>
      </c>
      <c r="I21">
        <v>-2.3489999999999999E-4</v>
      </c>
      <c r="O21" t="s">
        <v>115</v>
      </c>
    </row>
    <row r="22" spans="3:15" x14ac:dyDescent="0.2">
      <c r="C22" t="s">
        <v>109</v>
      </c>
      <c r="D22">
        <v>9.9079999999999995</v>
      </c>
      <c r="E22" s="63">
        <v>4.2459999999999998E-3</v>
      </c>
      <c r="F22" s="63">
        <v>1.8450000000000001E-3</v>
      </c>
      <c r="G22">
        <v>7.3800000000000004E-2</v>
      </c>
      <c r="H22">
        <v>1.6480000000000002E-2</v>
      </c>
      <c r="I22">
        <v>3.0861999999999999E-3</v>
      </c>
      <c r="O22" t="s">
        <v>116</v>
      </c>
    </row>
    <row r="23" spans="3:15" x14ac:dyDescent="0.2">
      <c r="C23" t="s">
        <v>110</v>
      </c>
      <c r="D23">
        <v>12.917999999999999</v>
      </c>
      <c r="E23" s="63">
        <v>6.7229999999999998E-3</v>
      </c>
      <c r="F23" s="63">
        <v>4.4323000000000001E-3</v>
      </c>
      <c r="G23">
        <v>8.9539999999999995E-2</v>
      </c>
      <c r="H23">
        <v>2.3820000000000001E-2</v>
      </c>
      <c r="I23">
        <v>2.6655999999999999E-2</v>
      </c>
      <c r="O23" t="s">
        <v>117</v>
      </c>
    </row>
    <row r="24" spans="3:15" x14ac:dyDescent="0.2">
      <c r="C24" t="s">
        <v>111</v>
      </c>
      <c r="D24">
        <v>18.576000000000001</v>
      </c>
      <c r="E24" s="63">
        <v>1.7045000000000001E-2</v>
      </c>
      <c r="F24" s="63">
        <v>1.222E-2</v>
      </c>
      <c r="G24">
        <v>0.13344</v>
      </c>
      <c r="H24">
        <v>6.54E-2</v>
      </c>
      <c r="I24">
        <v>0.1838592</v>
      </c>
      <c r="O24" t="s">
        <v>118</v>
      </c>
    </row>
    <row r="29" spans="3:15" x14ac:dyDescent="0.2">
      <c r="C29" t="s">
        <v>128</v>
      </c>
    </row>
    <row r="30" spans="3:15" x14ac:dyDescent="0.2">
      <c r="C30" t="s">
        <v>129</v>
      </c>
    </row>
    <row r="31" spans="3:15" x14ac:dyDescent="0.2">
      <c r="C31" t="s">
        <v>130</v>
      </c>
    </row>
    <row r="32" spans="3:15" x14ac:dyDescent="0.2">
      <c r="C32" t="s">
        <v>131</v>
      </c>
    </row>
    <row r="33" spans="3:3" x14ac:dyDescent="0.2">
      <c r="C33" t="s">
        <v>132</v>
      </c>
    </row>
    <row r="34" spans="3:3" x14ac:dyDescent="0.2">
      <c r="C34" t="s">
        <v>133</v>
      </c>
    </row>
    <row r="35" spans="3:3" x14ac:dyDescent="0.2">
      <c r="C35" t="s">
        <v>134</v>
      </c>
    </row>
    <row r="36" spans="3:3" x14ac:dyDescent="0.2">
      <c r="C36" t="s">
        <v>135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34867-C28E-4A47-813A-B77FB689C6C5}">
  <dimension ref="A4:B7"/>
  <sheetViews>
    <sheetView topLeftCell="A4" zoomScale="87" workbookViewId="0">
      <selection activeCell="B11" sqref="B11"/>
    </sheetView>
  </sheetViews>
  <sheetFormatPr baseColWidth="10" defaultRowHeight="16" x14ac:dyDescent="0.2"/>
  <cols>
    <col min="1" max="1" width="12.6640625" bestFit="1" customWidth="1"/>
  </cols>
  <sheetData>
    <row r="4" spans="1:2" x14ac:dyDescent="0.2">
      <c r="A4" s="14" t="s">
        <v>24</v>
      </c>
      <c r="B4" s="15"/>
    </row>
    <row r="5" spans="1:2" x14ac:dyDescent="0.2">
      <c r="A5" s="14" t="s">
        <v>25</v>
      </c>
      <c r="B5" s="28">
        <v>5.2936314981152886E-2</v>
      </c>
    </row>
    <row r="6" spans="1:2" x14ac:dyDescent="0.2">
      <c r="A6" s="14" t="s">
        <v>26</v>
      </c>
      <c r="B6">
        <v>0.73310764233765835</v>
      </c>
    </row>
    <row r="7" spans="1:2" x14ac:dyDescent="0.2">
      <c r="A7" s="14" t="s">
        <v>18</v>
      </c>
      <c r="B7">
        <v>0.41538691475768685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4D25-1F4E-534C-B228-928D8A586E6D}">
  <dimension ref="A1:AB264"/>
  <sheetViews>
    <sheetView workbookViewId="0">
      <pane ySplit="1" topLeftCell="A81" activePane="bottomLeft" state="frozen"/>
      <selection pane="bottomLeft" activeCell="AB263" sqref="AB263"/>
    </sheetView>
  </sheetViews>
  <sheetFormatPr baseColWidth="10" defaultRowHeight="16" x14ac:dyDescent="0.2"/>
  <cols>
    <col min="1" max="1" width="10.83203125" style="1"/>
    <col min="2" max="5" width="10.83203125" style="2"/>
    <col min="6" max="7" width="10.83203125" style="1"/>
    <col min="9" max="10" width="10.83203125" style="1"/>
    <col min="11" max="11" width="12.6640625" style="1" bestFit="1" customWidth="1"/>
    <col min="12" max="17" width="11.6640625" style="1" customWidth="1"/>
  </cols>
  <sheetData>
    <row r="1" spans="1:17" x14ac:dyDescent="0.2">
      <c r="A1" s="1" t="s">
        <v>1</v>
      </c>
      <c r="B1" s="2" t="s">
        <v>6</v>
      </c>
      <c r="C1" s="2" t="s">
        <v>7</v>
      </c>
      <c r="D1" s="2" t="s">
        <v>8</v>
      </c>
      <c r="E1" t="s">
        <v>11</v>
      </c>
      <c r="F1" t="s">
        <v>12</v>
      </c>
      <c r="G1" t="s">
        <v>13</v>
      </c>
      <c r="H1" t="s">
        <v>4</v>
      </c>
      <c r="I1" s="1" t="s">
        <v>14</v>
      </c>
      <c r="J1" s="1" t="s">
        <v>15</v>
      </c>
      <c r="K1" s="1" t="s">
        <v>22</v>
      </c>
      <c r="L1" s="1" t="s">
        <v>16</v>
      </c>
      <c r="M1" s="1" t="s">
        <v>17</v>
      </c>
      <c r="N1" s="1" t="s">
        <v>21</v>
      </c>
      <c r="O1" s="1" t="s">
        <v>18</v>
      </c>
      <c r="P1" s="1" t="s">
        <v>19</v>
      </c>
      <c r="Q1" s="1" t="s">
        <v>20</v>
      </c>
    </row>
    <row r="2" spans="1:17" x14ac:dyDescent="0.2">
      <c r="A2" s="16">
        <v>36526</v>
      </c>
      <c r="B2" s="3"/>
      <c r="C2" s="3"/>
      <c r="D2" s="3"/>
      <c r="E2" s="9">
        <v>0.10890993401502801</v>
      </c>
      <c r="F2" s="9">
        <v>5.45E-2</v>
      </c>
      <c r="G2" s="9">
        <v>5.4409934015028007E-2</v>
      </c>
      <c r="H2">
        <v>6.1194000000000006</v>
      </c>
      <c r="I2" s="6"/>
      <c r="J2" s="6"/>
    </row>
    <row r="3" spans="1:17" x14ac:dyDescent="0.2">
      <c r="A3" s="17">
        <v>36557</v>
      </c>
      <c r="B3" s="7">
        <v>-3.0958942167259008E-3</v>
      </c>
      <c r="C3" s="7">
        <v>5.9241706161147576E-3</v>
      </c>
      <c r="D3" s="7">
        <f>B3-C3</f>
        <v>-9.0200648328406588E-3</v>
      </c>
      <c r="E3" s="9">
        <v>0.103671780876029</v>
      </c>
      <c r="F3" s="9">
        <v>5.7300000000000004E-2</v>
      </c>
      <c r="G3" s="9">
        <v>4.6371780876029001E-2</v>
      </c>
      <c r="H3">
        <v>6.3155999999999999</v>
      </c>
      <c r="I3" s="6">
        <f>H2*(1+D3)</f>
        <v>6.0642026152619151</v>
      </c>
      <c r="J3" s="10">
        <f>H3-I3</f>
        <v>0.25139738473808482</v>
      </c>
      <c r="K3" s="11">
        <f>J3^2</f>
        <v>6.3200645053148638E-2</v>
      </c>
      <c r="L3" s="19">
        <f>H2*(1+G3)</f>
        <v>6.4031674758927721</v>
      </c>
      <c r="M3" s="11">
        <f>H3-L3</f>
        <v>-8.7567475892772251E-2</v>
      </c>
      <c r="N3" s="29">
        <f t="shared" ref="N3:N67" si="0">M3^2</f>
        <v>7.668062834231249E-3</v>
      </c>
      <c r="O3" s="26">
        <v>6.1193999999999997</v>
      </c>
      <c r="P3" s="11">
        <f>H3-O3</f>
        <v>0.19620000000000015</v>
      </c>
      <c r="Q3" s="11">
        <f>P3^2</f>
        <v>3.849444000000006E-2</v>
      </c>
    </row>
    <row r="4" spans="1:17" x14ac:dyDescent="0.2">
      <c r="A4" s="17">
        <v>36586</v>
      </c>
      <c r="B4" s="7">
        <v>1.0352022235825497E-2</v>
      </c>
      <c r="C4" s="7">
        <v>8.2449941107177408E-3</v>
      </c>
      <c r="D4" s="7">
        <f t="shared" ref="D4:D67" si="1">B4-C4</f>
        <v>2.1070281251077561E-3</v>
      </c>
      <c r="E4" s="9">
        <v>0.103671780876029</v>
      </c>
      <c r="F4" s="9">
        <v>5.8499999999999996E-2</v>
      </c>
      <c r="G4" s="9">
        <v>4.5171780876029008E-2</v>
      </c>
      <c r="H4">
        <v>6.4597000000000007</v>
      </c>
      <c r="I4" s="6">
        <f t="shared" ref="I4:I67" si="2">H3*(1+D4)</f>
        <v>6.3289071468269302</v>
      </c>
      <c r="J4" s="10">
        <f t="shared" ref="J4:J67" si="3">H4-I4</f>
        <v>0.13079285317307043</v>
      </c>
      <c r="K4" s="11">
        <f t="shared" ref="K4:K67" si="4">J4^2</f>
        <v>1.7106770441152361E-2</v>
      </c>
      <c r="L4" s="19">
        <f t="shared" ref="L4:L67" si="5">H3*(1+G4)</f>
        <v>6.6008868993006491</v>
      </c>
      <c r="M4" s="11">
        <f t="shared" ref="M4:M67" si="6">H4-L4</f>
        <v>-0.14118689930064843</v>
      </c>
      <c r="N4" s="29">
        <f t="shared" si="0"/>
        <v>1.9933740534131439E-2</v>
      </c>
      <c r="O4" s="26">
        <v>6.3155999999999999</v>
      </c>
      <c r="P4" s="11">
        <f t="shared" ref="P4:P67" si="7">H4-O4</f>
        <v>0.14410000000000078</v>
      </c>
      <c r="Q4" s="11">
        <f t="shared" ref="Q4:Q67" si="8">P4^2</f>
        <v>2.0764810000000227E-2</v>
      </c>
    </row>
    <row r="5" spans="1:17" x14ac:dyDescent="0.2">
      <c r="A5" s="17">
        <v>36617</v>
      </c>
      <c r="B5" s="7">
        <v>1.3319645511973517E-2</v>
      </c>
      <c r="C5" s="7">
        <v>5.8411214953250229E-4</v>
      </c>
      <c r="D5" s="7">
        <f t="shared" si="1"/>
        <v>1.2735533362441015E-2</v>
      </c>
      <c r="E5" s="9">
        <v>0.103671780876029</v>
      </c>
      <c r="F5" s="9">
        <v>6.0199999999999997E-2</v>
      </c>
      <c r="G5" s="9">
        <v>4.3471780876029008E-2</v>
      </c>
      <c r="H5">
        <v>6.6120000000000001</v>
      </c>
      <c r="I5" s="6">
        <f t="shared" si="2"/>
        <v>6.5419677248613608</v>
      </c>
      <c r="J5" s="10">
        <f t="shared" si="3"/>
        <v>7.0032275138639299E-2</v>
      </c>
      <c r="K5" s="11">
        <f t="shared" si="4"/>
        <v>4.9045195610940761E-3</v>
      </c>
      <c r="L5" s="19">
        <f t="shared" si="5"/>
        <v>6.7405146629248849</v>
      </c>
      <c r="M5" s="11">
        <f t="shared" si="6"/>
        <v>-0.12851466292488478</v>
      </c>
      <c r="N5" s="29">
        <f t="shared" si="0"/>
        <v>1.6516018586696754E-2</v>
      </c>
      <c r="O5" s="26">
        <v>6.4596999999999998</v>
      </c>
      <c r="P5" s="11">
        <f t="shared" si="7"/>
        <v>0.15230000000000032</v>
      </c>
      <c r="Q5" s="11">
        <f t="shared" si="8"/>
        <v>2.3195290000000097E-2</v>
      </c>
    </row>
    <row r="6" spans="1:17" x14ac:dyDescent="0.2">
      <c r="A6" s="17">
        <v>36647</v>
      </c>
      <c r="B6" s="7">
        <v>4.0444629746774997E-3</v>
      </c>
      <c r="C6" s="7">
        <v>1.167542323408989E-3</v>
      </c>
      <c r="D6" s="7">
        <f t="shared" si="1"/>
        <v>2.8769206512685107E-3</v>
      </c>
      <c r="E6" s="9">
        <v>0.103671780876029</v>
      </c>
      <c r="F6" s="9">
        <v>6.2699999999999992E-2</v>
      </c>
      <c r="G6" s="9">
        <v>4.0971780876029013E-2</v>
      </c>
      <c r="H6">
        <v>7.0204999999999993</v>
      </c>
      <c r="I6" s="6">
        <f t="shared" si="2"/>
        <v>6.6310221993461873</v>
      </c>
      <c r="J6" s="10">
        <f t="shared" si="3"/>
        <v>0.38947780065381199</v>
      </c>
      <c r="K6" s="11">
        <f t="shared" si="4"/>
        <v>0.15169295720213052</v>
      </c>
      <c r="L6" s="19">
        <f t="shared" si="5"/>
        <v>6.8829054151523037</v>
      </c>
      <c r="M6" s="11">
        <f t="shared" si="6"/>
        <v>0.1375945848476956</v>
      </c>
      <c r="N6" s="29">
        <f t="shared" si="0"/>
        <v>1.8932269779409705E-2</v>
      </c>
      <c r="O6" s="26">
        <v>6.6120000000000001</v>
      </c>
      <c r="P6" s="11">
        <f t="shared" si="7"/>
        <v>0.4084999999999992</v>
      </c>
      <c r="Q6" s="11">
        <f t="shared" si="8"/>
        <v>0.16687224999999933</v>
      </c>
    </row>
    <row r="7" spans="1:17" x14ac:dyDescent="0.2">
      <c r="A7" s="17">
        <v>36678</v>
      </c>
      <c r="B7" s="7">
        <v>6.0423761031290803E-3</v>
      </c>
      <c r="C7" s="7">
        <v>5.2478134110786577E-3</v>
      </c>
      <c r="D7" s="7">
        <f t="shared" si="1"/>
        <v>7.9456269205042257E-4</v>
      </c>
      <c r="E7" s="9">
        <v>0.103671780876029</v>
      </c>
      <c r="F7" s="9">
        <v>6.5299999999999997E-2</v>
      </c>
      <c r="G7" s="9">
        <v>3.8371780876029007E-2</v>
      </c>
      <c r="H7">
        <v>6.9274000000000004</v>
      </c>
      <c r="I7" s="6">
        <f t="shared" si="2"/>
        <v>7.0260782273795392</v>
      </c>
      <c r="J7" s="10">
        <f t="shared" si="3"/>
        <v>-9.8678227379538797E-2</v>
      </c>
      <c r="K7" s="11">
        <f t="shared" si="4"/>
        <v>9.7373925587679599E-3</v>
      </c>
      <c r="L7" s="19">
        <f t="shared" si="5"/>
        <v>7.2898890876401614</v>
      </c>
      <c r="M7" s="11">
        <f t="shared" si="6"/>
        <v>-0.36248908764016097</v>
      </c>
      <c r="N7" s="29">
        <f t="shared" si="0"/>
        <v>0.13139833865819631</v>
      </c>
      <c r="O7" s="26">
        <v>7.0205000000000002</v>
      </c>
      <c r="P7" s="11">
        <f t="shared" si="7"/>
        <v>-9.3099999999999739E-2</v>
      </c>
      <c r="Q7" s="11">
        <f t="shared" si="8"/>
        <v>8.6676099999999506E-3</v>
      </c>
    </row>
    <row r="8" spans="1:17" x14ac:dyDescent="0.2">
      <c r="A8" s="17">
        <v>36708</v>
      </c>
      <c r="B8" s="7">
        <v>9.0090090090088632E-3</v>
      </c>
      <c r="C8" s="7">
        <v>2.3201856148498011E-3</v>
      </c>
      <c r="D8" s="7">
        <f t="shared" si="1"/>
        <v>6.6888233941590622E-3</v>
      </c>
      <c r="E8" s="9">
        <v>0.103671780876029</v>
      </c>
      <c r="F8" s="9">
        <v>6.54E-2</v>
      </c>
      <c r="G8" s="9">
        <v>3.8271780876029005E-2</v>
      </c>
      <c r="H8">
        <v>6.8761999999999999</v>
      </c>
      <c r="I8" s="6">
        <f t="shared" si="2"/>
        <v>6.9737361551806982</v>
      </c>
      <c r="J8" s="10">
        <f t="shared" si="3"/>
        <v>-9.7536155180698358E-2</v>
      </c>
      <c r="K8" s="11">
        <f t="shared" si="4"/>
        <v>9.5133015674332706E-3</v>
      </c>
      <c r="L8" s="19">
        <f t="shared" si="5"/>
        <v>7.1925239348406045</v>
      </c>
      <c r="M8" s="11">
        <f t="shared" si="6"/>
        <v>-0.31632393484060461</v>
      </c>
      <c r="N8" s="29">
        <f t="shared" si="0"/>
        <v>0.10006083175304308</v>
      </c>
      <c r="O8" s="26">
        <v>6.9273999999999996</v>
      </c>
      <c r="P8" s="11">
        <f t="shared" si="7"/>
        <v>-5.119999999999969E-2</v>
      </c>
      <c r="Q8" s="11">
        <f t="shared" si="8"/>
        <v>2.6214399999999684E-3</v>
      </c>
    </row>
    <row r="9" spans="1:17" x14ac:dyDescent="0.2">
      <c r="A9" s="17">
        <v>36739</v>
      </c>
      <c r="B9" s="7">
        <v>3.968227846196693E-3</v>
      </c>
      <c r="C9" s="7">
        <v>0</v>
      </c>
      <c r="D9" s="7">
        <f t="shared" si="1"/>
        <v>3.968227846196693E-3</v>
      </c>
      <c r="E9" s="9">
        <v>0.103671780876029</v>
      </c>
      <c r="F9" s="9">
        <v>6.5000000000000002E-2</v>
      </c>
      <c r="G9" s="9">
        <v>3.8671780876029002E-2</v>
      </c>
      <c r="H9">
        <v>6.9513999999999996</v>
      </c>
      <c r="I9" s="6">
        <f t="shared" si="2"/>
        <v>6.9034863283160179</v>
      </c>
      <c r="J9" s="10">
        <f t="shared" si="3"/>
        <v>4.791367168398164E-2</v>
      </c>
      <c r="K9" s="11">
        <f t="shared" si="4"/>
        <v>2.2957199342403842E-3</v>
      </c>
      <c r="L9" s="19">
        <f t="shared" si="5"/>
        <v>7.1421148996597505</v>
      </c>
      <c r="M9" s="11">
        <f t="shared" si="6"/>
        <v>-0.19071489965975097</v>
      </c>
      <c r="N9" s="29">
        <f t="shared" si="0"/>
        <v>3.637217295222888E-2</v>
      </c>
      <c r="O9" s="26">
        <v>6.8761999999999999</v>
      </c>
      <c r="P9" s="11">
        <f t="shared" si="7"/>
        <v>7.5199999999999712E-2</v>
      </c>
      <c r="Q9" s="11">
        <f t="shared" si="8"/>
        <v>5.6550399999999567E-3</v>
      </c>
    </row>
    <row r="10" spans="1:17" x14ac:dyDescent="0.2">
      <c r="A10" s="17">
        <v>36770</v>
      </c>
      <c r="B10" s="7">
        <v>4.9407376098107086E-3</v>
      </c>
      <c r="C10" s="7">
        <v>5.2083333333332715E-3</v>
      </c>
      <c r="D10" s="7">
        <f t="shared" si="1"/>
        <v>-2.6759572352256285E-4</v>
      </c>
      <c r="E10" s="9">
        <v>0.103671780876029</v>
      </c>
      <c r="F10" s="9">
        <v>6.5199999999999994E-2</v>
      </c>
      <c r="G10" s="9">
        <v>3.847178087602901E-2</v>
      </c>
      <c r="H10">
        <v>7.1613999999999995</v>
      </c>
      <c r="I10" s="6">
        <f t="shared" si="2"/>
        <v>6.9495398350875055</v>
      </c>
      <c r="J10" s="10">
        <f t="shared" si="3"/>
        <v>0.21186016491249404</v>
      </c>
      <c r="K10" s="11">
        <f t="shared" si="4"/>
        <v>4.4884729476749173E-2</v>
      </c>
      <c r="L10" s="19">
        <f t="shared" si="5"/>
        <v>7.2188327375816286</v>
      </c>
      <c r="M10" s="11">
        <f t="shared" si="6"/>
        <v>-5.7432737581629034E-2</v>
      </c>
      <c r="N10" s="29">
        <f t="shared" si="0"/>
        <v>3.2985193461202642E-3</v>
      </c>
      <c r="O10" s="26">
        <v>6.9513999999999996</v>
      </c>
      <c r="P10" s="11">
        <f t="shared" si="7"/>
        <v>0.20999999999999996</v>
      </c>
      <c r="Q10" s="11">
        <f t="shared" si="8"/>
        <v>4.4099999999999986E-2</v>
      </c>
    </row>
    <row r="11" spans="1:17" x14ac:dyDescent="0.2">
      <c r="A11" s="17">
        <v>36800</v>
      </c>
      <c r="B11" s="7">
        <v>2.9497748347087744E-3</v>
      </c>
      <c r="C11" s="7">
        <v>1.7271157167525859E-3</v>
      </c>
      <c r="D11" s="7">
        <f t="shared" si="1"/>
        <v>1.2226591179561885E-3</v>
      </c>
      <c r="E11" s="9">
        <v>0.103671780876029</v>
      </c>
      <c r="F11" s="9">
        <v>6.5099999999999991E-2</v>
      </c>
      <c r="G11" s="9">
        <v>3.8571780876029013E-2</v>
      </c>
      <c r="H11">
        <v>7.4672999999999998</v>
      </c>
      <c r="I11" s="6">
        <f t="shared" si="2"/>
        <v>7.1701559510073318</v>
      </c>
      <c r="J11" s="10">
        <f t="shared" si="3"/>
        <v>0.297144048992668</v>
      </c>
      <c r="K11" s="11">
        <f t="shared" si="4"/>
        <v>8.8294585851757076E-2</v>
      </c>
      <c r="L11" s="19">
        <f t="shared" si="5"/>
        <v>7.4376279515655943</v>
      </c>
      <c r="M11" s="11">
        <f t="shared" si="6"/>
        <v>2.9672048434405518E-2</v>
      </c>
      <c r="N11" s="29">
        <f t="shared" si="0"/>
        <v>8.8043045829370699E-4</v>
      </c>
      <c r="O11" s="26">
        <v>7.1614000000000004</v>
      </c>
      <c r="P11" s="11">
        <f t="shared" si="7"/>
        <v>0.30589999999999939</v>
      </c>
      <c r="Q11" s="11">
        <f t="shared" si="8"/>
        <v>9.3574809999999634E-2</v>
      </c>
    </row>
    <row r="12" spans="1:17" x14ac:dyDescent="0.2">
      <c r="A12" s="17">
        <v>36831</v>
      </c>
      <c r="B12" s="7">
        <v>1.9608877245406737E-3</v>
      </c>
      <c r="C12" s="7">
        <v>5.7471264367920316E-4</v>
      </c>
      <c r="D12" s="7">
        <f t="shared" si="1"/>
        <v>1.3861750808614706E-3</v>
      </c>
      <c r="E12" s="9">
        <v>0.103671780876029</v>
      </c>
      <c r="F12" s="9">
        <v>6.5099999999999991E-2</v>
      </c>
      <c r="G12" s="9">
        <v>3.8571780876029013E-2</v>
      </c>
      <c r="H12">
        <v>7.6734</v>
      </c>
      <c r="I12" s="6">
        <f t="shared" si="2"/>
        <v>7.4776509851813167</v>
      </c>
      <c r="J12" s="10">
        <f t="shared" si="3"/>
        <v>0.19574901481868334</v>
      </c>
      <c r="K12" s="11">
        <f t="shared" si="4"/>
        <v>3.8317676802485108E-2</v>
      </c>
      <c r="L12" s="19">
        <f t="shared" si="5"/>
        <v>7.7553270593355714</v>
      </c>
      <c r="M12" s="11">
        <f t="shared" si="6"/>
        <v>-8.1927059335571428E-2</v>
      </c>
      <c r="N12" s="29">
        <f t="shared" si="0"/>
        <v>6.7120430513742417E-3</v>
      </c>
      <c r="O12" s="26">
        <v>7.4672999999999998</v>
      </c>
      <c r="P12" s="11">
        <f t="shared" si="7"/>
        <v>0.20610000000000017</v>
      </c>
      <c r="Q12" s="11">
        <f t="shared" si="8"/>
        <v>4.2477210000000071E-2</v>
      </c>
    </row>
    <row r="13" spans="1:17" x14ac:dyDescent="0.2">
      <c r="A13" s="17">
        <v>36861</v>
      </c>
      <c r="B13" s="7">
        <v>2.9353433753503714E-3</v>
      </c>
      <c r="C13" s="7">
        <v>-5.7438253877186243E-4</v>
      </c>
      <c r="D13" s="7">
        <f t="shared" si="1"/>
        <v>3.5097259141222336E-3</v>
      </c>
      <c r="E13" s="9">
        <v>0.103671780876029</v>
      </c>
      <c r="F13" s="9">
        <v>6.4000000000000001E-2</v>
      </c>
      <c r="G13" s="9">
        <v>3.9671780876029003E-2</v>
      </c>
      <c r="H13">
        <v>7.6391999999999998</v>
      </c>
      <c r="I13" s="6">
        <f t="shared" si="2"/>
        <v>7.7003315308294251</v>
      </c>
      <c r="J13" s="10">
        <f t="shared" si="3"/>
        <v>-6.1131530829425351E-2</v>
      </c>
      <c r="K13" s="11">
        <f t="shared" si="4"/>
        <v>3.7370640615489821E-3</v>
      </c>
      <c r="L13" s="19">
        <f t="shared" si="5"/>
        <v>7.9778174433741205</v>
      </c>
      <c r="M13" s="11">
        <f t="shared" si="6"/>
        <v>-0.3386174433741207</v>
      </c>
      <c r="N13" s="29">
        <f t="shared" si="0"/>
        <v>0.11466177295722584</v>
      </c>
      <c r="O13" s="26">
        <v>7.6734</v>
      </c>
      <c r="P13" s="11">
        <f t="shared" si="7"/>
        <v>-3.420000000000023E-2</v>
      </c>
      <c r="Q13" s="11">
        <f t="shared" si="8"/>
        <v>1.1696400000000158E-3</v>
      </c>
    </row>
    <row r="14" spans="1:17" x14ac:dyDescent="0.2">
      <c r="A14" s="17">
        <v>36892</v>
      </c>
      <c r="B14" s="7">
        <v>1.2682901792072265E-2</v>
      </c>
      <c r="C14" s="7">
        <v>6.3218390804605489E-3</v>
      </c>
      <c r="D14" s="7">
        <f t="shared" si="1"/>
        <v>6.3610627116117164E-3</v>
      </c>
      <c r="E14" s="9">
        <v>0.103671780876029</v>
      </c>
      <c r="F14" s="9">
        <v>5.9800000000000006E-2</v>
      </c>
      <c r="G14" s="9">
        <v>4.3871780876028998E-2</v>
      </c>
      <c r="H14">
        <v>7.7713999999999999</v>
      </c>
      <c r="I14" s="6">
        <f t="shared" si="2"/>
        <v>7.6877934302665443</v>
      </c>
      <c r="J14" s="10">
        <f t="shared" si="3"/>
        <v>8.3606569733455594E-2</v>
      </c>
      <c r="K14" s="11">
        <f t="shared" si="4"/>
        <v>6.9900585025951733E-3</v>
      </c>
      <c r="L14" s="19">
        <f t="shared" si="5"/>
        <v>7.9743453084681599</v>
      </c>
      <c r="M14" s="11">
        <f t="shared" si="6"/>
        <v>-0.20294530846816006</v>
      </c>
      <c r="N14" s="29">
        <f t="shared" si="0"/>
        <v>4.118679822923664E-2</v>
      </c>
      <c r="O14" s="26">
        <v>7.6391999999999998</v>
      </c>
      <c r="P14" s="11">
        <f t="shared" si="7"/>
        <v>0.1322000000000001</v>
      </c>
      <c r="Q14" s="11">
        <f t="shared" si="8"/>
        <v>1.7476840000000025E-2</v>
      </c>
    </row>
    <row r="15" spans="1:17" x14ac:dyDescent="0.2">
      <c r="A15" s="17">
        <v>36923</v>
      </c>
      <c r="B15" s="7">
        <v>2.8903258328691027E-3</v>
      </c>
      <c r="C15" s="7">
        <v>3.9977155910909728E-3</v>
      </c>
      <c r="D15" s="7">
        <f t="shared" si="1"/>
        <v>-1.1073897582218701E-3</v>
      </c>
      <c r="E15" s="9">
        <v>0.103671780876029</v>
      </c>
      <c r="F15" s="9">
        <v>5.4900000000000004E-2</v>
      </c>
      <c r="G15" s="9">
        <v>4.8771780876029E-2</v>
      </c>
      <c r="H15">
        <v>7.8150000000000004</v>
      </c>
      <c r="I15" s="6">
        <f t="shared" si="2"/>
        <v>7.7627940312329544</v>
      </c>
      <c r="J15" s="10">
        <f t="shared" si="3"/>
        <v>5.2205968767045974E-2</v>
      </c>
      <c r="K15" s="11">
        <f t="shared" si="4"/>
        <v>2.7254631749057795E-3</v>
      </c>
      <c r="L15" s="19">
        <f t="shared" si="5"/>
        <v>8.1504250178999715</v>
      </c>
      <c r="M15" s="11">
        <f t="shared" si="6"/>
        <v>-0.33542501789997115</v>
      </c>
      <c r="N15" s="29">
        <f t="shared" si="0"/>
        <v>0.11250994263319597</v>
      </c>
      <c r="O15" s="26">
        <v>7.7713999999999999</v>
      </c>
      <c r="P15" s="11">
        <f t="shared" si="7"/>
        <v>4.3600000000000527E-2</v>
      </c>
      <c r="Q15" s="11">
        <f t="shared" si="8"/>
        <v>1.9009600000000459E-3</v>
      </c>
    </row>
    <row r="16" spans="1:17" x14ac:dyDescent="0.2">
      <c r="A16" s="17">
        <v>36951</v>
      </c>
      <c r="B16" s="7">
        <v>6.7242018681070263E-3</v>
      </c>
      <c r="C16" s="7">
        <v>2.2753128555171747E-3</v>
      </c>
      <c r="D16" s="7">
        <f t="shared" si="1"/>
        <v>4.448889012589852E-3</v>
      </c>
      <c r="E16" s="9">
        <v>0.103671780876029</v>
      </c>
      <c r="F16" s="9">
        <v>5.3099999999999994E-2</v>
      </c>
      <c r="G16" s="9">
        <v>5.057178087602901E-2</v>
      </c>
      <c r="H16">
        <v>7.8833000000000002</v>
      </c>
      <c r="I16" s="6">
        <f t="shared" si="2"/>
        <v>7.8497680676333896</v>
      </c>
      <c r="J16" s="10">
        <f t="shared" si="3"/>
        <v>3.3531932366610562E-2</v>
      </c>
      <c r="K16" s="11">
        <f t="shared" si="4"/>
        <v>1.124390488238945E-3</v>
      </c>
      <c r="L16" s="19">
        <f t="shared" si="5"/>
        <v>8.2102184675461682</v>
      </c>
      <c r="M16" s="11">
        <f t="shared" si="6"/>
        <v>-0.32691846754616805</v>
      </c>
      <c r="N16" s="29">
        <f t="shared" si="0"/>
        <v>0.10687568442273493</v>
      </c>
      <c r="O16" s="26">
        <v>7.8150000000000004</v>
      </c>
      <c r="P16" s="11">
        <f t="shared" si="7"/>
        <v>6.8299999999999805E-2</v>
      </c>
      <c r="Q16" s="11">
        <f t="shared" si="8"/>
        <v>4.6648899999999736E-3</v>
      </c>
    </row>
    <row r="17" spans="1:17" x14ac:dyDescent="0.2">
      <c r="A17" s="17">
        <v>36982</v>
      </c>
      <c r="B17" s="7">
        <v>4.7710176113163506E-3</v>
      </c>
      <c r="C17" s="7">
        <v>3.9727582292850717E-3</v>
      </c>
      <c r="D17" s="7">
        <f t="shared" si="1"/>
        <v>7.9825938203127896E-4</v>
      </c>
      <c r="E17" s="9">
        <v>0.103671780876029</v>
      </c>
      <c r="F17" s="9">
        <v>4.8000000000000001E-2</v>
      </c>
      <c r="G17" s="9">
        <v>5.5671780876029003E-2</v>
      </c>
      <c r="H17">
        <v>8.0813000000000006</v>
      </c>
      <c r="I17" s="6">
        <f t="shared" si="2"/>
        <v>7.8895929181863673</v>
      </c>
      <c r="J17" s="10">
        <f t="shared" si="3"/>
        <v>0.19170708181363327</v>
      </c>
      <c r="K17" s="11">
        <f t="shared" si="4"/>
        <v>3.6751605217499081E-2</v>
      </c>
      <c r="L17" s="19">
        <f t="shared" si="5"/>
        <v>8.3221773501799987</v>
      </c>
      <c r="M17" s="11">
        <f t="shared" si="6"/>
        <v>-0.24087735017999812</v>
      </c>
      <c r="N17" s="29">
        <f t="shared" si="0"/>
        <v>5.8021897829737441E-2</v>
      </c>
      <c r="O17" s="26">
        <v>7.8833000000000002</v>
      </c>
      <c r="P17" s="11">
        <f t="shared" si="7"/>
        <v>0.1980000000000004</v>
      </c>
      <c r="Q17" s="11">
        <f t="shared" si="8"/>
        <v>3.9204000000000155E-2</v>
      </c>
    </row>
    <row r="18" spans="1:17" x14ac:dyDescent="0.2">
      <c r="A18" s="17">
        <v>37012</v>
      </c>
      <c r="B18" s="7">
        <v>3.7986454596070918E-3</v>
      </c>
      <c r="C18" s="7">
        <v>4.5223289994346738E-3</v>
      </c>
      <c r="D18" s="7">
        <f t="shared" si="1"/>
        <v>-7.2368353982758208E-4</v>
      </c>
      <c r="E18" s="9">
        <v>0.103671780876029</v>
      </c>
      <c r="F18" s="9">
        <v>4.2099999999999999E-2</v>
      </c>
      <c r="G18" s="9">
        <v>6.1571780876029006E-2</v>
      </c>
      <c r="H18">
        <v>7.9671000000000003</v>
      </c>
      <c r="I18" s="6">
        <f t="shared" si="2"/>
        <v>8.0754516962095924</v>
      </c>
      <c r="J18" s="10">
        <f t="shared" si="3"/>
        <v>-0.10835169620959206</v>
      </c>
      <c r="K18" s="11">
        <f t="shared" si="4"/>
        <v>1.1740090071495728E-2</v>
      </c>
      <c r="L18" s="19">
        <f t="shared" si="5"/>
        <v>8.5788800327934531</v>
      </c>
      <c r="M18" s="11">
        <f t="shared" si="6"/>
        <v>-0.61178003279345283</v>
      </c>
      <c r="N18" s="29">
        <f t="shared" si="0"/>
        <v>0.3742748085247582</v>
      </c>
      <c r="O18" s="26">
        <v>8.0813000000000006</v>
      </c>
      <c r="P18" s="11">
        <f t="shared" si="7"/>
        <v>-0.1142000000000003</v>
      </c>
      <c r="Q18" s="11">
        <f t="shared" si="8"/>
        <v>1.304164000000007E-2</v>
      </c>
    </row>
    <row r="19" spans="1:17" x14ac:dyDescent="0.2">
      <c r="A19" s="17">
        <v>37043</v>
      </c>
      <c r="B19" s="7">
        <v>4.7303939977198428E-3</v>
      </c>
      <c r="C19" s="7">
        <v>1.6882386043889934E-3</v>
      </c>
      <c r="D19" s="7">
        <f t="shared" si="1"/>
        <v>3.0421553933308492E-3</v>
      </c>
      <c r="E19" s="9">
        <v>9.94157814505921E-2</v>
      </c>
      <c r="F19" s="9">
        <v>3.9699999999999999E-2</v>
      </c>
      <c r="G19" s="9">
        <v>5.9715781450592101E-2</v>
      </c>
      <c r="H19">
        <v>8.0549999999999997</v>
      </c>
      <c r="I19" s="6">
        <f t="shared" si="2"/>
        <v>7.9913371562342066</v>
      </c>
      <c r="J19" s="10">
        <f t="shared" si="3"/>
        <v>6.366284376579312E-2</v>
      </c>
      <c r="K19" s="11">
        <f t="shared" si="4"/>
        <v>4.0529576763477836E-3</v>
      </c>
      <c r="L19" s="19">
        <f t="shared" si="5"/>
        <v>8.4428616023950127</v>
      </c>
      <c r="M19" s="11">
        <f t="shared" si="6"/>
        <v>-0.38786160239501299</v>
      </c>
      <c r="N19" s="29">
        <f t="shared" si="0"/>
        <v>0.15043662261242716</v>
      </c>
      <c r="O19" s="26">
        <v>7.9671000000000003</v>
      </c>
      <c r="P19" s="11">
        <f t="shared" si="7"/>
        <v>8.7899999999999423E-2</v>
      </c>
      <c r="Q19" s="11">
        <f t="shared" si="8"/>
        <v>7.7264099999998989E-3</v>
      </c>
    </row>
    <row r="20" spans="1:17" x14ac:dyDescent="0.2">
      <c r="A20" s="17">
        <v>37073</v>
      </c>
      <c r="B20" s="7">
        <v>-9.4166917332150918E-4</v>
      </c>
      <c r="C20" s="7">
        <v>-2.8089887640453371E-3</v>
      </c>
      <c r="D20" s="7">
        <f t="shared" si="1"/>
        <v>1.867319590723828E-3</v>
      </c>
      <c r="E20" s="9">
        <v>9.3741115550009399E-2</v>
      </c>
      <c r="F20" s="9">
        <v>3.7699999999999997E-2</v>
      </c>
      <c r="G20" s="9">
        <v>5.6041115550009402E-2</v>
      </c>
      <c r="H20">
        <v>8.1965000000000003</v>
      </c>
      <c r="I20" s="6">
        <f t="shared" si="2"/>
        <v>8.0700412593032791</v>
      </c>
      <c r="J20" s="10">
        <f t="shared" si="3"/>
        <v>0.12645874069672125</v>
      </c>
      <c r="K20" s="11">
        <f t="shared" si="4"/>
        <v>1.5991813098600583E-2</v>
      </c>
      <c r="L20" s="19">
        <f t="shared" si="5"/>
        <v>8.5064111857553257</v>
      </c>
      <c r="M20" s="11">
        <f t="shared" si="6"/>
        <v>-0.30991118575532539</v>
      </c>
      <c r="N20" s="29">
        <f t="shared" si="0"/>
        <v>9.60449430562718E-2</v>
      </c>
      <c r="O20" s="26">
        <v>8.0549999999999997</v>
      </c>
      <c r="P20" s="11">
        <f t="shared" si="7"/>
        <v>0.14150000000000063</v>
      </c>
      <c r="Q20" s="11">
        <f t="shared" si="8"/>
        <v>2.0022250000000175E-2</v>
      </c>
    </row>
    <row r="21" spans="1:17" x14ac:dyDescent="0.2">
      <c r="A21" s="17">
        <v>37104</v>
      </c>
      <c r="B21" s="7">
        <v>-1.8848901452343015E-3</v>
      </c>
      <c r="C21" s="7">
        <v>0</v>
      </c>
      <c r="D21" s="7">
        <f t="shared" si="1"/>
        <v>-1.8848901452343015E-3</v>
      </c>
      <c r="E21" s="9">
        <v>9.275896183644701E-2</v>
      </c>
      <c r="F21" s="9">
        <v>3.6499999999999998E-2</v>
      </c>
      <c r="G21" s="9">
        <v>5.6258961836447012E-2</v>
      </c>
      <c r="H21">
        <v>8.3071999999999999</v>
      </c>
      <c r="I21" s="6">
        <f t="shared" si="2"/>
        <v>8.1810504979245877</v>
      </c>
      <c r="J21" s="10">
        <f t="shared" si="3"/>
        <v>0.1261495020754122</v>
      </c>
      <c r="K21" s="11">
        <f t="shared" si="4"/>
        <v>1.5913696873874426E-2</v>
      </c>
      <c r="L21" s="19">
        <f t="shared" si="5"/>
        <v>8.6576265806924386</v>
      </c>
      <c r="M21" s="11">
        <f t="shared" si="6"/>
        <v>-0.35042658069243871</v>
      </c>
      <c r="N21" s="29">
        <f t="shared" si="0"/>
        <v>0.12279878845579426</v>
      </c>
      <c r="O21" s="26">
        <v>8.1965000000000003</v>
      </c>
      <c r="P21" s="11">
        <f t="shared" si="7"/>
        <v>0.11069999999999958</v>
      </c>
      <c r="Q21" s="11">
        <f t="shared" si="8"/>
        <v>1.2254489999999906E-2</v>
      </c>
    </row>
    <row r="22" spans="1:17" x14ac:dyDescent="0.2">
      <c r="A22" s="17">
        <v>37135</v>
      </c>
      <c r="B22" s="7">
        <v>2.8327863863345073E-3</v>
      </c>
      <c r="C22" s="7">
        <v>4.5070422535223179E-3</v>
      </c>
      <c r="D22" s="7">
        <f t="shared" si="1"/>
        <v>-1.6742558671878106E-3</v>
      </c>
      <c r="E22" s="9">
        <v>9.112203898050969E-2</v>
      </c>
      <c r="F22" s="9">
        <v>3.0699999999999998E-2</v>
      </c>
      <c r="G22" s="9">
        <v>6.0422038980509692E-2</v>
      </c>
      <c r="H22">
        <v>8.6272000000000002</v>
      </c>
      <c r="I22" s="6">
        <f t="shared" si="2"/>
        <v>8.2932916216600976</v>
      </c>
      <c r="J22" s="10">
        <f t="shared" si="3"/>
        <v>0.33390837833990261</v>
      </c>
      <c r="K22" s="11">
        <f t="shared" si="4"/>
        <v>0.11149480512558355</v>
      </c>
      <c r="L22" s="19">
        <f t="shared" si="5"/>
        <v>8.8091379622188892</v>
      </c>
      <c r="M22" s="11">
        <f t="shared" si="6"/>
        <v>-0.18193796221888903</v>
      </c>
      <c r="N22" s="29">
        <f t="shared" si="0"/>
        <v>3.3101422096361889E-2</v>
      </c>
      <c r="O22" s="26">
        <v>8.3071999999999999</v>
      </c>
      <c r="P22" s="11">
        <f t="shared" si="7"/>
        <v>0.32000000000000028</v>
      </c>
      <c r="Q22" s="11">
        <f t="shared" si="8"/>
        <v>0.10240000000000019</v>
      </c>
    </row>
    <row r="23" spans="1:17" x14ac:dyDescent="0.2">
      <c r="A23" s="17">
        <v>37165</v>
      </c>
      <c r="B23" s="7">
        <v>-9.4166917332150918E-4</v>
      </c>
      <c r="C23" s="7">
        <v>-3.3651149747620018E-3</v>
      </c>
      <c r="D23" s="7">
        <f t="shared" si="1"/>
        <v>2.4234458014404927E-3</v>
      </c>
      <c r="E23" s="9">
        <v>8.8091604197901005E-2</v>
      </c>
      <c r="F23" s="9">
        <v>2.4900000000000002E-2</v>
      </c>
      <c r="G23" s="9">
        <v>6.3191604197901E-2</v>
      </c>
      <c r="H23">
        <v>9.2683999999999997</v>
      </c>
      <c r="I23" s="6">
        <f t="shared" si="2"/>
        <v>8.6481075516181871</v>
      </c>
      <c r="J23" s="10">
        <f t="shared" si="3"/>
        <v>0.62029244838181263</v>
      </c>
      <c r="K23" s="11">
        <f t="shared" si="4"/>
        <v>0.38476272151950369</v>
      </c>
      <c r="L23" s="19">
        <f t="shared" si="5"/>
        <v>9.1723666077361319</v>
      </c>
      <c r="M23" s="11">
        <f t="shared" si="6"/>
        <v>9.6033392263867867E-2</v>
      </c>
      <c r="N23" s="29">
        <f t="shared" si="0"/>
        <v>9.222412429705916E-3</v>
      </c>
      <c r="O23" s="26">
        <v>8.6272000000000002</v>
      </c>
      <c r="P23" s="11">
        <f t="shared" si="7"/>
        <v>0.64119999999999955</v>
      </c>
      <c r="Q23" s="11">
        <f t="shared" si="8"/>
        <v>0.41113743999999941</v>
      </c>
    </row>
    <row r="24" spans="1:17" x14ac:dyDescent="0.2">
      <c r="A24" s="17">
        <v>37196</v>
      </c>
      <c r="B24" s="7">
        <v>4.7125603951054511E-3</v>
      </c>
      <c r="C24" s="7">
        <v>-1.688238604390214E-3</v>
      </c>
      <c r="D24" s="7">
        <f t="shared" si="1"/>
        <v>6.4007989994956651E-3</v>
      </c>
      <c r="E24" s="9">
        <v>8.861409295352321E-2</v>
      </c>
      <c r="F24" s="9">
        <v>2.0899999999999998E-2</v>
      </c>
      <c r="G24" s="9">
        <v>6.7714092953523208E-2</v>
      </c>
      <c r="H24">
        <v>9.7182000000000013</v>
      </c>
      <c r="I24" s="6">
        <f t="shared" si="2"/>
        <v>9.3277251654469246</v>
      </c>
      <c r="J24" s="10">
        <f t="shared" si="3"/>
        <v>0.39047483455307663</v>
      </c>
      <c r="K24" s="11">
        <f t="shared" si="4"/>
        <v>0.15247059641925256</v>
      </c>
      <c r="L24" s="19">
        <f t="shared" si="5"/>
        <v>9.8960012991304342</v>
      </c>
      <c r="M24" s="11">
        <f t="shared" si="6"/>
        <v>-0.17780129913043297</v>
      </c>
      <c r="N24" s="29">
        <f t="shared" si="0"/>
        <v>3.1613301972469705E-2</v>
      </c>
      <c r="O24" s="26">
        <v>9.2683999999999997</v>
      </c>
      <c r="P24" s="11">
        <f t="shared" si="7"/>
        <v>0.44980000000000153</v>
      </c>
      <c r="Q24" s="11">
        <f t="shared" si="8"/>
        <v>0.20232004000000137</v>
      </c>
    </row>
    <row r="25" spans="1:17" x14ac:dyDescent="0.2">
      <c r="A25" s="17">
        <v>37226</v>
      </c>
      <c r="B25" s="7">
        <v>5.6285920650166986E-3</v>
      </c>
      <c r="C25" s="7">
        <v>-3.9458850056359254E-3</v>
      </c>
      <c r="D25" s="7">
        <f t="shared" si="1"/>
        <v>9.574477070652624E-3</v>
      </c>
      <c r="E25" s="9">
        <v>8.9450074962518708E-2</v>
      </c>
      <c r="F25" s="9">
        <v>1.8200000000000001E-2</v>
      </c>
      <c r="G25" s="9">
        <v>7.12500749625187E-2</v>
      </c>
      <c r="H25">
        <v>11.546700000000001</v>
      </c>
      <c r="I25" s="6">
        <f t="shared" si="2"/>
        <v>9.8112466830680187</v>
      </c>
      <c r="J25" s="10">
        <f t="shared" si="3"/>
        <v>1.7354533169319826</v>
      </c>
      <c r="K25" s="11">
        <f>J25^2</f>
        <v>3.0117982152502205</v>
      </c>
      <c r="L25" s="19">
        <f t="shared" si="5"/>
        <v>10.41062247850075</v>
      </c>
      <c r="M25" s="11">
        <f t="shared" si="6"/>
        <v>1.1360775214992511</v>
      </c>
      <c r="N25" s="29">
        <f t="shared" si="0"/>
        <v>1.2906721348558814</v>
      </c>
      <c r="O25" s="26">
        <v>9.7181999999999995</v>
      </c>
      <c r="P25" s="11">
        <f t="shared" si="7"/>
        <v>1.8285000000000018</v>
      </c>
      <c r="Q25" s="11">
        <f t="shared" si="8"/>
        <v>3.3434122500000067</v>
      </c>
    </row>
    <row r="26" spans="1:17" x14ac:dyDescent="0.2">
      <c r="A26" s="17">
        <v>37257</v>
      </c>
      <c r="B26" s="7">
        <v>1.6790822888485792E-2</v>
      </c>
      <c r="C26" s="7">
        <v>2.2637238256926337E-3</v>
      </c>
      <c r="D26" s="7">
        <f t="shared" si="1"/>
        <v>1.4527099062793158E-2</v>
      </c>
      <c r="E26" s="9">
        <v>9.3525487256371789E-2</v>
      </c>
      <c r="F26" s="9">
        <v>1.7299999999999999E-2</v>
      </c>
      <c r="G26" s="9">
        <v>7.6225487256371793E-2</v>
      </c>
      <c r="H26">
        <v>11.607999999999999</v>
      </c>
      <c r="I26" s="6">
        <f t="shared" si="2"/>
        <v>11.714440054748357</v>
      </c>
      <c r="J26" s="10">
        <f t="shared" si="3"/>
        <v>-0.10644005474835794</v>
      </c>
      <c r="K26" s="11">
        <f t="shared" si="4"/>
        <v>1.1329485254833436E-2</v>
      </c>
      <c r="L26" s="19">
        <f t="shared" si="5"/>
        <v>12.426852833703148</v>
      </c>
      <c r="M26" s="11">
        <f t="shared" si="6"/>
        <v>-0.81885283370314887</v>
      </c>
      <c r="N26" s="29">
        <f t="shared" si="0"/>
        <v>0.6705199632636768</v>
      </c>
      <c r="O26" s="26">
        <v>11.5467</v>
      </c>
      <c r="P26" s="11">
        <f t="shared" si="7"/>
        <v>6.1299999999999244E-2</v>
      </c>
      <c r="Q26" s="11">
        <f t="shared" si="8"/>
        <v>3.7576899999999074E-3</v>
      </c>
    </row>
    <row r="27" spans="1:17" x14ac:dyDescent="0.2">
      <c r="A27" s="17">
        <v>37288</v>
      </c>
      <c r="B27" s="7">
        <v>1.2073119215611008E-2</v>
      </c>
      <c r="C27" s="7">
        <v>3.9525691699608175E-3</v>
      </c>
      <c r="D27" s="7">
        <f t="shared" si="1"/>
        <v>8.1205500456501909E-3</v>
      </c>
      <c r="E27" s="9">
        <v>9.8436881559220299E-2</v>
      </c>
      <c r="F27" s="9">
        <v>1.7399999999999999E-2</v>
      </c>
      <c r="G27" s="9">
        <v>8.10368815592203E-2</v>
      </c>
      <c r="H27">
        <v>11.484300000000001</v>
      </c>
      <c r="I27" s="6">
        <f t="shared" si="2"/>
        <v>11.702263344929907</v>
      </c>
      <c r="J27" s="10">
        <f t="shared" si="3"/>
        <v>-0.2179633449299061</v>
      </c>
      <c r="K27" s="11">
        <f t="shared" si="4"/>
        <v>4.7508019733033223E-2</v>
      </c>
      <c r="L27" s="19">
        <f t="shared" si="5"/>
        <v>12.54867612113943</v>
      </c>
      <c r="M27" s="11">
        <f t="shared" si="6"/>
        <v>-1.0643761211394285</v>
      </c>
      <c r="N27" s="29">
        <f t="shared" si="0"/>
        <v>1.1328965272518152</v>
      </c>
      <c r="O27" s="26">
        <v>11.608000000000001</v>
      </c>
      <c r="P27" s="11">
        <f t="shared" si="7"/>
        <v>-0.12369999999999948</v>
      </c>
      <c r="Q27" s="11">
        <f t="shared" si="8"/>
        <v>1.5301689999999871E-2</v>
      </c>
    </row>
    <row r="28" spans="1:17" x14ac:dyDescent="0.2">
      <c r="A28" s="17">
        <v>37316</v>
      </c>
      <c r="B28" s="7">
        <v>1.0031174491224168E-2</v>
      </c>
      <c r="C28" s="7">
        <v>5.6242969628793795E-3</v>
      </c>
      <c r="D28" s="7">
        <f t="shared" si="1"/>
        <v>4.4068775283447881E-3</v>
      </c>
      <c r="E28" s="9">
        <v>0.103348275862069</v>
      </c>
      <c r="F28" s="9">
        <v>1.7299999999999999E-2</v>
      </c>
      <c r="G28" s="9">
        <v>8.6048275862069007E-2</v>
      </c>
      <c r="H28">
        <v>11.4938</v>
      </c>
      <c r="I28" s="6">
        <f t="shared" si="2"/>
        <v>11.534909903598772</v>
      </c>
      <c r="J28" s="10">
        <f t="shared" si="3"/>
        <v>-4.1109903598771425E-2</v>
      </c>
      <c r="K28" s="11">
        <f t="shared" si="4"/>
        <v>1.6900241739002796E-3</v>
      </c>
      <c r="L28" s="19">
        <f t="shared" si="5"/>
        <v>12.472504214482761</v>
      </c>
      <c r="M28" s="11">
        <f t="shared" si="6"/>
        <v>-0.9787042144827609</v>
      </c>
      <c r="N28" s="29">
        <f t="shared" si="0"/>
        <v>0.95786193944631803</v>
      </c>
      <c r="O28" s="26">
        <v>11.484299999999999</v>
      </c>
      <c r="P28" s="11">
        <f t="shared" si="7"/>
        <v>9.5000000000009521E-3</v>
      </c>
      <c r="Q28" s="11">
        <f t="shared" si="8"/>
        <v>9.0250000000018091E-5</v>
      </c>
    </row>
    <row r="29" spans="1:17" x14ac:dyDescent="0.2">
      <c r="A29" s="17">
        <v>37347</v>
      </c>
      <c r="B29" s="7">
        <v>1.7044594137034179E-2</v>
      </c>
      <c r="C29" s="7">
        <v>5.5928411633107038E-3</v>
      </c>
      <c r="D29" s="7">
        <f t="shared" si="1"/>
        <v>1.1451752973723476E-2</v>
      </c>
      <c r="E29" s="9">
        <v>0.109095652173913</v>
      </c>
      <c r="F29" s="9">
        <v>1.7500000000000002E-2</v>
      </c>
      <c r="G29" s="9">
        <v>9.1595652173912995E-2</v>
      </c>
      <c r="H29">
        <v>11.079600000000001</v>
      </c>
      <c r="I29" s="6">
        <f t="shared" si="2"/>
        <v>11.625424158329382</v>
      </c>
      <c r="J29" s="10">
        <f t="shared" si="3"/>
        <v>-0.54582415832938125</v>
      </c>
      <c r="K29" s="11">
        <f t="shared" si="4"/>
        <v>0.29792401181597744</v>
      </c>
      <c r="L29" s="19">
        <f t="shared" si="5"/>
        <v>12.546582106956521</v>
      </c>
      <c r="M29" s="11">
        <f t="shared" si="6"/>
        <v>-1.4669821069565199</v>
      </c>
      <c r="N29" s="29">
        <f t="shared" si="0"/>
        <v>2.1520365021305903</v>
      </c>
      <c r="O29" s="26">
        <v>11.4938</v>
      </c>
      <c r="P29" s="11">
        <f t="shared" si="7"/>
        <v>-0.41419999999999924</v>
      </c>
      <c r="Q29" s="11">
        <f t="shared" si="8"/>
        <v>0.17156163999999938</v>
      </c>
    </row>
    <row r="30" spans="1:17" x14ac:dyDescent="0.2">
      <c r="A30" s="17">
        <v>37377</v>
      </c>
      <c r="B30" s="7">
        <v>4.8827626704224187E-3</v>
      </c>
      <c r="C30" s="7">
        <v>0</v>
      </c>
      <c r="D30" s="7">
        <f t="shared" si="1"/>
        <v>4.8827626704224187E-3</v>
      </c>
      <c r="E30" s="9">
        <v>0.11202158920539701</v>
      </c>
      <c r="F30" s="9">
        <v>1.7500000000000002E-2</v>
      </c>
      <c r="G30" s="9">
        <v>9.4521589205397008E-2</v>
      </c>
      <c r="H30">
        <v>10.1472</v>
      </c>
      <c r="I30" s="6">
        <f t="shared" si="2"/>
        <v>11.133699057283213</v>
      </c>
      <c r="J30" s="10">
        <f t="shared" si="3"/>
        <v>-0.98649905728321308</v>
      </c>
      <c r="K30" s="11">
        <f t="shared" si="4"/>
        <v>0.97318039002066814</v>
      </c>
      <c r="L30" s="19">
        <f t="shared" si="5"/>
        <v>12.126861399760118</v>
      </c>
      <c r="M30" s="11">
        <f t="shared" si="6"/>
        <v>-1.9796613997601185</v>
      </c>
      <c r="N30" s="29">
        <f t="shared" si="0"/>
        <v>3.9190592577001917</v>
      </c>
      <c r="O30" s="26">
        <v>11.079599999999999</v>
      </c>
      <c r="P30" s="11">
        <f t="shared" si="7"/>
        <v>-0.93239999999999945</v>
      </c>
      <c r="Q30" s="11">
        <f t="shared" si="8"/>
        <v>0.86936975999999899</v>
      </c>
    </row>
    <row r="31" spans="1:17" x14ac:dyDescent="0.2">
      <c r="A31" s="17">
        <v>37408</v>
      </c>
      <c r="B31" s="7">
        <v>8.5356232621962898E-3</v>
      </c>
      <c r="C31" s="7">
        <v>5.5617352613995786E-4</v>
      </c>
      <c r="D31" s="7">
        <f t="shared" si="1"/>
        <v>7.9794497360563318E-3</v>
      </c>
      <c r="E31" s="9">
        <v>0.11609700149925001</v>
      </c>
      <c r="F31" s="9">
        <v>1.7500000000000002E-2</v>
      </c>
      <c r="G31" s="9">
        <v>9.8597001499250006E-2</v>
      </c>
      <c r="H31">
        <v>10.139199999999999</v>
      </c>
      <c r="I31" s="6">
        <f t="shared" si="2"/>
        <v>10.228169072361711</v>
      </c>
      <c r="J31" s="10">
        <f t="shared" si="3"/>
        <v>-8.896907236171181E-2</v>
      </c>
      <c r="K31" s="11">
        <f t="shared" si="4"/>
        <v>7.9154958369035116E-3</v>
      </c>
      <c r="L31" s="19">
        <f t="shared" si="5"/>
        <v>11.14768349361319</v>
      </c>
      <c r="M31" s="11">
        <f t="shared" si="6"/>
        <v>-1.0084834936131912</v>
      </c>
      <c r="N31" s="29">
        <f t="shared" si="0"/>
        <v>1.0170389568902676</v>
      </c>
      <c r="O31" s="26">
        <v>10.1472</v>
      </c>
      <c r="P31" s="11">
        <f t="shared" si="7"/>
        <v>-8.0000000000008953E-3</v>
      </c>
      <c r="Q31" s="11">
        <f t="shared" si="8"/>
        <v>6.4000000000014322E-5</v>
      </c>
    </row>
    <row r="32" spans="1:17" x14ac:dyDescent="0.2">
      <c r="A32" s="17">
        <v>37438</v>
      </c>
      <c r="B32" s="7">
        <v>1.5885556969466398E-2</v>
      </c>
      <c r="C32" s="7">
        <v>1.1117287381888648E-3</v>
      </c>
      <c r="D32" s="7">
        <f t="shared" si="1"/>
        <v>1.4773828231277533E-2</v>
      </c>
      <c r="E32" s="9">
        <v>0.11933643178410801</v>
      </c>
      <c r="F32" s="9">
        <v>1.7299999999999999E-2</v>
      </c>
      <c r="G32" s="9">
        <v>0.10203643178410801</v>
      </c>
      <c r="H32">
        <v>10.1137</v>
      </c>
      <c r="I32" s="6">
        <f t="shared" si="2"/>
        <v>10.288994799202568</v>
      </c>
      <c r="J32" s="10">
        <f t="shared" si="3"/>
        <v>-0.17529479920256819</v>
      </c>
      <c r="K32" s="11">
        <f t="shared" si="4"/>
        <v>3.0728266627468699E-2</v>
      </c>
      <c r="L32" s="19">
        <f t="shared" si="5"/>
        <v>11.173767789145426</v>
      </c>
      <c r="M32" s="11">
        <f t="shared" si="6"/>
        <v>-1.0600677891454264</v>
      </c>
      <c r="N32" s="29">
        <f t="shared" si="0"/>
        <v>1.1237437175836722</v>
      </c>
      <c r="O32" s="26">
        <v>10.139200000000001</v>
      </c>
      <c r="P32" s="11">
        <f t="shared" si="7"/>
        <v>-2.5500000000000966E-2</v>
      </c>
      <c r="Q32" s="11">
        <f t="shared" si="8"/>
        <v>6.5025000000004933E-4</v>
      </c>
    </row>
    <row r="33" spans="1:17" x14ac:dyDescent="0.2">
      <c r="A33" s="17">
        <v>37469</v>
      </c>
      <c r="B33" s="7">
        <v>5.3832052850998173E-3</v>
      </c>
      <c r="C33" s="7">
        <v>3.3314825097159806E-3</v>
      </c>
      <c r="D33" s="7">
        <f t="shared" si="1"/>
        <v>2.0517227753838367E-3</v>
      </c>
      <c r="E33" s="9">
        <v>0.12048590704647699</v>
      </c>
      <c r="F33" s="9">
        <v>1.7399999999999999E-2</v>
      </c>
      <c r="G33" s="9">
        <v>0.10308590704647699</v>
      </c>
      <c r="H33">
        <v>10.589400000000001</v>
      </c>
      <c r="I33" s="6">
        <f t="shared" si="2"/>
        <v>10.1344505086334</v>
      </c>
      <c r="J33" s="10">
        <f t="shared" si="3"/>
        <v>0.45494949136660168</v>
      </c>
      <c r="K33" s="11">
        <f t="shared" si="4"/>
        <v>0.20697903969472958</v>
      </c>
      <c r="L33" s="19">
        <f t="shared" si="5"/>
        <v>11.156279938095953</v>
      </c>
      <c r="M33" s="11">
        <f t="shared" si="6"/>
        <v>-0.56687993809595127</v>
      </c>
      <c r="N33" s="29">
        <f t="shared" si="0"/>
        <v>0.32135286421566955</v>
      </c>
      <c r="O33" s="26">
        <v>10.1137</v>
      </c>
      <c r="P33" s="11">
        <f t="shared" si="7"/>
        <v>0.47570000000000157</v>
      </c>
      <c r="Q33" s="11">
        <f t="shared" si="8"/>
        <v>0.22629049000000148</v>
      </c>
    </row>
    <row r="34" spans="1:17" x14ac:dyDescent="0.2">
      <c r="A34" s="17">
        <v>37500</v>
      </c>
      <c r="B34" s="7">
        <v>8.7965561283761054E-3</v>
      </c>
      <c r="C34" s="7">
        <v>1.6602102933045999E-3</v>
      </c>
      <c r="D34" s="7">
        <f t="shared" si="1"/>
        <v>7.1363458350715055E-3</v>
      </c>
      <c r="E34" s="9">
        <v>0.125292803598201</v>
      </c>
      <c r="F34" s="9">
        <v>1.7500000000000002E-2</v>
      </c>
      <c r="G34" s="9">
        <v>0.107792803598201</v>
      </c>
      <c r="H34">
        <v>10.6044</v>
      </c>
      <c r="I34" s="6">
        <f t="shared" si="2"/>
        <v>10.664969620585907</v>
      </c>
      <c r="J34" s="10">
        <f t="shared" si="3"/>
        <v>-6.0569620585907202E-2</v>
      </c>
      <c r="K34" s="11">
        <f t="shared" si="4"/>
        <v>3.6686789379207535E-3</v>
      </c>
      <c r="L34" s="19">
        <f t="shared" si="5"/>
        <v>11.73086111442279</v>
      </c>
      <c r="M34" s="11">
        <f t="shared" si="6"/>
        <v>-1.1264611144227903</v>
      </c>
      <c r="N34" s="29">
        <f t="shared" si="0"/>
        <v>1.2689146423066346</v>
      </c>
      <c r="O34" s="26">
        <v>10.589399999999999</v>
      </c>
      <c r="P34" s="11">
        <f t="shared" si="7"/>
        <v>1.5000000000000568E-2</v>
      </c>
      <c r="Q34" s="11">
        <f t="shared" si="8"/>
        <v>2.2500000000001704E-4</v>
      </c>
    </row>
    <row r="35" spans="1:17" x14ac:dyDescent="0.2">
      <c r="A35" s="17">
        <v>37530</v>
      </c>
      <c r="B35" s="7">
        <v>1.4912125582202911E-2</v>
      </c>
      <c r="C35" s="7">
        <v>1.657458563535492E-3</v>
      </c>
      <c r="D35" s="7">
        <f t="shared" si="1"/>
        <v>1.325466701866742E-2</v>
      </c>
      <c r="E35" s="9">
        <v>0.13145817091454298</v>
      </c>
      <c r="F35" s="9">
        <v>1.7500000000000002E-2</v>
      </c>
      <c r="G35" s="9">
        <v>0.11395817091454298</v>
      </c>
      <c r="H35">
        <v>10.327999999999999</v>
      </c>
      <c r="I35" s="6">
        <f t="shared" si="2"/>
        <v>10.744957790932757</v>
      </c>
      <c r="J35" s="10">
        <f t="shared" si="3"/>
        <v>-0.41695779093275753</v>
      </c>
      <c r="K35" s="11">
        <f t="shared" si="4"/>
        <v>0.17385379941952514</v>
      </c>
      <c r="L35" s="19">
        <f t="shared" si="5"/>
        <v>11.812858027646179</v>
      </c>
      <c r="M35" s="11">
        <f t="shared" si="6"/>
        <v>-1.4848580276461796</v>
      </c>
      <c r="N35" s="29">
        <f t="shared" si="0"/>
        <v>2.2048033622653027</v>
      </c>
      <c r="O35" s="26">
        <v>10.6044</v>
      </c>
      <c r="P35" s="11">
        <f t="shared" si="7"/>
        <v>-0.27640000000000065</v>
      </c>
      <c r="Q35" s="11">
        <f t="shared" si="8"/>
        <v>7.6396960000000361E-2</v>
      </c>
    </row>
    <row r="36" spans="1:17" x14ac:dyDescent="0.2">
      <c r="A36" s="17">
        <v>37561</v>
      </c>
      <c r="B36" s="7">
        <v>1.1953557573532968E-2</v>
      </c>
      <c r="C36" s="7">
        <v>0</v>
      </c>
      <c r="D36" s="7">
        <f t="shared" si="1"/>
        <v>1.1953557573532968E-2</v>
      </c>
      <c r="E36" s="9">
        <v>0.13135367316341801</v>
      </c>
      <c r="F36" s="9">
        <v>1.34E-2</v>
      </c>
      <c r="G36" s="9">
        <v>0.11795367316341801</v>
      </c>
      <c r="H36">
        <v>9.6509</v>
      </c>
      <c r="I36" s="6">
        <f t="shared" si="2"/>
        <v>10.451456342619448</v>
      </c>
      <c r="J36" s="10">
        <f t="shared" si="3"/>
        <v>-0.80055634261944775</v>
      </c>
      <c r="K36" s="11">
        <f t="shared" si="4"/>
        <v>0.64089045770822661</v>
      </c>
      <c r="L36" s="19">
        <f t="shared" si="5"/>
        <v>11.546225536431782</v>
      </c>
      <c r="M36" s="11">
        <f t="shared" si="6"/>
        <v>-1.8953255364317823</v>
      </c>
      <c r="N36" s="29">
        <f t="shared" si="0"/>
        <v>3.5922588890504232</v>
      </c>
      <c r="O36" s="26">
        <v>10.327999999999999</v>
      </c>
      <c r="P36" s="11">
        <f t="shared" si="7"/>
        <v>-0.67709999999999937</v>
      </c>
      <c r="Q36" s="11">
        <f t="shared" si="8"/>
        <v>0.45846440999999916</v>
      </c>
    </row>
    <row r="37" spans="1:17" x14ac:dyDescent="0.2">
      <c r="A37" s="17">
        <v>37591</v>
      </c>
      <c r="B37" s="7">
        <v>1.2306083155650678E-3</v>
      </c>
      <c r="C37" s="7">
        <v>-2.2062879205731914E-3</v>
      </c>
      <c r="D37" s="7">
        <f t="shared" si="1"/>
        <v>3.4368962361382592E-3</v>
      </c>
      <c r="E37" s="9">
        <v>0.132503148425787</v>
      </c>
      <c r="F37" s="9">
        <v>1.24E-2</v>
      </c>
      <c r="G37" s="9">
        <v>0.12010314842578701</v>
      </c>
      <c r="H37">
        <v>8.9596999999999998</v>
      </c>
      <c r="I37" s="6">
        <f t="shared" si="2"/>
        <v>9.6840691418853453</v>
      </c>
      <c r="J37" s="10">
        <f t="shared" si="3"/>
        <v>-0.72436914188534551</v>
      </c>
      <c r="K37" s="11">
        <f t="shared" si="4"/>
        <v>0.52471065371571179</v>
      </c>
      <c r="L37" s="19">
        <f t="shared" si="5"/>
        <v>10.810003475142429</v>
      </c>
      <c r="M37" s="11">
        <f t="shared" si="6"/>
        <v>-1.8503034751424288</v>
      </c>
      <c r="N37" s="29">
        <f t="shared" si="0"/>
        <v>3.4236229501241486</v>
      </c>
      <c r="O37" s="26">
        <v>9.6509</v>
      </c>
      <c r="P37" s="11">
        <f t="shared" si="7"/>
        <v>-0.69120000000000026</v>
      </c>
      <c r="Q37" s="11">
        <f t="shared" si="8"/>
        <v>0.47775744000000037</v>
      </c>
    </row>
    <row r="38" spans="1:17" x14ac:dyDescent="0.2">
      <c r="A38" s="17">
        <v>37622</v>
      </c>
      <c r="B38" s="7">
        <v>8.1109415232034372E-3</v>
      </c>
      <c r="C38" s="7">
        <v>4.4223327805406731E-3</v>
      </c>
      <c r="D38" s="7">
        <f t="shared" si="1"/>
        <v>3.6886087426627641E-3</v>
      </c>
      <c r="E38" s="9">
        <v>0.133025637181409</v>
      </c>
      <c r="F38" s="9">
        <v>1.24E-2</v>
      </c>
      <c r="G38" s="9">
        <v>0.12062563718140901</v>
      </c>
      <c r="H38">
        <v>8.6815999999999995</v>
      </c>
      <c r="I38" s="6">
        <f t="shared" si="2"/>
        <v>8.9927488277516368</v>
      </c>
      <c r="J38" s="10">
        <f t="shared" si="3"/>
        <v>-0.31114882775163721</v>
      </c>
      <c r="K38" s="11">
        <f t="shared" si="4"/>
        <v>9.6813593011218002E-2</v>
      </c>
      <c r="L38" s="19">
        <f t="shared" si="5"/>
        <v>10.04046952145427</v>
      </c>
      <c r="M38" s="11">
        <f t="shared" si="6"/>
        <v>-1.3588695214542703</v>
      </c>
      <c r="N38" s="29">
        <f t="shared" si="0"/>
        <v>1.8465263763373576</v>
      </c>
      <c r="O38" s="26">
        <v>8.9596999999999998</v>
      </c>
      <c r="P38" s="11">
        <f t="shared" si="7"/>
        <v>-0.27810000000000024</v>
      </c>
      <c r="Q38" s="11">
        <f t="shared" si="8"/>
        <v>7.7339610000000128E-2</v>
      </c>
    </row>
    <row r="39" spans="1:17" x14ac:dyDescent="0.2">
      <c r="A39" s="17">
        <v>37653</v>
      </c>
      <c r="B39" s="7">
        <v>-1.0971123092178364E-3</v>
      </c>
      <c r="C39" s="7">
        <v>7.7050082553663194E-3</v>
      </c>
      <c r="D39" s="7">
        <f t="shared" si="1"/>
        <v>-8.8021205645841556E-3</v>
      </c>
      <c r="E39" s="9">
        <v>0.13208515742128901</v>
      </c>
      <c r="F39" s="9">
        <v>1.26E-2</v>
      </c>
      <c r="G39" s="9">
        <v>0.11948515742128901</v>
      </c>
      <c r="H39">
        <v>8.3030999999999988</v>
      </c>
      <c r="I39" s="6">
        <f t="shared" si="2"/>
        <v>8.6051835101065048</v>
      </c>
      <c r="J39" s="10">
        <f t="shared" si="3"/>
        <v>-0.30208351010650603</v>
      </c>
      <c r="K39" s="11">
        <f t="shared" si="4"/>
        <v>9.1254447078267534E-2</v>
      </c>
      <c r="L39" s="19">
        <f t="shared" si="5"/>
        <v>9.7189223426686624</v>
      </c>
      <c r="M39" s="11">
        <f t="shared" si="6"/>
        <v>-1.4158223426686636</v>
      </c>
      <c r="N39" s="29">
        <f t="shared" si="0"/>
        <v>2.0045529059997826</v>
      </c>
      <c r="O39" s="26">
        <v>8.6815999999999995</v>
      </c>
      <c r="P39" s="11">
        <f t="shared" si="7"/>
        <v>-0.37850000000000072</v>
      </c>
      <c r="Q39" s="11">
        <f t="shared" si="8"/>
        <v>0.14326225000000053</v>
      </c>
    </row>
    <row r="40" spans="1:17" x14ac:dyDescent="0.2">
      <c r="A40" s="17">
        <v>37681</v>
      </c>
      <c r="B40" s="7">
        <v>5.8580789949094639E-3</v>
      </c>
      <c r="C40" s="7">
        <v>6.0076460950297629E-3</v>
      </c>
      <c r="D40" s="7">
        <f t="shared" si="1"/>
        <v>-1.4956710012029896E-4</v>
      </c>
      <c r="E40" s="9">
        <v>0.131771664167916</v>
      </c>
      <c r="F40" s="9">
        <v>1.2500000000000001E-2</v>
      </c>
      <c r="G40" s="9">
        <v>0.119271664167916</v>
      </c>
      <c r="H40">
        <v>8.0439000000000007</v>
      </c>
      <c r="I40" s="6">
        <f t="shared" si="2"/>
        <v>8.3018581294109897</v>
      </c>
      <c r="J40" s="10">
        <f t="shared" si="3"/>
        <v>-0.25795812941098895</v>
      </c>
      <c r="K40" s="11">
        <f t="shared" si="4"/>
        <v>6.6542396529216521E-2</v>
      </c>
      <c r="L40" s="19">
        <f t="shared" si="5"/>
        <v>9.2934245547526206</v>
      </c>
      <c r="M40" s="11">
        <f t="shared" si="6"/>
        <v>-1.2495245547526199</v>
      </c>
      <c r="N40" s="29">
        <f t="shared" si="0"/>
        <v>1.5613116129297331</v>
      </c>
      <c r="O40" s="26">
        <v>8.3031000000000006</v>
      </c>
      <c r="P40" s="11">
        <f t="shared" si="7"/>
        <v>-0.25919999999999987</v>
      </c>
      <c r="Q40" s="11">
        <f t="shared" si="8"/>
        <v>6.7184639999999934E-2</v>
      </c>
    </row>
    <row r="41" spans="1:17" x14ac:dyDescent="0.2">
      <c r="A41" s="17">
        <v>37712</v>
      </c>
      <c r="B41" s="7">
        <v>2.305165982909807E-3</v>
      </c>
      <c r="C41" s="7">
        <v>-2.1715526601515734E-3</v>
      </c>
      <c r="D41" s="7">
        <f t="shared" si="1"/>
        <v>4.4767186430613804E-3</v>
      </c>
      <c r="E41" s="9">
        <v>0.13229415292353799</v>
      </c>
      <c r="F41" s="9">
        <v>1.26E-2</v>
      </c>
      <c r="G41" s="9">
        <v>0.11969415292353799</v>
      </c>
      <c r="H41">
        <v>7.7067999999999994</v>
      </c>
      <c r="I41" s="6">
        <f t="shared" si="2"/>
        <v>8.0799102770929228</v>
      </c>
      <c r="J41" s="10">
        <f t="shared" si="3"/>
        <v>-0.37311027709292333</v>
      </c>
      <c r="K41" s="11">
        <f t="shared" si="4"/>
        <v>0.13921127887235801</v>
      </c>
      <c r="L41" s="19">
        <f t="shared" si="5"/>
        <v>9.0067077967016491</v>
      </c>
      <c r="M41" s="11">
        <f t="shared" si="6"/>
        <v>-1.2999077967016497</v>
      </c>
      <c r="N41" s="29">
        <f t="shared" si="0"/>
        <v>1.6897602799257374</v>
      </c>
      <c r="O41" s="26">
        <v>8.0439000000000007</v>
      </c>
      <c r="P41" s="11">
        <f t="shared" si="7"/>
        <v>-0.33710000000000129</v>
      </c>
      <c r="Q41" s="11">
        <f t="shared" si="8"/>
        <v>0.11363641000000087</v>
      </c>
    </row>
    <row r="42" spans="1:17" x14ac:dyDescent="0.2">
      <c r="A42" s="17">
        <v>37742</v>
      </c>
      <c r="B42" s="7">
        <v>0</v>
      </c>
      <c r="C42" s="7">
        <v>-1.6322089227415301E-3</v>
      </c>
      <c r="D42" s="7">
        <f t="shared" si="1"/>
        <v>1.6322089227415301E-3</v>
      </c>
      <c r="E42" s="9">
        <v>0.13344362818590699</v>
      </c>
      <c r="F42" s="9">
        <v>1.26E-2</v>
      </c>
      <c r="G42" s="9">
        <v>0.12084362818590699</v>
      </c>
      <c r="H42">
        <v>7.6651999999999996</v>
      </c>
      <c r="I42" s="6">
        <f t="shared" si="2"/>
        <v>7.7193791077257847</v>
      </c>
      <c r="J42" s="10">
        <f t="shared" si="3"/>
        <v>-5.4179107725785158E-2</v>
      </c>
      <c r="K42" s="11">
        <f t="shared" si="4"/>
        <v>2.9353757139622331E-3</v>
      </c>
      <c r="L42" s="19">
        <f t="shared" si="5"/>
        <v>8.6381176737031478</v>
      </c>
      <c r="M42" s="11">
        <f t="shared" si="6"/>
        <v>-0.97291767370314819</v>
      </c>
      <c r="N42" s="29">
        <f t="shared" si="0"/>
        <v>0.94656879980394548</v>
      </c>
      <c r="O42" s="26">
        <v>7.7068000000000003</v>
      </c>
      <c r="P42" s="11">
        <f t="shared" si="7"/>
        <v>-4.1600000000000747E-2</v>
      </c>
      <c r="Q42" s="11">
        <f t="shared" si="8"/>
        <v>1.7305600000000621E-3</v>
      </c>
    </row>
    <row r="43" spans="1:17" x14ac:dyDescent="0.2">
      <c r="A43" s="17">
        <v>37773</v>
      </c>
      <c r="B43" s="7">
        <v>-1.8156824318668074E-3</v>
      </c>
      <c r="C43" s="7">
        <v>1.0899182561304017E-3</v>
      </c>
      <c r="D43" s="7">
        <f t="shared" si="1"/>
        <v>-2.9056006879972091E-3</v>
      </c>
      <c r="E43" s="9">
        <v>0.12424782608695599</v>
      </c>
      <c r="F43" s="9">
        <v>1.2199999999999999E-2</v>
      </c>
      <c r="G43" s="9">
        <v>0.11204782608695599</v>
      </c>
      <c r="H43">
        <v>7.9026999999999994</v>
      </c>
      <c r="I43" s="6">
        <f t="shared" si="2"/>
        <v>7.6429279896063633</v>
      </c>
      <c r="J43" s="10">
        <f t="shared" si="3"/>
        <v>0.25977201039363607</v>
      </c>
      <c r="K43" s="11">
        <f t="shared" si="4"/>
        <v>6.7481497383951358E-2</v>
      </c>
      <c r="L43" s="19">
        <f t="shared" si="5"/>
        <v>8.5240689965217342</v>
      </c>
      <c r="M43" s="11">
        <f t="shared" si="6"/>
        <v>-0.62136899652173483</v>
      </c>
      <c r="N43" s="29">
        <f t="shared" si="0"/>
        <v>0.38609942983842771</v>
      </c>
      <c r="O43" s="26">
        <v>7.6651999999999996</v>
      </c>
      <c r="P43" s="11">
        <f t="shared" si="7"/>
        <v>0.23749999999999982</v>
      </c>
      <c r="Q43" s="11">
        <f t="shared" si="8"/>
        <v>5.6406249999999915E-2</v>
      </c>
    </row>
    <row r="44" spans="1:17" x14ac:dyDescent="0.2">
      <c r="A44" s="17">
        <v>37803</v>
      </c>
      <c r="B44" s="7">
        <v>-5.093542727702351E-3</v>
      </c>
      <c r="C44" s="7">
        <v>1.0887316276535644E-3</v>
      </c>
      <c r="D44" s="7">
        <f t="shared" si="1"/>
        <v>-6.1822743553559155E-3</v>
      </c>
      <c r="E44" s="9">
        <v>0.118813943028486</v>
      </c>
      <c r="F44" s="9">
        <v>1.01E-2</v>
      </c>
      <c r="G44" s="9">
        <v>0.108713943028486</v>
      </c>
      <c r="H44">
        <v>7.5480999999999998</v>
      </c>
      <c r="I44" s="6">
        <f t="shared" si="2"/>
        <v>7.8538433404519283</v>
      </c>
      <c r="J44" s="10">
        <f t="shared" si="3"/>
        <v>-0.30574334045192852</v>
      </c>
      <c r="K44" s="11">
        <f t="shared" si="4"/>
        <v>9.3478990230703871E-2</v>
      </c>
      <c r="L44" s="19">
        <f t="shared" si="5"/>
        <v>8.7618336775712162</v>
      </c>
      <c r="M44" s="11">
        <f t="shared" si="6"/>
        <v>-1.2137336775712164</v>
      </c>
      <c r="N44" s="29">
        <f t="shared" si="0"/>
        <v>1.4731494400705496</v>
      </c>
      <c r="O44" s="26">
        <v>7.9027000000000003</v>
      </c>
      <c r="P44" s="11">
        <f t="shared" si="7"/>
        <v>-0.35460000000000047</v>
      </c>
      <c r="Q44" s="11">
        <f t="shared" si="8"/>
        <v>0.12574116000000032</v>
      </c>
    </row>
    <row r="45" spans="1:17" x14ac:dyDescent="0.2">
      <c r="A45" s="17">
        <v>37834</v>
      </c>
      <c r="B45" s="7">
        <v>2.1941503360960036E-3</v>
      </c>
      <c r="C45" s="7">
        <v>3.806416530723381E-3</v>
      </c>
      <c r="D45" s="7">
        <f t="shared" si="1"/>
        <v>-1.6122661946273774E-3</v>
      </c>
      <c r="E45" s="9">
        <v>0.11243958020989499</v>
      </c>
      <c r="F45" s="9">
        <v>1.03E-2</v>
      </c>
      <c r="G45" s="9">
        <v>0.10213958020989498</v>
      </c>
      <c r="H45">
        <v>7.3921999999999999</v>
      </c>
      <c r="I45" s="6">
        <f t="shared" si="2"/>
        <v>7.5359304535363325</v>
      </c>
      <c r="J45" s="10">
        <f t="shared" si="3"/>
        <v>-0.14373045353633263</v>
      </c>
      <c r="K45" s="11">
        <f t="shared" si="4"/>
        <v>2.0658443273759871E-2</v>
      </c>
      <c r="L45" s="19">
        <f t="shared" si="5"/>
        <v>8.319059765382308</v>
      </c>
      <c r="M45" s="11">
        <f t="shared" si="6"/>
        <v>-0.92685976538230808</v>
      </c>
      <c r="N45" s="29">
        <f t="shared" si="0"/>
        <v>0.85906902468454716</v>
      </c>
      <c r="O45" s="26">
        <v>7.5480999999999998</v>
      </c>
      <c r="P45" s="11">
        <f t="shared" si="7"/>
        <v>-0.15589999999999993</v>
      </c>
      <c r="Q45" s="11">
        <f t="shared" si="8"/>
        <v>2.4304809999999979E-2</v>
      </c>
    </row>
    <row r="46" spans="1:17" x14ac:dyDescent="0.2">
      <c r="A46" s="17">
        <v>37865</v>
      </c>
      <c r="B46" s="7">
        <v>-6.8108935748962228E-3</v>
      </c>
      <c r="C46" s="7">
        <v>3.2502708559050122E-3</v>
      </c>
      <c r="D46" s="7">
        <f t="shared" si="1"/>
        <v>-1.0061164430801236E-2</v>
      </c>
      <c r="E46" s="9">
        <v>0.10146731634182901</v>
      </c>
      <c r="F46" s="9">
        <v>1.01E-2</v>
      </c>
      <c r="G46" s="9">
        <v>9.1367316341829014E-2</v>
      </c>
      <c r="H46">
        <v>7.3246000000000002</v>
      </c>
      <c r="I46" s="6">
        <f t="shared" si="2"/>
        <v>7.3178258602946311</v>
      </c>
      <c r="J46" s="10">
        <f t="shared" si="3"/>
        <v>6.7741397053691088E-3</v>
      </c>
      <c r="K46" s="11">
        <f t="shared" si="4"/>
        <v>4.5888968747858277E-5</v>
      </c>
      <c r="L46" s="19">
        <f t="shared" si="5"/>
        <v>8.0676054758620683</v>
      </c>
      <c r="M46" s="11">
        <f t="shared" si="6"/>
        <v>-0.74300547586206811</v>
      </c>
      <c r="N46" s="29">
        <f t="shared" si="0"/>
        <v>0.55205713716101823</v>
      </c>
      <c r="O46" s="26">
        <v>7.3921999999999999</v>
      </c>
      <c r="P46" s="11">
        <f t="shared" si="7"/>
        <v>-6.759999999999966E-2</v>
      </c>
      <c r="Q46" s="11">
        <f t="shared" si="8"/>
        <v>4.569759999999954E-3</v>
      </c>
    </row>
    <row r="47" spans="1:17" x14ac:dyDescent="0.2">
      <c r="A47" s="17">
        <v>37895</v>
      </c>
      <c r="B47" s="7">
        <v>-7.7149697582124151E-3</v>
      </c>
      <c r="C47" s="7">
        <v>-1.0799136069112294E-3</v>
      </c>
      <c r="D47" s="7">
        <f t="shared" si="1"/>
        <v>-6.6350561513011854E-3</v>
      </c>
      <c r="E47" s="9">
        <v>9.112203898050969E-2</v>
      </c>
      <c r="F47" s="9">
        <v>1.01E-2</v>
      </c>
      <c r="G47" s="9">
        <v>8.1022038980509692E-2</v>
      </c>
      <c r="H47">
        <v>6.9637000000000002</v>
      </c>
      <c r="I47" s="6">
        <f t="shared" si="2"/>
        <v>7.2760008677141794</v>
      </c>
      <c r="J47" s="10">
        <f t="shared" si="3"/>
        <v>-0.3123008677141792</v>
      </c>
      <c r="K47" s="11">
        <f t="shared" si="4"/>
        <v>9.7531831975029251E-2</v>
      </c>
      <c r="L47" s="19">
        <f t="shared" si="5"/>
        <v>7.918054026716641</v>
      </c>
      <c r="M47" s="11">
        <f t="shared" si="6"/>
        <v>-0.95435402671664082</v>
      </c>
      <c r="N47" s="29">
        <f t="shared" si="0"/>
        <v>0.91079160831026684</v>
      </c>
      <c r="O47" s="26">
        <v>7.3246000000000002</v>
      </c>
      <c r="P47" s="11">
        <f t="shared" si="7"/>
        <v>-0.3609</v>
      </c>
      <c r="Q47" s="11">
        <f t="shared" si="8"/>
        <v>0.13024880999999999</v>
      </c>
    </row>
    <row r="48" spans="1:17" x14ac:dyDescent="0.2">
      <c r="A48" s="17">
        <v>37926</v>
      </c>
      <c r="B48" s="7">
        <v>-1.1353915560740844E-2</v>
      </c>
      <c r="C48" s="7">
        <v>-2.7027027027030789E-3</v>
      </c>
      <c r="D48" s="7">
        <f t="shared" si="1"/>
        <v>-8.6512128580377642E-3</v>
      </c>
      <c r="E48" s="9">
        <v>8.119475262368811E-2</v>
      </c>
      <c r="F48" s="9">
        <v>0.01</v>
      </c>
      <c r="G48" s="9">
        <v>7.1194752623688115E-2</v>
      </c>
      <c r="H48">
        <v>6.7286999999999999</v>
      </c>
      <c r="I48" s="6">
        <f t="shared" si="2"/>
        <v>6.9034555490204834</v>
      </c>
      <c r="J48" s="10">
        <f t="shared" si="3"/>
        <v>-0.17475554902048351</v>
      </c>
      <c r="K48" s="11">
        <f t="shared" si="4"/>
        <v>3.0539501913450617E-2</v>
      </c>
      <c r="L48" s="19">
        <f t="shared" si="5"/>
        <v>7.4594788988455765</v>
      </c>
      <c r="M48" s="11">
        <f t="shared" si="6"/>
        <v>-0.73077889884557656</v>
      </c>
      <c r="N48" s="29">
        <f t="shared" si="0"/>
        <v>0.53403779899795345</v>
      </c>
      <c r="O48" s="26">
        <v>6.9637000000000002</v>
      </c>
      <c r="P48" s="11">
        <f t="shared" si="7"/>
        <v>-0.23500000000000032</v>
      </c>
      <c r="Q48" s="11">
        <f t="shared" si="8"/>
        <v>5.5225000000000149E-2</v>
      </c>
    </row>
    <row r="49" spans="1:17" x14ac:dyDescent="0.2">
      <c r="A49" s="17">
        <v>37956</v>
      </c>
      <c r="B49" s="7">
        <v>-8.7376084510850185E-4</v>
      </c>
      <c r="C49" s="7">
        <v>-1.0840108401081829E-3</v>
      </c>
      <c r="D49" s="7">
        <f t="shared" si="1"/>
        <v>2.1024999499968109E-4</v>
      </c>
      <c r="E49" s="9">
        <v>7.8164317841079398E-2</v>
      </c>
      <c r="F49" s="9">
        <v>9.7999999999999997E-3</v>
      </c>
      <c r="G49" s="9">
        <v>6.8364317841079394E-2</v>
      </c>
      <c r="H49">
        <v>6.5159000000000002</v>
      </c>
      <c r="I49" s="6">
        <f t="shared" si="2"/>
        <v>6.730114709141354</v>
      </c>
      <c r="J49" s="10">
        <f t="shared" si="3"/>
        <v>-0.21421470914135377</v>
      </c>
      <c r="K49" s="11">
        <f t="shared" si="4"/>
        <v>4.588794161251479E-2</v>
      </c>
      <c r="L49" s="19">
        <f t="shared" si="5"/>
        <v>7.1887029854572706</v>
      </c>
      <c r="M49" s="11">
        <f t="shared" si="6"/>
        <v>-0.67280298545727035</v>
      </c>
      <c r="N49" s="29">
        <f t="shared" si="0"/>
        <v>0.45266385724021596</v>
      </c>
      <c r="O49" s="26">
        <v>6.7286999999999999</v>
      </c>
      <c r="P49" s="11">
        <f t="shared" si="7"/>
        <v>-0.21279999999999966</v>
      </c>
      <c r="Q49" s="11">
        <f t="shared" si="8"/>
        <v>4.5283839999999853E-2</v>
      </c>
    </row>
    <row r="50" spans="1:17" x14ac:dyDescent="0.2">
      <c r="A50" s="17">
        <v>37987</v>
      </c>
      <c r="B50" s="7">
        <v>4.3728228446438099E-3</v>
      </c>
      <c r="C50" s="7">
        <v>4.8833423765598976E-3</v>
      </c>
      <c r="D50" s="7">
        <f t="shared" si="1"/>
        <v>-5.1051953191608764E-4</v>
      </c>
      <c r="E50" s="9">
        <v>7.6387856071964008E-2</v>
      </c>
      <c r="F50" s="9">
        <v>0.01</v>
      </c>
      <c r="G50" s="9">
        <v>6.6387856071964013E-2</v>
      </c>
      <c r="H50">
        <v>6.9178999999999995</v>
      </c>
      <c r="I50" s="6">
        <f t="shared" si="2"/>
        <v>6.5125735057819885</v>
      </c>
      <c r="J50" s="10">
        <f t="shared" si="3"/>
        <v>0.40532649421801104</v>
      </c>
      <c r="K50" s="11">
        <f t="shared" si="4"/>
        <v>0.16428956691506333</v>
      </c>
      <c r="L50" s="19">
        <f t="shared" si="5"/>
        <v>6.94847663137931</v>
      </c>
      <c r="M50" s="11">
        <f t="shared" si="6"/>
        <v>-3.0576631379310548E-2</v>
      </c>
      <c r="N50" s="29">
        <f t="shared" si="0"/>
        <v>9.3493038650623852E-4</v>
      </c>
      <c r="O50" s="26">
        <v>6.5159000000000002</v>
      </c>
      <c r="P50" s="11">
        <f t="shared" si="7"/>
        <v>0.40199999999999925</v>
      </c>
      <c r="Q50" s="11">
        <f t="shared" si="8"/>
        <v>0.16160399999999939</v>
      </c>
    </row>
    <row r="51" spans="1:17" x14ac:dyDescent="0.2">
      <c r="A51" s="17">
        <v>38018</v>
      </c>
      <c r="B51" s="7">
        <v>3.1099024055219354E-3</v>
      </c>
      <c r="C51" s="7">
        <v>5.3995680345569844E-3</v>
      </c>
      <c r="D51" s="7">
        <f t="shared" si="1"/>
        <v>-2.2896656290350491E-3</v>
      </c>
      <c r="E51" s="9">
        <v>7.6283358320839503E-2</v>
      </c>
      <c r="F51" s="9">
        <v>1.01E-2</v>
      </c>
      <c r="G51" s="9">
        <v>6.6183358320839505E-2</v>
      </c>
      <c r="H51">
        <v>6.7686000000000002</v>
      </c>
      <c r="I51" s="6">
        <f t="shared" si="2"/>
        <v>6.902060322144898</v>
      </c>
      <c r="J51" s="10">
        <f t="shared" si="3"/>
        <v>-0.13346032214489778</v>
      </c>
      <c r="K51" s="11">
        <f t="shared" si="4"/>
        <v>1.7811657587019893E-2</v>
      </c>
      <c r="L51" s="19">
        <f t="shared" si="5"/>
        <v>7.3757498545277356</v>
      </c>
      <c r="M51" s="11">
        <f t="shared" si="6"/>
        <v>-0.6071498545277354</v>
      </c>
      <c r="N51" s="29">
        <f t="shared" si="0"/>
        <v>0.36863094585305028</v>
      </c>
      <c r="O51" s="26">
        <v>6.9179000000000004</v>
      </c>
      <c r="P51" s="11">
        <f t="shared" si="7"/>
        <v>-0.14930000000000021</v>
      </c>
      <c r="Q51" s="11">
        <f t="shared" si="8"/>
        <v>2.2290490000000062E-2</v>
      </c>
    </row>
    <row r="52" spans="1:17" x14ac:dyDescent="0.2">
      <c r="A52" s="17">
        <v>38047</v>
      </c>
      <c r="B52" s="7">
        <v>4.7122943738597137E-3</v>
      </c>
      <c r="C52" s="7">
        <v>6.4446831364119951E-3</v>
      </c>
      <c r="D52" s="7">
        <f t="shared" si="1"/>
        <v>-1.7323887625522814E-3</v>
      </c>
      <c r="E52" s="9">
        <v>7.6283358320839503E-2</v>
      </c>
      <c r="F52" s="9">
        <v>0.01</v>
      </c>
      <c r="G52" s="9">
        <v>6.6283358320839508E-2</v>
      </c>
      <c r="H52">
        <v>6.6327999999999996</v>
      </c>
      <c r="I52" s="6">
        <f t="shared" si="2"/>
        <v>6.7568741534217889</v>
      </c>
      <c r="J52" s="10">
        <f t="shared" si="3"/>
        <v>-0.12407415342178929</v>
      </c>
      <c r="K52" s="11">
        <f t="shared" si="4"/>
        <v>1.5394395547333708E-2</v>
      </c>
      <c r="L52" s="19">
        <f t="shared" si="5"/>
        <v>7.2172455391304347</v>
      </c>
      <c r="M52" s="11">
        <f t="shared" si="6"/>
        <v>-0.58444553913043507</v>
      </c>
      <c r="N52" s="29">
        <f t="shared" si="0"/>
        <v>0.3415765882094649</v>
      </c>
      <c r="O52" s="26">
        <v>6.7686000000000002</v>
      </c>
      <c r="P52" s="11">
        <f t="shared" si="7"/>
        <v>-0.13580000000000059</v>
      </c>
      <c r="Q52" s="11">
        <f t="shared" si="8"/>
        <v>1.8441640000000158E-2</v>
      </c>
    </row>
    <row r="53" spans="1:17" x14ac:dyDescent="0.2">
      <c r="A53" s="17">
        <v>38078</v>
      </c>
      <c r="B53" s="7">
        <v>1.1107888126219631E-3</v>
      </c>
      <c r="C53" s="7">
        <v>3.2017075773749493E-3</v>
      </c>
      <c r="D53" s="7">
        <f t="shared" si="1"/>
        <v>-2.0909187647529864E-3</v>
      </c>
      <c r="E53" s="9">
        <v>7.5342878560719598E-2</v>
      </c>
      <c r="F53" s="9">
        <v>0.01</v>
      </c>
      <c r="G53" s="9">
        <v>6.5342878560719603E-2</v>
      </c>
      <c r="H53">
        <v>6.5537000000000001</v>
      </c>
      <c r="I53" s="6">
        <f t="shared" si="2"/>
        <v>6.6189313540171462</v>
      </c>
      <c r="J53" s="10">
        <f t="shared" si="3"/>
        <v>-6.5231354017146082E-2</v>
      </c>
      <c r="K53" s="11">
        <f t="shared" si="4"/>
        <v>4.25512954691024E-3</v>
      </c>
      <c r="L53" s="19">
        <f t="shared" si="5"/>
        <v>7.0662062449175398</v>
      </c>
      <c r="M53" s="11">
        <f t="shared" si="6"/>
        <v>-0.51250624491753971</v>
      </c>
      <c r="N53" s="29">
        <f t="shared" si="0"/>
        <v>0.26266265107947717</v>
      </c>
      <c r="O53" s="26">
        <v>6.6327999999999996</v>
      </c>
      <c r="P53" s="11">
        <f t="shared" si="7"/>
        <v>-7.9099999999999504E-2</v>
      </c>
      <c r="Q53" s="11">
        <f t="shared" si="8"/>
        <v>6.2568099999999217E-3</v>
      </c>
    </row>
    <row r="54" spans="1:17" x14ac:dyDescent="0.2">
      <c r="A54" s="17">
        <v>38108</v>
      </c>
      <c r="B54" s="7">
        <v>1.2328403665046614E-4</v>
      </c>
      <c r="C54" s="7">
        <v>5.8510638297867993E-3</v>
      </c>
      <c r="D54" s="7">
        <f t="shared" si="1"/>
        <v>-5.7277797931363332E-3</v>
      </c>
      <c r="E54" s="9">
        <v>7.5865367316341803E-2</v>
      </c>
      <c r="F54" s="9">
        <v>0.01</v>
      </c>
      <c r="G54" s="9">
        <v>6.5865367316341808E-2</v>
      </c>
      <c r="H54">
        <v>6.7821000000000007</v>
      </c>
      <c r="I54" s="6">
        <f t="shared" si="2"/>
        <v>6.5161618495697224</v>
      </c>
      <c r="J54" s="10">
        <f t="shared" si="3"/>
        <v>0.26593815043027824</v>
      </c>
      <c r="K54" s="11">
        <f t="shared" si="4"/>
        <v>7.0723099854277299E-2</v>
      </c>
      <c r="L54" s="19">
        <f t="shared" si="5"/>
        <v>6.9853618577811094</v>
      </c>
      <c r="M54" s="11">
        <f t="shared" si="6"/>
        <v>-0.20326185778110872</v>
      </c>
      <c r="N54" s="29">
        <f t="shared" si="0"/>
        <v>4.1315382828627671E-2</v>
      </c>
      <c r="O54" s="26">
        <v>6.5537000000000001</v>
      </c>
      <c r="P54" s="11">
        <f t="shared" si="7"/>
        <v>0.2284000000000006</v>
      </c>
      <c r="Q54" s="11">
        <f t="shared" si="8"/>
        <v>5.2166560000000278E-2</v>
      </c>
    </row>
    <row r="55" spans="1:17" x14ac:dyDescent="0.2">
      <c r="A55" s="17">
        <v>38139</v>
      </c>
      <c r="B55" s="7">
        <v>8.6288187700052637E-4</v>
      </c>
      <c r="C55" s="7">
        <v>3.172924378635989E-3</v>
      </c>
      <c r="D55" s="7">
        <f t="shared" si="1"/>
        <v>-2.3100425016354628E-3</v>
      </c>
      <c r="E55" s="9">
        <v>7.7119340329835098E-2</v>
      </c>
      <c r="F55" s="9">
        <v>1.03E-2</v>
      </c>
      <c r="G55" s="9">
        <v>6.6819340329835095E-2</v>
      </c>
      <c r="H55">
        <v>6.4351000000000003</v>
      </c>
      <c r="I55" s="6">
        <f t="shared" si="2"/>
        <v>6.7664330607496588</v>
      </c>
      <c r="J55" s="10">
        <f t="shared" si="3"/>
        <v>-0.33133306074965851</v>
      </c>
      <c r="K55" s="11">
        <f t="shared" si="4"/>
        <v>0.1097815971457369</v>
      </c>
      <c r="L55" s="19">
        <f t="shared" si="5"/>
        <v>7.2352754480509756</v>
      </c>
      <c r="M55" s="11">
        <f t="shared" si="6"/>
        <v>-0.80017544805097529</v>
      </c>
      <c r="N55" s="29">
        <f t="shared" si="0"/>
        <v>0.64028074766357901</v>
      </c>
      <c r="O55" s="26">
        <v>6.7820999999999998</v>
      </c>
      <c r="P55" s="11">
        <f t="shared" si="7"/>
        <v>-0.34699999999999953</v>
      </c>
      <c r="Q55" s="11">
        <f t="shared" si="8"/>
        <v>0.12040899999999967</v>
      </c>
    </row>
    <row r="56" spans="1:17" x14ac:dyDescent="0.2">
      <c r="A56" s="17">
        <v>38169</v>
      </c>
      <c r="B56" s="7">
        <v>1.9707962235347453E-3</v>
      </c>
      <c r="C56" s="7">
        <v>-1.5814443858720305E-3</v>
      </c>
      <c r="D56" s="7">
        <f t="shared" si="1"/>
        <v>3.5522406094067758E-3</v>
      </c>
      <c r="E56" s="9">
        <v>7.805982008995499E-2</v>
      </c>
      <c r="F56" s="9">
        <v>1.26E-2</v>
      </c>
      <c r="G56" s="9">
        <v>6.545982008995499E-2</v>
      </c>
      <c r="H56">
        <v>6.1287000000000003</v>
      </c>
      <c r="I56" s="6">
        <f t="shared" si="2"/>
        <v>6.4579590235455946</v>
      </c>
      <c r="J56" s="10">
        <f t="shared" si="3"/>
        <v>-0.32925902354559433</v>
      </c>
      <c r="K56" s="11">
        <f t="shared" si="4"/>
        <v>0.10841150458619825</v>
      </c>
      <c r="L56" s="19">
        <f t="shared" si="5"/>
        <v>6.8563404882608694</v>
      </c>
      <c r="M56" s="11">
        <f t="shared" si="6"/>
        <v>-0.72764048826086913</v>
      </c>
      <c r="N56" s="29">
        <f t="shared" si="0"/>
        <v>0.52946068015651604</v>
      </c>
      <c r="O56" s="26">
        <v>6.4351000000000003</v>
      </c>
      <c r="P56" s="11">
        <f t="shared" si="7"/>
        <v>-0.30640000000000001</v>
      </c>
      <c r="Q56" s="11">
        <f t="shared" si="8"/>
        <v>9.3880959999999999E-2</v>
      </c>
    </row>
    <row r="57" spans="1:17" x14ac:dyDescent="0.2">
      <c r="A57" s="17">
        <v>38200</v>
      </c>
      <c r="B57" s="7">
        <v>-1.9669198253709089E-3</v>
      </c>
      <c r="C57" s="7">
        <v>5.2798310454046655E-4</v>
      </c>
      <c r="D57" s="7">
        <f t="shared" si="1"/>
        <v>-2.4949029299113756E-3</v>
      </c>
      <c r="E57" s="9">
        <v>7.3043928035982003E-2</v>
      </c>
      <c r="F57" s="9">
        <v>1.43E-2</v>
      </c>
      <c r="G57" s="9">
        <v>5.8743928035982003E-2</v>
      </c>
      <c r="H57">
        <v>6.4574999999999996</v>
      </c>
      <c r="I57" s="6">
        <f t="shared" si="2"/>
        <v>6.1134094884134527</v>
      </c>
      <c r="J57" s="10">
        <f t="shared" si="3"/>
        <v>0.34409051158654691</v>
      </c>
      <c r="K57" s="11">
        <f t="shared" si="4"/>
        <v>0.11839828016389158</v>
      </c>
      <c r="L57" s="19">
        <f t="shared" si="5"/>
        <v>6.4887239117541231</v>
      </c>
      <c r="M57" s="11">
        <f t="shared" si="6"/>
        <v>-3.1223911754123534E-2</v>
      </c>
      <c r="N57" s="29">
        <f t="shared" si="0"/>
        <v>9.7493266522929382E-4</v>
      </c>
      <c r="O57" s="26">
        <v>6.1287000000000003</v>
      </c>
      <c r="P57" s="11">
        <f t="shared" si="7"/>
        <v>0.32879999999999932</v>
      </c>
      <c r="Q57" s="11">
        <f t="shared" si="8"/>
        <v>0.10810943999999954</v>
      </c>
    </row>
    <row r="58" spans="1:17" x14ac:dyDescent="0.2">
      <c r="A58" s="17">
        <v>38231</v>
      </c>
      <c r="B58" s="7">
        <v>2.463251296518036E-4</v>
      </c>
      <c r="C58" s="7">
        <v>2.1108179419520819E-3</v>
      </c>
      <c r="D58" s="7">
        <f t="shared" si="1"/>
        <v>-1.8644928123002784E-3</v>
      </c>
      <c r="E58" s="9">
        <v>7.16854572713643E-2</v>
      </c>
      <c r="F58" s="9">
        <v>1.61E-2</v>
      </c>
      <c r="G58" s="9">
        <v>5.5585457271364297E-2</v>
      </c>
      <c r="H58">
        <v>6.5469000000000008</v>
      </c>
      <c r="I58" s="6">
        <f t="shared" si="2"/>
        <v>6.4454600376645708</v>
      </c>
      <c r="J58" s="10">
        <f t="shared" si="3"/>
        <v>0.10143996233543007</v>
      </c>
      <c r="K58" s="11">
        <f t="shared" si="4"/>
        <v>1.0290065958613471E-2</v>
      </c>
      <c r="L58" s="19">
        <f t="shared" si="5"/>
        <v>6.8164430903298348</v>
      </c>
      <c r="M58" s="11">
        <f t="shared" si="6"/>
        <v>-0.26954309032983392</v>
      </c>
      <c r="N58" s="29">
        <f t="shared" si="0"/>
        <v>7.2653477544557005E-2</v>
      </c>
      <c r="O58" s="26">
        <v>6.4574999999999996</v>
      </c>
      <c r="P58" s="11">
        <f t="shared" si="7"/>
        <v>8.9400000000001256E-2</v>
      </c>
      <c r="Q58" s="11">
        <f t="shared" si="8"/>
        <v>7.9923600000002242E-3</v>
      </c>
    </row>
    <row r="59" spans="1:17" x14ac:dyDescent="0.2">
      <c r="A59" s="17">
        <v>38261</v>
      </c>
      <c r="B59" s="7">
        <v>2.8322365262899336E-3</v>
      </c>
      <c r="C59" s="7">
        <v>5.2659294365453085E-3</v>
      </c>
      <c r="D59" s="7">
        <f t="shared" si="1"/>
        <v>-2.4336929102553749E-3</v>
      </c>
      <c r="E59" s="9">
        <v>7.2521439280359798E-2</v>
      </c>
      <c r="F59" s="9">
        <v>1.7600000000000001E-2</v>
      </c>
      <c r="G59" s="9">
        <v>5.4921439280359793E-2</v>
      </c>
      <c r="H59">
        <v>6.3875999999999999</v>
      </c>
      <c r="I59" s="6">
        <f t="shared" si="2"/>
        <v>6.5309668558858496</v>
      </c>
      <c r="J59" s="10">
        <f t="shared" si="3"/>
        <v>-0.14336685588584963</v>
      </c>
      <c r="K59" s="11">
        <f t="shared" si="4"/>
        <v>2.0554055366593976E-2</v>
      </c>
      <c r="L59" s="19">
        <f t="shared" si="5"/>
        <v>6.906465170824589</v>
      </c>
      <c r="M59" s="11">
        <f t="shared" si="6"/>
        <v>-0.51886517082458905</v>
      </c>
      <c r="N59" s="29">
        <f t="shared" si="0"/>
        <v>0.26922106549482999</v>
      </c>
      <c r="O59" s="26">
        <v>6.5468999999999999</v>
      </c>
      <c r="P59" s="11">
        <f t="shared" si="7"/>
        <v>-0.1593</v>
      </c>
      <c r="Q59" s="11">
        <f t="shared" si="8"/>
        <v>2.5376489999999998E-2</v>
      </c>
    </row>
    <row r="60" spans="1:17" x14ac:dyDescent="0.2">
      <c r="A60" s="17">
        <v>38292</v>
      </c>
      <c r="B60" s="7">
        <v>5.8938496067191632E-3</v>
      </c>
      <c r="C60" s="7">
        <v>5.2383446830896467E-4</v>
      </c>
      <c r="D60" s="7">
        <f t="shared" si="1"/>
        <v>5.3700151384101988E-3</v>
      </c>
      <c r="E60" s="9">
        <v>7.16854572713643E-2</v>
      </c>
      <c r="F60" s="9">
        <v>1.9299999999999998E-2</v>
      </c>
      <c r="G60" s="9">
        <v>5.2385457271364302E-2</v>
      </c>
      <c r="H60">
        <v>6.0558000000000005</v>
      </c>
      <c r="I60" s="6">
        <f t="shared" si="2"/>
        <v>6.4219015086981086</v>
      </c>
      <c r="J60" s="10">
        <f t="shared" si="3"/>
        <v>-0.36610150869810809</v>
      </c>
      <c r="K60" s="11">
        <f t="shared" si="4"/>
        <v>0.13403031467103091</v>
      </c>
      <c r="L60" s="19">
        <f t="shared" si="5"/>
        <v>6.7222173468665662</v>
      </c>
      <c r="M60" s="11">
        <f t="shared" si="6"/>
        <v>-0.66641734686656573</v>
      </c>
      <c r="N60" s="29">
        <f t="shared" si="0"/>
        <v>0.44411208020467258</v>
      </c>
      <c r="O60" s="26">
        <v>6.3875999999999999</v>
      </c>
      <c r="P60" s="11">
        <f t="shared" si="7"/>
        <v>-0.33179999999999943</v>
      </c>
      <c r="Q60" s="11">
        <f t="shared" si="8"/>
        <v>0.11009123999999962</v>
      </c>
    </row>
    <row r="61" spans="1:17" x14ac:dyDescent="0.2">
      <c r="A61" s="17">
        <v>38322</v>
      </c>
      <c r="B61" s="7">
        <v>-1.4647805585780325E-3</v>
      </c>
      <c r="C61" s="7">
        <v>-3.6649214659687404E-3</v>
      </c>
      <c r="D61" s="7">
        <f t="shared" si="1"/>
        <v>2.2001409073907079E-3</v>
      </c>
      <c r="E61" s="9">
        <v>7.2207946026986491E-2</v>
      </c>
      <c r="F61" s="9">
        <v>2.1600000000000001E-2</v>
      </c>
      <c r="G61" s="9">
        <v>5.060794602698649E-2</v>
      </c>
      <c r="H61">
        <v>5.7323000000000004</v>
      </c>
      <c r="I61" s="6">
        <f t="shared" si="2"/>
        <v>6.069123613306977</v>
      </c>
      <c r="J61" s="10">
        <f t="shared" si="3"/>
        <v>-0.33682361330697663</v>
      </c>
      <c r="K61" s="11">
        <f t="shared" si="4"/>
        <v>0.11345014648116773</v>
      </c>
      <c r="L61" s="19">
        <f t="shared" si="5"/>
        <v>6.3622715995502261</v>
      </c>
      <c r="M61" s="11">
        <f t="shared" si="6"/>
        <v>-0.62997159955022575</v>
      </c>
      <c r="N61" s="29">
        <f t="shared" si="0"/>
        <v>0.39686421623987</v>
      </c>
      <c r="O61" s="26">
        <v>6.0557999999999996</v>
      </c>
      <c r="P61" s="11">
        <f t="shared" si="7"/>
        <v>-0.32349999999999923</v>
      </c>
      <c r="Q61" s="11">
        <f t="shared" si="8"/>
        <v>0.1046522499999995</v>
      </c>
    </row>
    <row r="62" spans="1:17" x14ac:dyDescent="0.2">
      <c r="A62" s="17">
        <v>38353</v>
      </c>
      <c r="B62" s="7">
        <v>3.056296414256616E-3</v>
      </c>
      <c r="C62" s="7">
        <v>2.1019442984755044E-3</v>
      </c>
      <c r="D62" s="7">
        <f t="shared" si="1"/>
        <v>9.5435211578111159E-4</v>
      </c>
      <c r="E62" s="9">
        <v>7.0744977511244297E-2</v>
      </c>
      <c r="F62" s="9">
        <v>2.2799999999999997E-2</v>
      </c>
      <c r="G62" s="9">
        <v>4.7944977511244297E-2</v>
      </c>
      <c r="H62">
        <v>5.9698000000000002</v>
      </c>
      <c r="I62" s="6">
        <f t="shared" si="2"/>
        <v>5.7377706326332927</v>
      </c>
      <c r="J62" s="10">
        <f t="shared" si="3"/>
        <v>0.23202936736670754</v>
      </c>
      <c r="K62" s="11">
        <f t="shared" si="4"/>
        <v>5.3837627320594529E-2</v>
      </c>
      <c r="L62" s="19">
        <f t="shared" si="5"/>
        <v>6.0071349945877062</v>
      </c>
      <c r="M62" s="11">
        <f t="shared" si="6"/>
        <v>-3.733499458770595E-2</v>
      </c>
      <c r="N62" s="29">
        <f t="shared" si="0"/>
        <v>1.3939018208640325E-3</v>
      </c>
      <c r="O62" s="26">
        <v>5.7323000000000004</v>
      </c>
      <c r="P62" s="11">
        <f t="shared" si="7"/>
        <v>0.23749999999999982</v>
      </c>
      <c r="Q62" s="11">
        <f t="shared" si="8"/>
        <v>5.6406249999999915E-2</v>
      </c>
    </row>
    <row r="63" spans="1:17" x14ac:dyDescent="0.2">
      <c r="A63" s="17">
        <v>38384</v>
      </c>
      <c r="B63" s="7">
        <v>4.8748652603847713E-4</v>
      </c>
      <c r="C63" s="7">
        <v>5.7682223387528399E-3</v>
      </c>
      <c r="D63" s="7">
        <f t="shared" si="1"/>
        <v>-5.2807358127143628E-3</v>
      </c>
      <c r="E63" s="9">
        <v>7.3879910044977501E-2</v>
      </c>
      <c r="F63" s="9">
        <v>2.5000000000000001E-2</v>
      </c>
      <c r="G63" s="9">
        <v>4.88799100449775E-2</v>
      </c>
      <c r="H63">
        <v>6.0160999999999998</v>
      </c>
      <c r="I63" s="6">
        <f t="shared" si="2"/>
        <v>5.9382750633452579</v>
      </c>
      <c r="J63" s="10">
        <f t="shared" si="3"/>
        <v>7.7824936654741883E-2</v>
      </c>
      <c r="K63" s="11">
        <f t="shared" si="4"/>
        <v>6.0567207653145867E-3</v>
      </c>
      <c r="L63" s="19">
        <f t="shared" si="5"/>
        <v>6.2616032869865066</v>
      </c>
      <c r="M63" s="11">
        <f t="shared" si="6"/>
        <v>-0.24550328698650681</v>
      </c>
      <c r="N63" s="29">
        <f t="shared" si="0"/>
        <v>6.0271863921179121E-2</v>
      </c>
      <c r="O63" s="26">
        <v>5.9698000000000002</v>
      </c>
      <c r="P63" s="11">
        <f t="shared" si="7"/>
        <v>4.6299999999999564E-2</v>
      </c>
      <c r="Q63" s="11">
        <f t="shared" si="8"/>
        <v>2.1436899999999594E-3</v>
      </c>
    </row>
    <row r="64" spans="1:17" x14ac:dyDescent="0.2">
      <c r="A64" s="17">
        <v>38412</v>
      </c>
      <c r="B64" s="7">
        <v>6.0908055303146242E-3</v>
      </c>
      <c r="C64" s="7">
        <v>7.8206465067768814E-3</v>
      </c>
      <c r="D64" s="7">
        <f t="shared" si="1"/>
        <v>-1.7298409764622573E-3</v>
      </c>
      <c r="E64" s="9">
        <v>7.12674662668666E-2</v>
      </c>
      <c r="F64" s="9">
        <v>2.63E-2</v>
      </c>
      <c r="G64" s="9">
        <v>4.4967466266866596E-2</v>
      </c>
      <c r="H64">
        <v>6.0103</v>
      </c>
      <c r="I64" s="6">
        <f t="shared" si="2"/>
        <v>6.0056931037015051</v>
      </c>
      <c r="J64" s="10">
        <f t="shared" si="3"/>
        <v>4.6068962984948669E-3</v>
      </c>
      <c r="K64" s="11">
        <f t="shared" si="4"/>
        <v>2.1223493505085708E-5</v>
      </c>
      <c r="L64" s="19">
        <f t="shared" si="5"/>
        <v>6.2866287738080961</v>
      </c>
      <c r="M64" s="11">
        <f t="shared" si="6"/>
        <v>-0.27632877380809617</v>
      </c>
      <c r="N64" s="29">
        <f t="shared" si="0"/>
        <v>7.6357591234285982E-2</v>
      </c>
      <c r="O64" s="26">
        <v>6.0160999999999998</v>
      </c>
      <c r="P64" s="11">
        <f t="shared" si="7"/>
        <v>-5.7999999999998053E-3</v>
      </c>
      <c r="Q64" s="11">
        <f t="shared" si="8"/>
        <v>3.363999999999774E-5</v>
      </c>
    </row>
    <row r="65" spans="1:17" x14ac:dyDescent="0.2">
      <c r="A65" s="17">
        <v>38443</v>
      </c>
      <c r="B65" s="7">
        <v>3.0270620421090988E-3</v>
      </c>
      <c r="C65" s="7">
        <v>6.7252974650806804E-3</v>
      </c>
      <c r="D65" s="7">
        <f t="shared" si="1"/>
        <v>-3.6982354229715816E-3</v>
      </c>
      <c r="E65" s="9">
        <v>6.9491004497751099E-2</v>
      </c>
      <c r="F65" s="9">
        <v>2.7900000000000001E-2</v>
      </c>
      <c r="G65" s="9">
        <v>4.1591004497751098E-2</v>
      </c>
      <c r="H65">
        <v>6.1459999999999999</v>
      </c>
      <c r="I65" s="6">
        <f t="shared" si="2"/>
        <v>5.9880724956373141</v>
      </c>
      <c r="J65" s="10">
        <f t="shared" si="3"/>
        <v>0.15792750436268577</v>
      </c>
      <c r="K65" s="11">
        <f t="shared" si="4"/>
        <v>2.4941096634226133E-2</v>
      </c>
      <c r="L65" s="19">
        <f t="shared" si="5"/>
        <v>6.2602744143328328</v>
      </c>
      <c r="M65" s="11">
        <f t="shared" si="6"/>
        <v>-0.11427441433283292</v>
      </c>
      <c r="N65" s="29">
        <f t="shared" si="0"/>
        <v>1.305864177111197E-2</v>
      </c>
      <c r="O65" s="26">
        <v>6.0103</v>
      </c>
      <c r="P65" s="11">
        <f t="shared" si="7"/>
        <v>0.13569999999999993</v>
      </c>
      <c r="Q65" s="11">
        <f t="shared" si="8"/>
        <v>1.8414489999999981E-2</v>
      </c>
    </row>
    <row r="66" spans="1:17" x14ac:dyDescent="0.2">
      <c r="A66" s="17">
        <v>38473</v>
      </c>
      <c r="B66" s="7">
        <v>-2.4143795325818943E-3</v>
      </c>
      <c r="C66" s="7">
        <v>-1.0277492291877121E-3</v>
      </c>
      <c r="D66" s="7">
        <f t="shared" si="1"/>
        <v>-1.3866303033941822E-3</v>
      </c>
      <c r="E66" s="9">
        <v>6.7192053973013491E-2</v>
      </c>
      <c r="F66" s="9">
        <v>0.03</v>
      </c>
      <c r="G66" s="9">
        <v>3.7192053973013492E-2</v>
      </c>
      <c r="H66">
        <v>6.3313999999999995</v>
      </c>
      <c r="I66" s="6">
        <f t="shared" si="2"/>
        <v>6.1374777701553391</v>
      </c>
      <c r="J66" s="10">
        <f t="shared" si="3"/>
        <v>0.19392222984466034</v>
      </c>
      <c r="K66" s="11">
        <f t="shared" si="4"/>
        <v>3.7605831227925275E-2</v>
      </c>
      <c r="L66" s="19">
        <f t="shared" si="5"/>
        <v>6.3745823637181411</v>
      </c>
      <c r="M66" s="11">
        <f t="shared" si="6"/>
        <v>-4.3182363718141659E-2</v>
      </c>
      <c r="N66" s="29">
        <f t="shared" si="0"/>
        <v>1.864716536285877E-3</v>
      </c>
      <c r="O66" s="26">
        <v>6.1459999999999999</v>
      </c>
      <c r="P66" s="11">
        <f t="shared" si="7"/>
        <v>0.18539999999999957</v>
      </c>
      <c r="Q66" s="11">
        <f t="shared" si="8"/>
        <v>3.437315999999984E-2</v>
      </c>
    </row>
    <row r="67" spans="1:17" x14ac:dyDescent="0.2">
      <c r="A67" s="17">
        <v>38504</v>
      </c>
      <c r="B67" s="7">
        <v>-2.0570264414287815E-3</v>
      </c>
      <c r="C67" s="7">
        <v>5.1440329218088666E-4</v>
      </c>
      <c r="D67" s="7">
        <f t="shared" si="1"/>
        <v>-2.5714297336096683E-3</v>
      </c>
      <c r="E67" s="9">
        <v>6.8237031484257901E-2</v>
      </c>
      <c r="F67" s="9">
        <v>3.04E-2</v>
      </c>
      <c r="G67" s="9">
        <v>3.7837031484257905E-2</v>
      </c>
      <c r="H67">
        <v>6.75</v>
      </c>
      <c r="I67" s="6">
        <f t="shared" si="2"/>
        <v>6.3151192497846234</v>
      </c>
      <c r="J67" s="10">
        <f t="shared" si="3"/>
        <v>0.43488075021537664</v>
      </c>
      <c r="K67" s="11">
        <f t="shared" si="4"/>
        <v>0.1891212669078888</v>
      </c>
      <c r="L67" s="19">
        <f t="shared" si="5"/>
        <v>6.5709613811394307</v>
      </c>
      <c r="M67" s="11">
        <f t="shared" si="6"/>
        <v>0.17903861886056927</v>
      </c>
      <c r="N67" s="29">
        <f t="shared" si="0"/>
        <v>3.2054827043500191E-2</v>
      </c>
      <c r="O67" s="26">
        <v>6.3314000000000004</v>
      </c>
      <c r="P67" s="11">
        <f t="shared" si="7"/>
        <v>0.41859999999999964</v>
      </c>
      <c r="Q67" s="11">
        <f t="shared" si="8"/>
        <v>0.17522595999999971</v>
      </c>
    </row>
    <row r="68" spans="1:17" x14ac:dyDescent="0.2">
      <c r="A68" s="17">
        <v>38534</v>
      </c>
      <c r="B68" s="7">
        <v>7.3965014386790989E-3</v>
      </c>
      <c r="C68" s="7">
        <v>4.6272493573264227E-3</v>
      </c>
      <c r="D68" s="7">
        <f t="shared" ref="D68:D131" si="9">B68-C68</f>
        <v>2.7692520813526762E-3</v>
      </c>
      <c r="E68" s="9">
        <v>6.8655022488755602E-2</v>
      </c>
      <c r="F68" s="9">
        <v>3.2599999999999997E-2</v>
      </c>
      <c r="G68" s="9">
        <v>3.6055022488755605E-2</v>
      </c>
      <c r="H68">
        <v>6.7035</v>
      </c>
      <c r="I68" s="6">
        <f t="shared" ref="I68:I131" si="10">H67*(1+D68)</f>
        <v>6.7686924515491311</v>
      </c>
      <c r="J68" s="10">
        <f t="shared" ref="J68:J131" si="11">H68-I68</f>
        <v>-6.5192451549131114E-2</v>
      </c>
      <c r="K68" s="11">
        <f t="shared" ref="K68:K131" si="12">J68^2</f>
        <v>4.2500557389858074E-3</v>
      </c>
      <c r="L68" s="19">
        <f t="shared" ref="L68:L131" si="13">H67*(1+G68)</f>
        <v>6.9933714017991013</v>
      </c>
      <c r="M68" s="11">
        <f t="shared" ref="M68:M131" si="14">H68-L68</f>
        <v>-0.28987140179910131</v>
      </c>
      <c r="N68" s="29">
        <f t="shared" ref="N68:N131" si="15">M68^2</f>
        <v>8.402542958097603E-2</v>
      </c>
      <c r="O68" s="26">
        <v>6.75</v>
      </c>
      <c r="P68" s="11">
        <f t="shared" ref="P68:P131" si="16">H68-O68</f>
        <v>-4.6499999999999986E-2</v>
      </c>
      <c r="Q68" s="11">
        <f t="shared" ref="Q68:Q131" si="17">P68^2</f>
        <v>2.1622499999999988E-3</v>
      </c>
    </row>
    <row r="69" spans="1:17" x14ac:dyDescent="0.2">
      <c r="A69" s="17">
        <v>38565</v>
      </c>
      <c r="B69" s="7">
        <v>1.6852408759516636E-3</v>
      </c>
      <c r="C69" s="7">
        <v>5.117707267144082E-3</v>
      </c>
      <c r="D69" s="7">
        <f t="shared" si="9"/>
        <v>-3.4324663911924182E-3</v>
      </c>
      <c r="E69" s="9">
        <v>6.88640179910045E-2</v>
      </c>
      <c r="F69" s="9">
        <v>3.5000000000000003E-2</v>
      </c>
      <c r="G69" s="9">
        <v>3.3864017991004497E-2</v>
      </c>
      <c r="H69">
        <v>6.4649999999999999</v>
      </c>
      <c r="I69" s="6">
        <f t="shared" si="10"/>
        <v>6.6804904615466416</v>
      </c>
      <c r="J69" s="10">
        <f t="shared" si="11"/>
        <v>-0.21549046154664175</v>
      </c>
      <c r="K69" s="11">
        <f t="shared" si="12"/>
        <v>4.6436139017584685E-2</v>
      </c>
      <c r="L69" s="19">
        <f t="shared" si="13"/>
        <v>6.9305074446026991</v>
      </c>
      <c r="M69" s="11">
        <f t="shared" si="14"/>
        <v>-0.46550744460269922</v>
      </c>
      <c r="N69" s="29">
        <f t="shared" si="15"/>
        <v>0.21669718098053509</v>
      </c>
      <c r="O69" s="26">
        <v>6.7035</v>
      </c>
      <c r="P69" s="11">
        <f t="shared" si="16"/>
        <v>-0.23850000000000016</v>
      </c>
      <c r="Q69" s="11">
        <f t="shared" si="17"/>
        <v>5.6882250000000072E-2</v>
      </c>
    </row>
    <row r="70" spans="1:17" x14ac:dyDescent="0.2">
      <c r="A70" s="17">
        <v>38596</v>
      </c>
      <c r="B70" s="7">
        <v>8.4110759607523345E-4</v>
      </c>
      <c r="C70" s="7">
        <v>1.2219959266802669E-2</v>
      </c>
      <c r="D70" s="7">
        <f t="shared" si="9"/>
        <v>-1.1378851670727436E-2</v>
      </c>
      <c r="E70" s="9">
        <v>6.7401049475262403E-2</v>
      </c>
      <c r="F70" s="9">
        <v>3.6200000000000003E-2</v>
      </c>
      <c r="G70" s="9">
        <v>3.12010494752624E-2</v>
      </c>
      <c r="H70">
        <v>6.3578000000000001</v>
      </c>
      <c r="I70" s="6">
        <f t="shared" si="10"/>
        <v>6.3914357239487476</v>
      </c>
      <c r="J70" s="10">
        <f t="shared" si="11"/>
        <v>-3.3635723948747476E-2</v>
      </c>
      <c r="K70" s="11">
        <f t="shared" si="12"/>
        <v>1.1313619255563445E-3</v>
      </c>
      <c r="L70" s="19">
        <f t="shared" si="13"/>
        <v>6.6667147848575707</v>
      </c>
      <c r="M70" s="11">
        <f t="shared" si="14"/>
        <v>-0.30891478485757062</v>
      </c>
      <c r="N70" s="29">
        <f t="shared" si="15"/>
        <v>9.5428344303599144E-2</v>
      </c>
      <c r="O70" s="26">
        <v>6.4649999999999999</v>
      </c>
      <c r="P70" s="11">
        <f t="shared" si="16"/>
        <v>-0.10719999999999974</v>
      </c>
      <c r="Q70" s="11">
        <f t="shared" si="17"/>
        <v>1.1491839999999944E-2</v>
      </c>
    </row>
    <row r="71" spans="1:17" x14ac:dyDescent="0.2">
      <c r="A71" s="17">
        <v>38626</v>
      </c>
      <c r="B71" s="7">
        <v>1.2005724694848974E-3</v>
      </c>
      <c r="C71" s="7">
        <v>2.0120724346070853E-3</v>
      </c>
      <c r="D71" s="7">
        <f t="shared" si="9"/>
        <v>-8.1149996512218793E-4</v>
      </c>
      <c r="E71" s="9">
        <v>6.8132533733133396E-2</v>
      </c>
      <c r="F71" s="9">
        <v>3.78E-2</v>
      </c>
      <c r="G71" s="9">
        <v>3.0332533733133396E-2</v>
      </c>
      <c r="H71">
        <v>6.5766</v>
      </c>
      <c r="I71" s="6">
        <f t="shared" si="10"/>
        <v>6.3526406455217463</v>
      </c>
      <c r="J71" s="10">
        <f t="shared" si="11"/>
        <v>0.22395935447825366</v>
      </c>
      <c r="K71" s="11">
        <f t="shared" si="12"/>
        <v>5.0157792458316079E-2</v>
      </c>
      <c r="L71" s="19">
        <f t="shared" si="13"/>
        <v>6.5506481829685166</v>
      </c>
      <c r="M71" s="11">
        <f t="shared" si="14"/>
        <v>2.5951817031483415E-2</v>
      </c>
      <c r="N71" s="29">
        <f t="shared" si="15"/>
        <v>6.7349680723559271E-4</v>
      </c>
      <c r="O71" s="26">
        <v>6.3578000000000001</v>
      </c>
      <c r="P71" s="11">
        <f t="shared" si="16"/>
        <v>0.21879999999999988</v>
      </c>
      <c r="Q71" s="11">
        <f t="shared" si="17"/>
        <v>4.7873439999999948E-2</v>
      </c>
    </row>
    <row r="72" spans="1:17" x14ac:dyDescent="0.2">
      <c r="A72" s="17">
        <v>38657</v>
      </c>
      <c r="B72" s="7">
        <v>-2.3982656472645091E-4</v>
      </c>
      <c r="C72" s="7">
        <v>-8.0321285140563248E-3</v>
      </c>
      <c r="D72" s="7">
        <f t="shared" si="9"/>
        <v>7.792301949329874E-3</v>
      </c>
      <c r="E72" s="9">
        <v>6.8237031484257901E-2</v>
      </c>
      <c r="F72" s="9">
        <v>0.04</v>
      </c>
      <c r="G72" s="9">
        <v>2.82370314842579E-2</v>
      </c>
      <c r="H72">
        <v>6.6564999999999994</v>
      </c>
      <c r="I72" s="6">
        <f t="shared" si="10"/>
        <v>6.6278468529999621</v>
      </c>
      <c r="J72" s="10">
        <f t="shared" si="11"/>
        <v>2.8653147000037293E-2</v>
      </c>
      <c r="K72" s="11">
        <f t="shared" si="12"/>
        <v>8.2100283300574613E-4</v>
      </c>
      <c r="L72" s="19">
        <f t="shared" si="13"/>
        <v>6.762303661259371</v>
      </c>
      <c r="M72" s="11">
        <f t="shared" si="14"/>
        <v>-0.10580366125937157</v>
      </c>
      <c r="N72" s="29">
        <f t="shared" si="15"/>
        <v>1.1194414735887845E-2</v>
      </c>
      <c r="O72" s="26">
        <v>6.5766</v>
      </c>
      <c r="P72" s="11">
        <f t="shared" si="16"/>
        <v>7.9899999999999416E-2</v>
      </c>
      <c r="Q72" s="11">
        <f t="shared" si="17"/>
        <v>6.3840099999999071E-3</v>
      </c>
    </row>
    <row r="73" spans="1:17" x14ac:dyDescent="0.2">
      <c r="A73" s="17">
        <v>38687</v>
      </c>
      <c r="B73" s="7">
        <v>9.5972646370132792E-4</v>
      </c>
      <c r="C73" s="7">
        <v>-4.0485829959504482E-3</v>
      </c>
      <c r="D73" s="7">
        <f t="shared" si="9"/>
        <v>5.0083094596517757E-3</v>
      </c>
      <c r="E73" s="9">
        <v>6.8341529235382309E-2</v>
      </c>
      <c r="F73" s="9">
        <v>4.1599999999999998E-2</v>
      </c>
      <c r="G73" s="9">
        <v>2.6741529235382311E-2</v>
      </c>
      <c r="H73">
        <v>6.3590999999999998</v>
      </c>
      <c r="I73" s="6">
        <f t="shared" si="10"/>
        <v>6.6898378119181716</v>
      </c>
      <c r="J73" s="10">
        <f t="shared" si="11"/>
        <v>-0.33073781191817186</v>
      </c>
      <c r="K73" s="11">
        <f t="shared" si="12"/>
        <v>0.10938750023242003</v>
      </c>
      <c r="L73" s="19">
        <f t="shared" si="13"/>
        <v>6.834504989355322</v>
      </c>
      <c r="M73" s="11">
        <f t="shared" si="14"/>
        <v>-0.47540498935532227</v>
      </c>
      <c r="N73" s="29">
        <f t="shared" si="15"/>
        <v>0.22600990390393408</v>
      </c>
      <c r="O73" s="26">
        <v>6.6565000000000003</v>
      </c>
      <c r="P73" s="11">
        <f t="shared" si="16"/>
        <v>-0.29740000000000055</v>
      </c>
      <c r="Q73" s="11">
        <f t="shared" si="17"/>
        <v>8.8446760000000332E-2</v>
      </c>
    </row>
    <row r="74" spans="1:17" x14ac:dyDescent="0.2">
      <c r="A74" s="17">
        <v>38718</v>
      </c>
      <c r="B74" s="7">
        <v>3.8344654868681482E-3</v>
      </c>
      <c r="C74" s="7">
        <v>7.6219512195113675E-3</v>
      </c>
      <c r="D74" s="7">
        <f t="shared" si="9"/>
        <v>-3.7874857326432193E-3</v>
      </c>
      <c r="E74" s="9">
        <v>6.9386506746626692E-2</v>
      </c>
      <c r="F74" s="9">
        <v>4.2900000000000001E-2</v>
      </c>
      <c r="G74" s="9">
        <v>2.6486506746626691E-2</v>
      </c>
      <c r="H74">
        <v>6.0890999999999993</v>
      </c>
      <c r="I74" s="6">
        <f t="shared" si="10"/>
        <v>6.335014999477548</v>
      </c>
      <c r="J74" s="10">
        <f t="shared" si="11"/>
        <v>-0.24591499947754869</v>
      </c>
      <c r="K74" s="11">
        <f t="shared" si="12"/>
        <v>6.047418696804277E-2</v>
      </c>
      <c r="L74" s="19">
        <f t="shared" si="13"/>
        <v>6.5275303450524733</v>
      </c>
      <c r="M74" s="11">
        <f t="shared" si="14"/>
        <v>-0.43843034505247402</v>
      </c>
      <c r="N74" s="29">
        <f t="shared" si="15"/>
        <v>0.19222116746283144</v>
      </c>
      <c r="O74" s="26">
        <v>6.3590999999999998</v>
      </c>
      <c r="P74" s="11">
        <f t="shared" si="16"/>
        <v>-0.27000000000000046</v>
      </c>
      <c r="Q74" s="11">
        <f t="shared" si="17"/>
        <v>7.2900000000000256E-2</v>
      </c>
    </row>
    <row r="75" spans="1:17" x14ac:dyDescent="0.2">
      <c r="A75" s="17">
        <v>38749</v>
      </c>
      <c r="B75" s="7">
        <v>1.3130626178200085E-3</v>
      </c>
      <c r="C75" s="7">
        <v>2.0171457387801596E-3</v>
      </c>
      <c r="D75" s="7">
        <f t="shared" si="9"/>
        <v>-7.0408312096015106E-4</v>
      </c>
      <c r="E75" s="9">
        <v>6.9908995502248897E-2</v>
      </c>
      <c r="F75" s="9">
        <v>4.4900000000000002E-2</v>
      </c>
      <c r="G75" s="9">
        <v>2.5008995502248894E-2</v>
      </c>
      <c r="H75">
        <v>6.1177000000000001</v>
      </c>
      <c r="I75" s="6">
        <f t="shared" si="10"/>
        <v>6.0848127674681605</v>
      </c>
      <c r="J75" s="10">
        <f t="shared" si="11"/>
        <v>3.2887232531839672E-2</v>
      </c>
      <c r="K75" s="11">
        <f t="shared" si="12"/>
        <v>1.0815700636032937E-3</v>
      </c>
      <c r="L75" s="19">
        <f t="shared" si="13"/>
        <v>6.2413822745127439</v>
      </c>
      <c r="M75" s="11">
        <f t="shared" si="14"/>
        <v>-0.12368227451274372</v>
      </c>
      <c r="N75" s="29">
        <f t="shared" si="15"/>
        <v>1.5297305028645694E-2</v>
      </c>
      <c r="O75" s="26">
        <v>6.0891000000000002</v>
      </c>
      <c r="P75" s="11">
        <f t="shared" si="16"/>
        <v>2.8599999999999959E-2</v>
      </c>
      <c r="Q75" s="11">
        <f t="shared" si="17"/>
        <v>8.1795999999999768E-4</v>
      </c>
    </row>
    <row r="76" spans="1:17" x14ac:dyDescent="0.2">
      <c r="A76" s="17">
        <v>38777</v>
      </c>
      <c r="B76" s="7">
        <v>2.9805088024761187E-3</v>
      </c>
      <c r="C76" s="7">
        <v>5.5359838953193208E-3</v>
      </c>
      <c r="D76" s="7">
        <f t="shared" si="9"/>
        <v>-2.5554750928432021E-3</v>
      </c>
      <c r="E76" s="9">
        <v>6.9073013493253399E-2</v>
      </c>
      <c r="F76" s="9">
        <v>4.5899999999999996E-2</v>
      </c>
      <c r="G76" s="9">
        <v>2.3173013493253403E-2</v>
      </c>
      <c r="H76">
        <v>6.2544000000000004</v>
      </c>
      <c r="I76" s="6">
        <f t="shared" si="10"/>
        <v>6.1020663700245139</v>
      </c>
      <c r="J76" s="10">
        <f t="shared" si="11"/>
        <v>0.1523336299754865</v>
      </c>
      <c r="K76" s="11">
        <f t="shared" si="12"/>
        <v>2.3205534821508438E-2</v>
      </c>
      <c r="L76" s="19">
        <f t="shared" si="13"/>
        <v>6.2594655446476768</v>
      </c>
      <c r="M76" s="11">
        <f t="shared" si="14"/>
        <v>-5.0655446476763899E-3</v>
      </c>
      <c r="N76" s="29">
        <f t="shared" si="15"/>
        <v>2.565974257760292E-5</v>
      </c>
      <c r="O76" s="26">
        <v>6.1177000000000001</v>
      </c>
      <c r="P76" s="11">
        <f t="shared" si="16"/>
        <v>0.13670000000000027</v>
      </c>
      <c r="Q76" s="11">
        <f t="shared" si="17"/>
        <v>1.8686890000000074E-2</v>
      </c>
    </row>
    <row r="77" spans="1:17" x14ac:dyDescent="0.2">
      <c r="A77" s="17">
        <v>38808</v>
      </c>
      <c r="B77" s="7">
        <v>2.3773590876482007E-3</v>
      </c>
      <c r="C77" s="7">
        <v>8.508508508508426E-3</v>
      </c>
      <c r="D77" s="7">
        <f t="shared" si="9"/>
        <v>-6.1311494208602258E-3</v>
      </c>
      <c r="E77" s="9">
        <v>6.9491004497751099E-2</v>
      </c>
      <c r="F77" s="9">
        <v>4.7899999999999998E-2</v>
      </c>
      <c r="G77" s="9">
        <v>2.1591004497751101E-2</v>
      </c>
      <c r="H77">
        <v>6.0720000000000001</v>
      </c>
      <c r="I77" s="6">
        <f t="shared" si="10"/>
        <v>6.2160533390621717</v>
      </c>
      <c r="J77" s="10">
        <f t="shared" si="11"/>
        <v>-0.14405333906217166</v>
      </c>
      <c r="K77" s="11">
        <f t="shared" si="12"/>
        <v>2.075136449496099E-2</v>
      </c>
      <c r="L77" s="19">
        <f t="shared" si="13"/>
        <v>6.3894387785307352</v>
      </c>
      <c r="M77" s="11">
        <f t="shared" si="14"/>
        <v>-0.3174387785307351</v>
      </c>
      <c r="N77" s="29">
        <f t="shared" si="15"/>
        <v>0.10076737811508509</v>
      </c>
      <c r="O77" s="26">
        <v>6.2544000000000004</v>
      </c>
      <c r="P77" s="11">
        <f t="shared" si="16"/>
        <v>-0.18240000000000034</v>
      </c>
      <c r="Q77" s="11">
        <f t="shared" si="17"/>
        <v>3.3269760000000127E-2</v>
      </c>
    </row>
    <row r="78" spans="1:17" x14ac:dyDescent="0.2">
      <c r="A78" s="17">
        <v>38838</v>
      </c>
      <c r="B78" s="7">
        <v>3.794640298430504E-3</v>
      </c>
      <c r="C78" s="7">
        <v>4.9627791563273153E-3</v>
      </c>
      <c r="D78" s="7">
        <f t="shared" si="9"/>
        <v>-1.1681388578968113E-3</v>
      </c>
      <c r="E78" s="9">
        <v>6.9699999999999998E-2</v>
      </c>
      <c r="F78" s="9">
        <v>4.9400000000000006E-2</v>
      </c>
      <c r="G78" s="9">
        <v>2.0299999999999992E-2</v>
      </c>
      <c r="H78">
        <v>6.3199000000000005</v>
      </c>
      <c r="I78" s="6">
        <f t="shared" si="10"/>
        <v>6.0649070608548508</v>
      </c>
      <c r="J78" s="10">
        <f t="shared" si="11"/>
        <v>0.25499293914514976</v>
      </c>
      <c r="K78" s="11">
        <f t="shared" si="12"/>
        <v>6.5021399013882042E-2</v>
      </c>
      <c r="L78" s="19">
        <f t="shared" si="13"/>
        <v>6.1952616000000003</v>
      </c>
      <c r="M78" s="11">
        <f t="shared" si="14"/>
        <v>0.12463840000000026</v>
      </c>
      <c r="N78" s="29">
        <f t="shared" si="15"/>
        <v>1.5534730754560066E-2</v>
      </c>
      <c r="O78" s="26">
        <v>6.0720000000000001</v>
      </c>
      <c r="P78" s="11">
        <f t="shared" si="16"/>
        <v>0.24790000000000045</v>
      </c>
      <c r="Q78" s="11">
        <f t="shared" si="17"/>
        <v>6.1454410000000223E-2</v>
      </c>
    </row>
    <row r="79" spans="1:17" x14ac:dyDescent="0.2">
      <c r="A79" s="17">
        <v>38869</v>
      </c>
      <c r="B79" s="7">
        <v>7.324146901535343E-3</v>
      </c>
      <c r="C79" s="7">
        <v>1.9753086419759835E-3</v>
      </c>
      <c r="D79" s="7">
        <f t="shared" si="9"/>
        <v>5.34883825955936E-3</v>
      </c>
      <c r="E79" s="9">
        <v>6.9699999999999998E-2</v>
      </c>
      <c r="F79" s="9">
        <v>4.99E-2</v>
      </c>
      <c r="G79" s="9">
        <v>1.9799999999999998E-2</v>
      </c>
      <c r="H79">
        <v>6.9549000000000003</v>
      </c>
      <c r="I79" s="6">
        <f t="shared" si="10"/>
        <v>6.3537041229165903</v>
      </c>
      <c r="J79" s="10">
        <f t="shared" si="11"/>
        <v>0.60119587708341005</v>
      </c>
      <c r="K79" s="11">
        <f t="shared" si="12"/>
        <v>0.36143648262209066</v>
      </c>
      <c r="L79" s="19">
        <f t="shared" si="13"/>
        <v>6.4450340200000005</v>
      </c>
      <c r="M79" s="11">
        <f t="shared" si="14"/>
        <v>0.50986597999999983</v>
      </c>
      <c r="N79" s="29">
        <f t="shared" si="15"/>
        <v>0.25996331756136021</v>
      </c>
      <c r="O79" s="26">
        <v>6.3198999999999996</v>
      </c>
      <c r="P79" s="11">
        <f t="shared" si="16"/>
        <v>0.63500000000000068</v>
      </c>
      <c r="Q79" s="11">
        <f t="shared" si="17"/>
        <v>0.40322500000000083</v>
      </c>
    </row>
    <row r="80" spans="1:17" x14ac:dyDescent="0.2">
      <c r="A80" s="17">
        <v>38899</v>
      </c>
      <c r="B80" s="7">
        <v>6.9192712045431258E-3</v>
      </c>
      <c r="C80" s="7">
        <v>2.9571217348449193E-3</v>
      </c>
      <c r="D80" s="7">
        <f t="shared" si="9"/>
        <v>3.9621494696982064E-3</v>
      </c>
      <c r="E80" s="9">
        <v>7.1300000000000002E-2</v>
      </c>
      <c r="F80" s="9">
        <v>5.2400000000000002E-2</v>
      </c>
      <c r="G80" s="9">
        <v>1.89E-2</v>
      </c>
      <c r="H80">
        <v>7.0842999999999998</v>
      </c>
      <c r="I80" s="6">
        <f t="shared" si="10"/>
        <v>6.9824563533468043</v>
      </c>
      <c r="J80" s="10">
        <f t="shared" si="11"/>
        <v>0.10184364665319556</v>
      </c>
      <c r="K80" s="11">
        <f t="shared" si="12"/>
        <v>1.0372128363620952E-2</v>
      </c>
      <c r="L80" s="19">
        <f t="shared" si="13"/>
        <v>7.0863476099999998</v>
      </c>
      <c r="M80" s="11">
        <f t="shared" si="14"/>
        <v>-2.0476099999999775E-3</v>
      </c>
      <c r="N80" s="29">
        <f t="shared" si="15"/>
        <v>4.1927067120999079E-6</v>
      </c>
      <c r="O80" s="26">
        <v>6.9549000000000003</v>
      </c>
      <c r="P80" s="11">
        <f t="shared" si="16"/>
        <v>0.12939999999999952</v>
      </c>
      <c r="Q80" s="11">
        <f t="shared" si="17"/>
        <v>1.6744359999999875E-2</v>
      </c>
    </row>
    <row r="81" spans="1:17" x14ac:dyDescent="0.2">
      <c r="A81" s="17">
        <v>38930</v>
      </c>
      <c r="B81" s="7">
        <v>6.871723883351665E-3</v>
      </c>
      <c r="C81" s="7">
        <v>1.9656019656015696E-3</v>
      </c>
      <c r="D81" s="7">
        <f t="shared" si="9"/>
        <v>4.9061219177500958E-3</v>
      </c>
      <c r="E81" s="9">
        <v>7.4800000000000005E-2</v>
      </c>
      <c r="F81" s="9">
        <v>5.2499999999999998E-2</v>
      </c>
      <c r="G81" s="9">
        <v>2.2300000000000007E-2</v>
      </c>
      <c r="H81">
        <v>6.9552999999999994</v>
      </c>
      <c r="I81" s="6">
        <f t="shared" si="10"/>
        <v>7.1190564395019171</v>
      </c>
      <c r="J81" s="10">
        <f t="shared" si="11"/>
        <v>-0.16375643950191776</v>
      </c>
      <c r="K81" s="11">
        <f t="shared" si="12"/>
        <v>2.6816171478345252E-2</v>
      </c>
      <c r="L81" s="19">
        <f t="shared" si="13"/>
        <v>7.2422798899999998</v>
      </c>
      <c r="M81" s="11">
        <f t="shared" si="14"/>
        <v>-0.28697989000000046</v>
      </c>
      <c r="N81" s="29">
        <f t="shared" si="15"/>
        <v>8.2357457264412362E-2</v>
      </c>
      <c r="O81" s="26">
        <v>7.0842999999999998</v>
      </c>
      <c r="P81" s="11">
        <f t="shared" si="16"/>
        <v>-0.12900000000000045</v>
      </c>
      <c r="Q81" s="11">
        <f t="shared" si="17"/>
        <v>1.6641000000000114E-2</v>
      </c>
    </row>
    <row r="82" spans="1:17" x14ac:dyDescent="0.2">
      <c r="A82" s="17">
        <v>38961</v>
      </c>
      <c r="B82" s="7">
        <v>2.5447135052580265E-3</v>
      </c>
      <c r="C82" s="7">
        <v>-4.9043648847471987E-3</v>
      </c>
      <c r="D82" s="7">
        <f t="shared" si="9"/>
        <v>7.4490783900052256E-3</v>
      </c>
      <c r="E82" s="9">
        <v>7.5300000000000006E-2</v>
      </c>
      <c r="F82" s="9">
        <v>5.2499999999999998E-2</v>
      </c>
      <c r="G82" s="9">
        <v>2.2800000000000008E-2</v>
      </c>
      <c r="H82">
        <v>7.4098000000000006</v>
      </c>
      <c r="I82" s="6">
        <f t="shared" si="10"/>
        <v>7.0071105749260028</v>
      </c>
      <c r="J82" s="10">
        <f t="shared" si="11"/>
        <v>0.40268942507399785</v>
      </c>
      <c r="K82" s="11">
        <f t="shared" si="12"/>
        <v>0.16215877306642693</v>
      </c>
      <c r="L82" s="19">
        <f t="shared" si="13"/>
        <v>7.1138808399999993</v>
      </c>
      <c r="M82" s="11">
        <f t="shared" si="14"/>
        <v>0.29591916000000129</v>
      </c>
      <c r="N82" s="29">
        <f t="shared" si="15"/>
        <v>8.7568149255106364E-2</v>
      </c>
      <c r="O82" s="26">
        <v>6.9553000000000003</v>
      </c>
      <c r="P82" s="11">
        <f t="shared" si="16"/>
        <v>0.45450000000000035</v>
      </c>
      <c r="Q82" s="11">
        <f t="shared" si="17"/>
        <v>0.20657025000000032</v>
      </c>
    </row>
    <row r="83" spans="1:17" x14ac:dyDescent="0.2">
      <c r="A83" s="17">
        <v>38991</v>
      </c>
      <c r="B83" s="7">
        <v>5.3074419928788429E-3</v>
      </c>
      <c r="C83" s="7">
        <v>-5.4213898472151257E-3</v>
      </c>
      <c r="D83" s="7">
        <f t="shared" si="9"/>
        <v>1.0728831840093968E-2</v>
      </c>
      <c r="E83" s="9">
        <v>7.8700000000000006E-2</v>
      </c>
      <c r="F83" s="9">
        <v>5.2499999999999998E-2</v>
      </c>
      <c r="G83" s="9">
        <v>2.6200000000000008E-2</v>
      </c>
      <c r="H83">
        <v>7.6491999999999996</v>
      </c>
      <c r="I83" s="6">
        <f t="shared" si="10"/>
        <v>7.4892984981687292</v>
      </c>
      <c r="J83" s="10">
        <f t="shared" si="11"/>
        <v>0.15990150183127039</v>
      </c>
      <c r="K83" s="11">
        <f t="shared" si="12"/>
        <v>2.5568490287895766E-2</v>
      </c>
      <c r="L83" s="19">
        <f t="shared" si="13"/>
        <v>7.6039367600000007</v>
      </c>
      <c r="M83" s="11">
        <f t="shared" si="14"/>
        <v>4.5263239999998817E-2</v>
      </c>
      <c r="N83" s="29">
        <f t="shared" si="15"/>
        <v>2.048760895297493E-3</v>
      </c>
      <c r="O83" s="26">
        <v>7.4097999999999997</v>
      </c>
      <c r="P83" s="11">
        <f t="shared" si="16"/>
        <v>0.23939999999999984</v>
      </c>
      <c r="Q83" s="11">
        <f t="shared" si="17"/>
        <v>5.7312359999999923E-2</v>
      </c>
    </row>
    <row r="84" spans="1:17" x14ac:dyDescent="0.2">
      <c r="A84" s="17">
        <v>39022</v>
      </c>
      <c r="B84" s="7">
        <v>0</v>
      </c>
      <c r="C84" s="7">
        <v>-1.486620416254415E-3</v>
      </c>
      <c r="D84" s="7">
        <f t="shared" si="9"/>
        <v>1.486620416254415E-3</v>
      </c>
      <c r="E84" s="9">
        <v>8.0500000000000002E-2</v>
      </c>
      <c r="F84" s="9">
        <v>5.2499999999999998E-2</v>
      </c>
      <c r="G84" s="9">
        <v>2.8000000000000004E-2</v>
      </c>
      <c r="H84">
        <v>7.2586000000000004</v>
      </c>
      <c r="I84" s="6">
        <f t="shared" si="10"/>
        <v>7.6605714568880137</v>
      </c>
      <c r="J84" s="10">
        <f t="shared" si="11"/>
        <v>-0.40197145688801328</v>
      </c>
      <c r="K84" s="11">
        <f t="shared" si="12"/>
        <v>0.16158105215267191</v>
      </c>
      <c r="L84" s="19">
        <f t="shared" si="13"/>
        <v>7.8633775999999997</v>
      </c>
      <c r="M84" s="11">
        <f t="shared" si="14"/>
        <v>-0.60477759999999936</v>
      </c>
      <c r="N84" s="29">
        <f t="shared" si="15"/>
        <v>0.36575594546175921</v>
      </c>
      <c r="O84" s="26">
        <v>7.6492000000000004</v>
      </c>
      <c r="P84" s="11">
        <f t="shared" si="16"/>
        <v>-0.39060000000000006</v>
      </c>
      <c r="Q84" s="11">
        <f t="shared" si="17"/>
        <v>0.15256836000000004</v>
      </c>
    </row>
    <row r="85" spans="1:17" x14ac:dyDescent="0.2">
      <c r="A85" s="17">
        <v>39052</v>
      </c>
      <c r="B85" s="7">
        <v>3.9022287537240365E-3</v>
      </c>
      <c r="C85" s="7">
        <v>1.4888337468989634E-3</v>
      </c>
      <c r="D85" s="7">
        <f t="shared" si="9"/>
        <v>2.4133950068250731E-3</v>
      </c>
      <c r="E85" s="9">
        <v>8.4399999999999989E-2</v>
      </c>
      <c r="F85" s="9">
        <v>5.2400000000000002E-2</v>
      </c>
      <c r="G85" s="9">
        <v>3.1999999999999987E-2</v>
      </c>
      <c r="H85">
        <v>7.0405999999999995</v>
      </c>
      <c r="I85" s="6">
        <f t="shared" si="10"/>
        <v>7.2761178689965407</v>
      </c>
      <c r="J85" s="10">
        <f t="shared" si="11"/>
        <v>-0.23551786899654115</v>
      </c>
      <c r="K85" s="11">
        <f t="shared" si="12"/>
        <v>5.5468666616671915E-2</v>
      </c>
      <c r="L85" s="19">
        <f t="shared" si="13"/>
        <v>7.4908752000000005</v>
      </c>
      <c r="M85" s="11">
        <f t="shared" si="14"/>
        <v>-0.45027520000000099</v>
      </c>
      <c r="N85" s="29">
        <f t="shared" si="15"/>
        <v>0.20274775573504089</v>
      </c>
      <c r="O85" s="26">
        <v>7.2586000000000004</v>
      </c>
      <c r="P85" s="11">
        <f t="shared" si="16"/>
        <v>-0.21800000000000086</v>
      </c>
      <c r="Q85" s="11">
        <f t="shared" si="17"/>
        <v>4.7524000000000372E-2</v>
      </c>
    </row>
    <row r="86" spans="1:17" x14ac:dyDescent="0.2">
      <c r="A86" s="17">
        <v>39083</v>
      </c>
      <c r="B86" s="7">
        <v>7.3168411812824631E-3</v>
      </c>
      <c r="C86" s="7">
        <v>3.0525272547071388E-3</v>
      </c>
      <c r="D86" s="7">
        <f t="shared" si="9"/>
        <v>4.2643139265753239E-3</v>
      </c>
      <c r="E86" s="9">
        <v>8.5999999999999993E-2</v>
      </c>
      <c r="F86" s="9">
        <v>5.2499999999999998E-2</v>
      </c>
      <c r="G86" s="9">
        <v>3.3499999999999995E-2</v>
      </c>
      <c r="H86">
        <v>7.1837999999999997</v>
      </c>
      <c r="I86" s="6">
        <f t="shared" si="10"/>
        <v>7.070623328631445</v>
      </c>
      <c r="J86" s="10">
        <f t="shared" si="11"/>
        <v>0.11317667136855469</v>
      </c>
      <c r="K86" s="11">
        <f t="shared" si="12"/>
        <v>1.2808958942065827E-2</v>
      </c>
      <c r="L86" s="19">
        <f t="shared" si="13"/>
        <v>7.2764601000000004</v>
      </c>
      <c r="M86" s="11">
        <f t="shared" si="14"/>
        <v>-9.2660100000000689E-2</v>
      </c>
      <c r="N86" s="29">
        <f t="shared" si="15"/>
        <v>8.585894132010127E-3</v>
      </c>
      <c r="O86" s="26">
        <v>7.0406000000000004</v>
      </c>
      <c r="P86" s="11">
        <f t="shared" si="16"/>
        <v>0.14319999999999933</v>
      </c>
      <c r="Q86" s="11">
        <f t="shared" si="17"/>
        <v>2.0506239999999808E-2</v>
      </c>
    </row>
    <row r="87" spans="1:17" x14ac:dyDescent="0.2">
      <c r="A87" s="17">
        <v>39114</v>
      </c>
      <c r="B87" s="7">
        <v>-1.2483855610293665E-3</v>
      </c>
      <c r="C87" s="7">
        <v>5.3503675598766511E-3</v>
      </c>
      <c r="D87" s="7">
        <f t="shared" si="9"/>
        <v>-6.5987531209060176E-3</v>
      </c>
      <c r="E87" s="9">
        <v>8.5900000000000004E-2</v>
      </c>
      <c r="F87" s="9">
        <v>5.2600000000000001E-2</v>
      </c>
      <c r="G87" s="9">
        <v>3.3300000000000003E-2</v>
      </c>
      <c r="H87">
        <v>7.1698000000000004</v>
      </c>
      <c r="I87" s="6">
        <f t="shared" si="10"/>
        <v>7.1363958773300356</v>
      </c>
      <c r="J87" s="10">
        <f t="shared" si="11"/>
        <v>3.3404122669964842E-2</v>
      </c>
      <c r="K87" s="11">
        <f t="shared" si="12"/>
        <v>1.1158354113500592E-3</v>
      </c>
      <c r="L87" s="19">
        <f t="shared" si="13"/>
        <v>7.4230205400000004</v>
      </c>
      <c r="M87" s="11">
        <f t="shared" si="14"/>
        <v>-0.25322054000000005</v>
      </c>
      <c r="N87" s="29">
        <f t="shared" si="15"/>
        <v>6.4120641877891627E-2</v>
      </c>
      <c r="O87" s="26">
        <v>7.1837999999999997</v>
      </c>
      <c r="P87" s="11">
        <f t="shared" si="16"/>
        <v>-1.3999999999999346E-2</v>
      </c>
      <c r="Q87" s="11">
        <f t="shared" si="17"/>
        <v>1.959999999999817E-4</v>
      </c>
    </row>
    <row r="88" spans="1:17" x14ac:dyDescent="0.2">
      <c r="A88" s="17">
        <v>39142</v>
      </c>
      <c r="B88" s="7">
        <v>6.9318787546993488E-3</v>
      </c>
      <c r="C88" s="7">
        <v>9.1056958510849582E-3</v>
      </c>
      <c r="D88" s="7">
        <f t="shared" si="9"/>
        <v>-2.1738170963856093E-3</v>
      </c>
      <c r="E88" s="9">
        <v>8.5999999999999993E-2</v>
      </c>
      <c r="F88" s="9">
        <v>5.2600000000000001E-2</v>
      </c>
      <c r="G88" s="9">
        <v>3.3399999999999992E-2</v>
      </c>
      <c r="H88">
        <v>7.3513999999999999</v>
      </c>
      <c r="I88" s="6">
        <f t="shared" si="10"/>
        <v>7.1542141661823342</v>
      </c>
      <c r="J88" s="10">
        <f t="shared" si="11"/>
        <v>0.19718583381766575</v>
      </c>
      <c r="K88" s="11">
        <f t="shared" si="12"/>
        <v>3.8882253058368094E-2</v>
      </c>
      <c r="L88" s="19">
        <f t="shared" si="13"/>
        <v>7.4092713200000011</v>
      </c>
      <c r="M88" s="11">
        <f t="shared" si="14"/>
        <v>-5.787132000000117E-2</v>
      </c>
      <c r="N88" s="29">
        <f t="shared" si="15"/>
        <v>3.3490896785425355E-3</v>
      </c>
      <c r="O88" s="26">
        <v>7.1698000000000004</v>
      </c>
      <c r="P88" s="11">
        <f t="shared" si="16"/>
        <v>0.18159999999999954</v>
      </c>
      <c r="Q88" s="11">
        <f t="shared" si="17"/>
        <v>3.2978559999999831E-2</v>
      </c>
    </row>
    <row r="89" spans="1:17" x14ac:dyDescent="0.2">
      <c r="A89" s="17">
        <v>39173</v>
      </c>
      <c r="B89" s="7">
        <v>8.464047337286288E-3</v>
      </c>
      <c r="C89" s="7">
        <v>6.4961626865096683E-3</v>
      </c>
      <c r="D89" s="7">
        <f t="shared" si="9"/>
        <v>1.9678846507766197E-3</v>
      </c>
      <c r="E89" s="9">
        <v>8.5800000000000001E-2</v>
      </c>
      <c r="F89" s="9">
        <v>5.2499999999999998E-2</v>
      </c>
      <c r="G89" s="9">
        <v>3.3300000000000003E-2</v>
      </c>
      <c r="H89">
        <v>7.1215999999999999</v>
      </c>
      <c r="I89" s="6">
        <f t="shared" si="10"/>
        <v>7.3658667072217199</v>
      </c>
      <c r="J89" s="10">
        <f t="shared" si="11"/>
        <v>-0.24426670722171995</v>
      </c>
      <c r="K89" s="11">
        <f t="shared" si="12"/>
        <v>5.9666224256941451E-2</v>
      </c>
      <c r="L89" s="19">
        <f t="shared" si="13"/>
        <v>7.5962016200000004</v>
      </c>
      <c r="M89" s="11">
        <f t="shared" si="14"/>
        <v>-0.4746016200000005</v>
      </c>
      <c r="N89" s="29">
        <f t="shared" si="15"/>
        <v>0.22524669770662487</v>
      </c>
      <c r="O89" s="26">
        <v>7.3513999999999999</v>
      </c>
      <c r="P89" s="11">
        <f t="shared" si="16"/>
        <v>-0.2298</v>
      </c>
      <c r="Q89" s="11">
        <f t="shared" si="17"/>
        <v>5.2808040000000001E-2</v>
      </c>
    </row>
    <row r="90" spans="1:17" x14ac:dyDescent="0.2">
      <c r="A90" s="17">
        <v>39203</v>
      </c>
      <c r="B90" s="7">
        <v>4.5881614368870911E-3</v>
      </c>
      <c r="C90" s="7">
        <v>6.1107186747044843E-3</v>
      </c>
      <c r="D90" s="7">
        <f t="shared" si="9"/>
        <v>-1.5225572378173933E-3</v>
      </c>
      <c r="E90" s="9">
        <v>8.6099999999999996E-2</v>
      </c>
      <c r="F90" s="9">
        <v>5.2499999999999998E-2</v>
      </c>
      <c r="G90" s="9">
        <v>3.3599999999999998E-2</v>
      </c>
      <c r="H90">
        <v>7.0186999999999999</v>
      </c>
      <c r="I90" s="6">
        <f t="shared" si="10"/>
        <v>7.1107569563751598</v>
      </c>
      <c r="J90" s="10">
        <f t="shared" si="11"/>
        <v>-9.2056956375159871E-2</v>
      </c>
      <c r="K90" s="11">
        <f t="shared" si="12"/>
        <v>8.4744832170580882E-3</v>
      </c>
      <c r="L90" s="19">
        <f t="shared" si="13"/>
        <v>7.3608857600000004</v>
      </c>
      <c r="M90" s="11">
        <f t="shared" si="14"/>
        <v>-0.34218576000000045</v>
      </c>
      <c r="N90" s="29">
        <f t="shared" si="15"/>
        <v>0.1170910943467779</v>
      </c>
      <c r="O90" s="26">
        <v>7.1215999999999999</v>
      </c>
      <c r="P90" s="11">
        <f t="shared" si="16"/>
        <v>-0.10289999999999999</v>
      </c>
      <c r="Q90" s="11">
        <f t="shared" si="17"/>
        <v>1.0588409999999998E-2</v>
      </c>
    </row>
    <row r="91" spans="1:17" x14ac:dyDescent="0.2">
      <c r="A91" s="17">
        <v>39234</v>
      </c>
      <c r="B91" s="7">
        <v>7.1291986981899648E-3</v>
      </c>
      <c r="C91" s="7">
        <v>1.9379751766056767E-3</v>
      </c>
      <c r="D91" s="7">
        <f t="shared" si="9"/>
        <v>5.1912235215842879E-3</v>
      </c>
      <c r="E91" s="9">
        <v>8.9800000000000005E-2</v>
      </c>
      <c r="F91" s="9">
        <v>5.2499999999999998E-2</v>
      </c>
      <c r="G91" s="9">
        <v>3.7300000000000007E-2</v>
      </c>
      <c r="H91">
        <v>7.1717999999999993</v>
      </c>
      <c r="I91" s="6">
        <f t="shared" si="10"/>
        <v>7.0551356405309438</v>
      </c>
      <c r="J91" s="10">
        <f t="shared" si="11"/>
        <v>0.11666435946905551</v>
      </c>
      <c r="K91" s="11">
        <f t="shared" si="12"/>
        <v>1.3610572770325003E-2</v>
      </c>
      <c r="L91" s="19">
        <f t="shared" si="13"/>
        <v>7.2804975100000009</v>
      </c>
      <c r="M91" s="11">
        <f t="shared" si="14"/>
        <v>-0.10869751000000161</v>
      </c>
      <c r="N91" s="29">
        <f t="shared" si="15"/>
        <v>1.1815148680200449E-2</v>
      </c>
      <c r="O91" s="26">
        <v>7.0186999999999999</v>
      </c>
      <c r="P91" s="11">
        <f t="shared" si="16"/>
        <v>0.15309999999999935</v>
      </c>
      <c r="Q91" s="11">
        <f t="shared" si="17"/>
        <v>2.3439609999999802E-2</v>
      </c>
    </row>
    <row r="92" spans="1:17" x14ac:dyDescent="0.2">
      <c r="A92" s="17">
        <v>39264</v>
      </c>
      <c r="B92" s="7">
        <v>8.6275180684291346E-3</v>
      </c>
      <c r="C92" s="7">
        <v>-2.5437720780198473E-4</v>
      </c>
      <c r="D92" s="7">
        <f t="shared" si="9"/>
        <v>8.8818952762311186E-3</v>
      </c>
      <c r="E92" s="9">
        <v>9.1300000000000006E-2</v>
      </c>
      <c r="F92" s="9">
        <v>5.2600000000000001E-2</v>
      </c>
      <c r="G92" s="9">
        <v>3.8700000000000005E-2</v>
      </c>
      <c r="H92">
        <v>6.9729999999999999</v>
      </c>
      <c r="I92" s="6">
        <f t="shared" si="10"/>
        <v>7.2354991765420733</v>
      </c>
      <c r="J92" s="10">
        <f t="shared" si="11"/>
        <v>-0.26249917654207344</v>
      </c>
      <c r="K92" s="11">
        <f t="shared" si="12"/>
        <v>6.8905817685266643E-2</v>
      </c>
      <c r="L92" s="19">
        <f t="shared" si="13"/>
        <v>7.4493486599999992</v>
      </c>
      <c r="M92" s="11">
        <f t="shared" si="14"/>
        <v>-0.47634865999999931</v>
      </c>
      <c r="N92" s="29">
        <f t="shared" si="15"/>
        <v>0.22690804588379496</v>
      </c>
      <c r="O92" s="26">
        <v>7.1718000000000002</v>
      </c>
      <c r="P92" s="11">
        <f t="shared" si="16"/>
        <v>-0.19880000000000031</v>
      </c>
      <c r="Q92" s="11">
        <f t="shared" si="17"/>
        <v>3.9521440000000123E-2</v>
      </c>
    </row>
    <row r="93" spans="1:17" x14ac:dyDescent="0.2">
      <c r="A93" s="17">
        <v>39295</v>
      </c>
      <c r="B93" s="7">
        <v>6.3602450881402699E-3</v>
      </c>
      <c r="C93" s="7">
        <v>-1.8339022270874505E-3</v>
      </c>
      <c r="D93" s="7">
        <f t="shared" si="9"/>
        <v>8.1941473152277212E-3</v>
      </c>
      <c r="E93" s="9">
        <v>9.3699999999999992E-2</v>
      </c>
      <c r="F93" s="9">
        <v>5.0199999999999995E-2</v>
      </c>
      <c r="G93" s="9">
        <v>4.3499999999999997E-2</v>
      </c>
      <c r="H93">
        <v>7.2334000000000005</v>
      </c>
      <c r="I93" s="6">
        <f t="shared" si="10"/>
        <v>7.0301377892290837</v>
      </c>
      <c r="J93" s="10">
        <f t="shared" si="11"/>
        <v>0.20326221077091677</v>
      </c>
      <c r="K93" s="11">
        <f t="shared" si="12"/>
        <v>4.1315526327480596E-2</v>
      </c>
      <c r="L93" s="19">
        <f t="shared" si="13"/>
        <v>7.2763255000000004</v>
      </c>
      <c r="M93" s="11">
        <f t="shared" si="14"/>
        <v>-4.292549999999995E-2</v>
      </c>
      <c r="N93" s="29">
        <f t="shared" si="15"/>
        <v>1.8425985502499957E-3</v>
      </c>
      <c r="O93" s="26">
        <v>6.9729999999999999</v>
      </c>
      <c r="P93" s="11">
        <f t="shared" si="16"/>
        <v>0.26040000000000063</v>
      </c>
      <c r="Q93" s="11">
        <f t="shared" si="17"/>
        <v>6.7808160000000325E-2</v>
      </c>
    </row>
    <row r="94" spans="1:17" x14ac:dyDescent="0.2">
      <c r="A94" s="17">
        <v>39326</v>
      </c>
      <c r="B94" s="7">
        <v>5.6664405086778655E-3</v>
      </c>
      <c r="C94" s="7">
        <v>2.7559074053590642E-3</v>
      </c>
      <c r="D94" s="7">
        <f t="shared" si="9"/>
        <v>2.9105331033188013E-3</v>
      </c>
      <c r="E94" s="9">
        <v>9.6000000000000002E-2</v>
      </c>
      <c r="F94" s="9">
        <v>4.9400000000000006E-2</v>
      </c>
      <c r="G94" s="9">
        <v>4.6599999999999996E-2</v>
      </c>
      <c r="H94">
        <v>7.1282000000000005</v>
      </c>
      <c r="I94" s="6">
        <f t="shared" si="10"/>
        <v>7.2544530501495466</v>
      </c>
      <c r="J94" s="10">
        <f t="shared" si="11"/>
        <v>-0.12625305014954602</v>
      </c>
      <c r="K94" s="11">
        <f t="shared" si="12"/>
        <v>1.5939832672063781E-2</v>
      </c>
      <c r="L94" s="19">
        <f t="shared" si="13"/>
        <v>7.5704764400000002</v>
      </c>
      <c r="M94" s="11">
        <f t="shared" si="14"/>
        <v>-0.44227643999999966</v>
      </c>
      <c r="N94" s="29">
        <f t="shared" si="15"/>
        <v>0.19560844937907329</v>
      </c>
      <c r="O94" s="26">
        <v>7.2333999999999996</v>
      </c>
      <c r="P94" s="11">
        <f t="shared" si="16"/>
        <v>-0.10519999999999907</v>
      </c>
      <c r="Q94" s="11">
        <f t="shared" si="17"/>
        <v>1.1067039999999804E-2</v>
      </c>
    </row>
    <row r="95" spans="1:17" x14ac:dyDescent="0.2">
      <c r="A95" s="17">
        <v>39356</v>
      </c>
      <c r="B95" s="7">
        <v>9.2100434925877373E-3</v>
      </c>
      <c r="C95" s="7">
        <v>2.1391913281214986E-3</v>
      </c>
      <c r="D95" s="7">
        <f t="shared" si="9"/>
        <v>7.0708521644662382E-3</v>
      </c>
      <c r="E95" s="9">
        <v>9.9199999999999997E-2</v>
      </c>
      <c r="F95" s="9">
        <v>4.7599999999999996E-2</v>
      </c>
      <c r="G95" s="9">
        <v>5.16E-2</v>
      </c>
      <c r="H95">
        <v>6.7728999999999999</v>
      </c>
      <c r="I95" s="6">
        <f t="shared" si="10"/>
        <v>7.1786024483987489</v>
      </c>
      <c r="J95" s="10">
        <f t="shared" si="11"/>
        <v>-0.40570244839874903</v>
      </c>
      <c r="K95" s="11">
        <f t="shared" si="12"/>
        <v>0.16459447663673962</v>
      </c>
      <c r="L95" s="19">
        <f t="shared" si="13"/>
        <v>7.4960151200000009</v>
      </c>
      <c r="M95" s="11">
        <f t="shared" si="14"/>
        <v>-0.723115120000001</v>
      </c>
      <c r="N95" s="29">
        <f t="shared" si="15"/>
        <v>0.52289547677261583</v>
      </c>
      <c r="O95" s="26">
        <v>7.1281999999999996</v>
      </c>
      <c r="P95" s="11">
        <f t="shared" si="16"/>
        <v>-0.35529999999999973</v>
      </c>
      <c r="Q95" s="11">
        <f t="shared" si="17"/>
        <v>0.1262380899999998</v>
      </c>
    </row>
    <row r="96" spans="1:17" x14ac:dyDescent="0.2">
      <c r="A96" s="17">
        <v>39387</v>
      </c>
      <c r="B96" s="7">
        <v>3.1134578829914049E-3</v>
      </c>
      <c r="C96" s="7">
        <v>5.9396178734156136E-3</v>
      </c>
      <c r="D96" s="7">
        <f t="shared" si="9"/>
        <v>-2.8261599904242088E-3</v>
      </c>
      <c r="E96" s="9">
        <v>0.1012</v>
      </c>
      <c r="F96" s="9">
        <v>4.4900000000000002E-2</v>
      </c>
      <c r="G96" s="9">
        <v>5.6299999999999996E-2</v>
      </c>
      <c r="H96">
        <v>6.7010000000000005</v>
      </c>
      <c r="I96" s="6">
        <f t="shared" si="10"/>
        <v>6.753758701000856</v>
      </c>
      <c r="J96" s="10">
        <f t="shared" si="11"/>
        <v>-5.2758701000855446E-2</v>
      </c>
      <c r="K96" s="11">
        <f t="shared" si="12"/>
        <v>2.7834805312976652E-3</v>
      </c>
      <c r="L96" s="19">
        <f t="shared" si="13"/>
        <v>7.1542142699999998</v>
      </c>
      <c r="M96" s="11">
        <f t="shared" si="14"/>
        <v>-0.45321426999999925</v>
      </c>
      <c r="N96" s="29">
        <f t="shared" si="15"/>
        <v>0.20540317453163223</v>
      </c>
      <c r="O96" s="26">
        <v>6.7728999999999999</v>
      </c>
      <c r="P96" s="11">
        <f t="shared" si="16"/>
        <v>-7.1899999999999409E-2</v>
      </c>
      <c r="Q96" s="11">
        <f t="shared" si="17"/>
        <v>5.1696099999999148E-3</v>
      </c>
    </row>
    <row r="97" spans="1:17" x14ac:dyDescent="0.2">
      <c r="A97" s="17">
        <v>39417</v>
      </c>
      <c r="B97" s="7">
        <v>7.0643166775988756E-3</v>
      </c>
      <c r="C97" s="7">
        <v>-6.7086312964809082E-4</v>
      </c>
      <c r="D97" s="7">
        <f t="shared" si="9"/>
        <v>7.7351798072469663E-3</v>
      </c>
      <c r="E97" s="9">
        <v>0.10490000000000001</v>
      </c>
      <c r="F97" s="9">
        <v>4.24E-2</v>
      </c>
      <c r="G97" s="9">
        <v>6.25E-2</v>
      </c>
      <c r="H97">
        <v>6.8271000000000006</v>
      </c>
      <c r="I97" s="6">
        <f t="shared" si="10"/>
        <v>6.752833439888362</v>
      </c>
      <c r="J97" s="10">
        <f t="shared" si="11"/>
        <v>7.4266560111638569E-2</v>
      </c>
      <c r="K97" s="11">
        <f t="shared" si="12"/>
        <v>5.5155219508156248E-3</v>
      </c>
      <c r="L97" s="19">
        <f t="shared" si="13"/>
        <v>7.1198125000000001</v>
      </c>
      <c r="M97" s="11">
        <f t="shared" si="14"/>
        <v>-0.29271249999999949</v>
      </c>
      <c r="N97" s="29">
        <f t="shared" si="15"/>
        <v>8.5680607656249699E-2</v>
      </c>
      <c r="O97" s="26">
        <v>6.7009999999999996</v>
      </c>
      <c r="P97" s="11">
        <f t="shared" si="16"/>
        <v>0.12610000000000099</v>
      </c>
      <c r="Q97" s="11">
        <f t="shared" si="17"/>
        <v>1.5901210000000249E-2</v>
      </c>
    </row>
    <row r="98" spans="1:17" x14ac:dyDescent="0.2">
      <c r="A98" s="17">
        <v>39448</v>
      </c>
      <c r="B98" s="7">
        <v>1.3922742455537949E-2</v>
      </c>
      <c r="C98" s="7">
        <v>4.9705764726052761E-3</v>
      </c>
      <c r="D98" s="7">
        <f t="shared" si="9"/>
        <v>8.9521659829326743E-3</v>
      </c>
      <c r="E98" s="9">
        <v>0.10640000000000001</v>
      </c>
      <c r="F98" s="9">
        <v>3.9399999999999998E-2</v>
      </c>
      <c r="G98" s="9">
        <v>6.7000000000000004E-2</v>
      </c>
      <c r="H98">
        <v>6.9871000000000008</v>
      </c>
      <c r="I98" s="6">
        <f t="shared" si="10"/>
        <v>6.8882173323820792</v>
      </c>
      <c r="J98" s="10">
        <f t="shared" si="11"/>
        <v>9.8882667617921527E-2</v>
      </c>
      <c r="K98" s="11">
        <f t="shared" si="12"/>
        <v>9.7777819552363459E-3</v>
      </c>
      <c r="L98" s="19">
        <f t="shared" si="13"/>
        <v>7.2845157</v>
      </c>
      <c r="M98" s="11">
        <f t="shared" si="14"/>
        <v>-0.29741569999999928</v>
      </c>
      <c r="N98" s="29">
        <f t="shared" si="15"/>
        <v>8.8456098606489578E-2</v>
      </c>
      <c r="O98" s="26">
        <v>6.8270999999999997</v>
      </c>
      <c r="P98" s="11">
        <f t="shared" si="16"/>
        <v>0.16000000000000103</v>
      </c>
      <c r="Q98" s="11">
        <f t="shared" si="17"/>
        <v>2.5600000000000331E-2</v>
      </c>
    </row>
    <row r="99" spans="1:17" x14ac:dyDescent="0.2">
      <c r="A99" s="17">
        <v>39479</v>
      </c>
      <c r="B99" s="7">
        <v>4.9833887043198005E-3</v>
      </c>
      <c r="C99" s="7">
        <v>2.9041121849526967E-3</v>
      </c>
      <c r="D99" s="7">
        <f t="shared" si="9"/>
        <v>2.0792765193671037E-3</v>
      </c>
      <c r="E99" s="9">
        <v>0.1066</v>
      </c>
      <c r="F99" s="9">
        <v>2.98E-2</v>
      </c>
      <c r="G99" s="9">
        <v>7.6800000000000007E-2</v>
      </c>
      <c r="H99">
        <v>7.6386000000000003</v>
      </c>
      <c r="I99" s="6">
        <f t="shared" si="10"/>
        <v>7.0016281129684712</v>
      </c>
      <c r="J99" s="10">
        <f t="shared" si="11"/>
        <v>0.63697188703152907</v>
      </c>
      <c r="K99" s="11">
        <f t="shared" si="12"/>
        <v>0.40573318486850701</v>
      </c>
      <c r="L99" s="19">
        <f t="shared" si="13"/>
        <v>7.5237092800000003</v>
      </c>
      <c r="M99" s="11">
        <f t="shared" si="14"/>
        <v>0.11489072</v>
      </c>
      <c r="N99" s="29">
        <f t="shared" si="15"/>
        <v>1.3199877542118401E-2</v>
      </c>
      <c r="O99" s="26">
        <v>6.9870999999999999</v>
      </c>
      <c r="P99" s="11">
        <f t="shared" si="16"/>
        <v>0.65150000000000041</v>
      </c>
      <c r="Q99" s="11">
        <f t="shared" si="17"/>
        <v>0.42445225000000053</v>
      </c>
    </row>
    <row r="100" spans="1:17" x14ac:dyDescent="0.2">
      <c r="A100" s="17">
        <v>39508</v>
      </c>
      <c r="B100" s="7">
        <v>1.3223140495867182E-2</v>
      </c>
      <c r="C100" s="7">
        <v>8.6682129309901997E-3</v>
      </c>
      <c r="D100" s="7">
        <f t="shared" si="9"/>
        <v>4.5549275648769823E-3</v>
      </c>
      <c r="E100" s="9">
        <v>0.1069</v>
      </c>
      <c r="F100" s="9">
        <v>2.6099999999999998E-2</v>
      </c>
      <c r="G100" s="9">
        <v>8.0799999999999997E-2</v>
      </c>
      <c r="H100">
        <v>7.9798999999999998</v>
      </c>
      <c r="I100" s="6">
        <f t="shared" si="10"/>
        <v>7.6733932696970699</v>
      </c>
      <c r="J100" s="10">
        <f t="shared" si="11"/>
        <v>0.30650673030292985</v>
      </c>
      <c r="K100" s="11">
        <f t="shared" si="12"/>
        <v>9.3946375720992972E-2</v>
      </c>
      <c r="L100" s="19">
        <f t="shared" si="13"/>
        <v>8.2557988800000004</v>
      </c>
      <c r="M100" s="11">
        <f t="shared" si="14"/>
        <v>-0.27589888000000062</v>
      </c>
      <c r="N100" s="29">
        <f t="shared" si="15"/>
        <v>7.6120191985254743E-2</v>
      </c>
      <c r="O100" s="26">
        <v>7.6386000000000003</v>
      </c>
      <c r="P100" s="11">
        <f t="shared" si="16"/>
        <v>0.34129999999999949</v>
      </c>
      <c r="Q100" s="11">
        <f t="shared" si="17"/>
        <v>0.11648568999999966</v>
      </c>
    </row>
    <row r="101" spans="1:17" x14ac:dyDescent="0.2">
      <c r="A101" s="17">
        <v>39539</v>
      </c>
      <c r="B101" s="7">
        <v>6.5252854812400084E-3</v>
      </c>
      <c r="C101" s="7">
        <v>6.0647783897195941E-3</v>
      </c>
      <c r="D101" s="7">
        <f t="shared" si="9"/>
        <v>4.6050709152041427E-4</v>
      </c>
      <c r="E101" s="9">
        <v>0.11</v>
      </c>
      <c r="F101" s="9">
        <v>2.2799999999999997E-2</v>
      </c>
      <c r="G101" s="9">
        <v>8.72E-2</v>
      </c>
      <c r="H101">
        <v>7.7933000000000003</v>
      </c>
      <c r="I101" s="6">
        <f t="shared" si="10"/>
        <v>7.9835748005396239</v>
      </c>
      <c r="J101" s="10">
        <f t="shared" si="11"/>
        <v>-0.19027480053962353</v>
      </c>
      <c r="K101" s="11">
        <f t="shared" si="12"/>
        <v>3.6204499720393524E-2</v>
      </c>
      <c r="L101" s="19">
        <f t="shared" si="13"/>
        <v>8.6757472799999995</v>
      </c>
      <c r="M101" s="11">
        <f t="shared" si="14"/>
        <v>-0.88244727999999917</v>
      </c>
      <c r="N101" s="29">
        <f t="shared" si="15"/>
        <v>0.77871320197939697</v>
      </c>
      <c r="O101" s="26">
        <v>7.9798999999999998</v>
      </c>
      <c r="P101" s="11">
        <f t="shared" si="16"/>
        <v>-0.18659999999999943</v>
      </c>
      <c r="Q101" s="11">
        <f t="shared" si="17"/>
        <v>3.4819559999999791E-2</v>
      </c>
    </row>
    <row r="102" spans="1:17" x14ac:dyDescent="0.2">
      <c r="A102" s="17">
        <v>39569</v>
      </c>
      <c r="B102" s="7">
        <v>8.1037277147486715E-3</v>
      </c>
      <c r="C102" s="7">
        <v>8.4208860317563135E-3</v>
      </c>
      <c r="D102" s="7">
        <f t="shared" si="9"/>
        <v>-3.1715831700764203E-4</v>
      </c>
      <c r="E102" s="9">
        <v>0.11199999999999999</v>
      </c>
      <c r="F102" s="9">
        <v>1.9799999999999998E-2</v>
      </c>
      <c r="G102" s="9">
        <v>9.219999999999999E-2</v>
      </c>
      <c r="H102">
        <v>7.6238000000000001</v>
      </c>
      <c r="I102" s="6">
        <f t="shared" si="10"/>
        <v>7.790828290088065</v>
      </c>
      <c r="J102" s="10">
        <f t="shared" si="11"/>
        <v>-0.16702829008806486</v>
      </c>
      <c r="K102" s="11">
        <f t="shared" si="12"/>
        <v>2.7898449689742744E-2</v>
      </c>
      <c r="L102" s="19">
        <f t="shared" si="13"/>
        <v>8.5118422600000017</v>
      </c>
      <c r="M102" s="11">
        <f t="shared" si="14"/>
        <v>-0.88804226000000153</v>
      </c>
      <c r="N102" s="29">
        <f t="shared" si="15"/>
        <v>0.78861905554591027</v>
      </c>
      <c r="O102" s="26">
        <v>7.7933000000000003</v>
      </c>
      <c r="P102" s="11">
        <f t="shared" si="16"/>
        <v>-0.16950000000000021</v>
      </c>
      <c r="Q102" s="11">
        <f t="shared" si="17"/>
        <v>2.8730250000000068E-2</v>
      </c>
    </row>
    <row r="103" spans="1:17" x14ac:dyDescent="0.2">
      <c r="A103" s="17">
        <v>39600</v>
      </c>
      <c r="B103" s="7">
        <v>1.4469453376205716E-2</v>
      </c>
      <c r="C103" s="7">
        <v>1.007699693488992E-2</v>
      </c>
      <c r="D103" s="7">
        <f t="shared" si="9"/>
        <v>4.3924564413157959E-3</v>
      </c>
      <c r="E103" s="9">
        <v>0.1149</v>
      </c>
      <c r="F103" s="9">
        <v>0.02</v>
      </c>
      <c r="G103" s="9">
        <v>9.4899999999999998E-2</v>
      </c>
      <c r="H103">
        <v>7.9188000000000001</v>
      </c>
      <c r="I103" s="6">
        <f t="shared" si="10"/>
        <v>7.6572872094173032</v>
      </c>
      <c r="J103" s="10">
        <f t="shared" si="11"/>
        <v>0.26151279058269683</v>
      </c>
      <c r="K103" s="11">
        <f t="shared" si="12"/>
        <v>6.8388939638349452E-2</v>
      </c>
      <c r="L103" s="19">
        <f t="shared" si="13"/>
        <v>8.3472986200000001</v>
      </c>
      <c r="M103" s="11">
        <f t="shared" si="14"/>
        <v>-0.42849862000000005</v>
      </c>
      <c r="N103" s="29">
        <f t="shared" si="15"/>
        <v>0.18361106734190444</v>
      </c>
      <c r="O103" s="26">
        <v>7.6238000000000001</v>
      </c>
      <c r="P103" s="11">
        <f t="shared" si="16"/>
        <v>0.29499999999999993</v>
      </c>
      <c r="Q103" s="11">
        <f t="shared" si="17"/>
        <v>8.7024999999999963E-2</v>
      </c>
    </row>
    <row r="104" spans="1:17" x14ac:dyDescent="0.2">
      <c r="A104" s="17">
        <v>39630</v>
      </c>
      <c r="B104" s="7">
        <v>1.4263074484944622E-2</v>
      </c>
      <c r="C104" s="7">
        <v>5.2510111281275258E-3</v>
      </c>
      <c r="D104" s="7">
        <f t="shared" si="9"/>
        <v>9.0120633568170957E-3</v>
      </c>
      <c r="E104" s="9">
        <v>0.11699999999999999</v>
      </c>
      <c r="F104" s="9">
        <v>2.0099999999999996E-2</v>
      </c>
      <c r="G104" s="9">
        <v>9.69E-2</v>
      </c>
      <c r="H104">
        <v>7.6392999999999995</v>
      </c>
      <c r="I104" s="6">
        <f t="shared" si="10"/>
        <v>7.9901647273099634</v>
      </c>
      <c r="J104" s="10">
        <f t="shared" si="11"/>
        <v>-0.35086472730996388</v>
      </c>
      <c r="K104" s="11">
        <f t="shared" si="12"/>
        <v>0.12310605687029531</v>
      </c>
      <c r="L104" s="19">
        <f t="shared" si="13"/>
        <v>8.6861317200000006</v>
      </c>
      <c r="M104" s="11">
        <f t="shared" si="14"/>
        <v>-1.046831720000001</v>
      </c>
      <c r="N104" s="29">
        <f t="shared" si="15"/>
        <v>1.0958566499981606</v>
      </c>
      <c r="O104" s="26">
        <v>7.9188000000000001</v>
      </c>
      <c r="P104" s="11">
        <f t="shared" si="16"/>
        <v>-0.27950000000000053</v>
      </c>
      <c r="Q104" s="11">
        <f t="shared" si="17"/>
        <v>7.8120250000000294E-2</v>
      </c>
    </row>
    <row r="105" spans="1:17" x14ac:dyDescent="0.2">
      <c r="A105" s="17">
        <v>39661</v>
      </c>
      <c r="B105" s="7">
        <v>6.2500000000003508E-3</v>
      </c>
      <c r="C105" s="7">
        <v>-3.9915622556458341E-3</v>
      </c>
      <c r="D105" s="7">
        <f t="shared" si="9"/>
        <v>1.0241562255646184E-2</v>
      </c>
      <c r="E105" s="9">
        <v>0.11689999999999999</v>
      </c>
      <c r="F105" s="9">
        <v>0.02</v>
      </c>
      <c r="G105" s="9">
        <v>9.6899999999999986E-2</v>
      </c>
      <c r="H105">
        <v>7.6577999999999999</v>
      </c>
      <c r="I105" s="6">
        <f t="shared" si="10"/>
        <v>7.717538366539558</v>
      </c>
      <c r="J105" s="10">
        <f t="shared" si="11"/>
        <v>-5.9738366539558108E-2</v>
      </c>
      <c r="K105" s="11">
        <f t="shared" si="12"/>
        <v>3.5686724368145955E-3</v>
      </c>
      <c r="L105" s="19">
        <f t="shared" si="13"/>
        <v>8.3795481699999996</v>
      </c>
      <c r="M105" s="11">
        <f t="shared" si="14"/>
        <v>-0.72174816999999969</v>
      </c>
      <c r="N105" s="29">
        <f t="shared" si="15"/>
        <v>0.52092042089834845</v>
      </c>
      <c r="O105" s="26">
        <v>7.6393000000000004</v>
      </c>
      <c r="P105" s="11">
        <f t="shared" si="16"/>
        <v>1.8499999999999517E-2</v>
      </c>
      <c r="Q105" s="11">
        <f t="shared" si="17"/>
        <v>3.4224999999998211E-4</v>
      </c>
    </row>
    <row r="106" spans="1:17" x14ac:dyDescent="0.2">
      <c r="A106" s="17">
        <v>39692</v>
      </c>
      <c r="B106" s="7">
        <v>6.2111801242237938E-3</v>
      </c>
      <c r="C106" s="7">
        <v>-1.383018540660342E-3</v>
      </c>
      <c r="D106" s="7">
        <f t="shared" si="9"/>
        <v>7.5941986648841355E-3</v>
      </c>
      <c r="E106" s="9">
        <v>0.11710000000000001</v>
      </c>
      <c r="F106" s="9">
        <v>1.8100000000000002E-2</v>
      </c>
      <c r="G106" s="9">
        <v>9.9000000000000005E-2</v>
      </c>
      <c r="H106">
        <v>8.0472000000000001</v>
      </c>
      <c r="I106" s="6">
        <f t="shared" si="10"/>
        <v>7.7159548545359504</v>
      </c>
      <c r="J106" s="10">
        <f t="shared" si="11"/>
        <v>0.33124514546404971</v>
      </c>
      <c r="K106" s="11">
        <f t="shared" si="12"/>
        <v>0.10972334639349945</v>
      </c>
      <c r="L106" s="19">
        <f t="shared" si="13"/>
        <v>8.4159221999999989</v>
      </c>
      <c r="M106" s="11">
        <f t="shared" si="14"/>
        <v>-0.36872219999999878</v>
      </c>
      <c r="N106" s="29">
        <f t="shared" si="15"/>
        <v>0.13595606077283909</v>
      </c>
      <c r="O106" s="26">
        <v>7.6577999999999999</v>
      </c>
      <c r="P106" s="11">
        <f t="shared" si="16"/>
        <v>0.38940000000000019</v>
      </c>
      <c r="Q106" s="11">
        <f t="shared" si="17"/>
        <v>0.15163236000000016</v>
      </c>
    </row>
    <row r="107" spans="1:17" x14ac:dyDescent="0.2">
      <c r="A107" s="17">
        <v>39722</v>
      </c>
      <c r="B107" s="7">
        <v>3.0864197530855102E-3</v>
      </c>
      <c r="C107" s="7">
        <v>-1.0101333284580596E-2</v>
      </c>
      <c r="D107" s="7">
        <f t="shared" si="9"/>
        <v>1.3187753037666106E-2</v>
      </c>
      <c r="E107" s="9">
        <v>0.1177</v>
      </c>
      <c r="F107" s="9">
        <v>9.7000000000000003E-3</v>
      </c>
      <c r="G107" s="9">
        <v>0.108</v>
      </c>
      <c r="H107">
        <v>9.6715</v>
      </c>
      <c r="I107" s="6">
        <f t="shared" si="10"/>
        <v>8.1533244862447063</v>
      </c>
      <c r="J107" s="10">
        <f t="shared" si="11"/>
        <v>1.5181755137552937</v>
      </c>
      <c r="K107" s="11">
        <f t="shared" si="12"/>
        <v>2.3048568905661497</v>
      </c>
      <c r="L107" s="19">
        <f t="shared" si="13"/>
        <v>8.9162976</v>
      </c>
      <c r="M107" s="11">
        <f t="shared" si="14"/>
        <v>0.75520239999999994</v>
      </c>
      <c r="N107" s="29">
        <f t="shared" si="15"/>
        <v>0.5703306649657599</v>
      </c>
      <c r="O107" s="26">
        <v>8.0472000000000001</v>
      </c>
      <c r="P107" s="11">
        <f t="shared" si="16"/>
        <v>1.6242999999999999</v>
      </c>
      <c r="Q107" s="11">
        <f t="shared" si="17"/>
        <v>2.6383504899999997</v>
      </c>
    </row>
    <row r="108" spans="1:17" x14ac:dyDescent="0.2">
      <c r="A108" s="17">
        <v>39753</v>
      </c>
      <c r="B108" s="7">
        <v>0</v>
      </c>
      <c r="C108" s="7">
        <v>-1.9152895328595616E-2</v>
      </c>
      <c r="D108" s="7">
        <f t="shared" si="9"/>
        <v>1.9152895328595616E-2</v>
      </c>
      <c r="E108" s="9">
        <v>0.11800000000000001</v>
      </c>
      <c r="F108" s="9">
        <v>3.9000000000000003E-3</v>
      </c>
      <c r="G108" s="9">
        <v>0.11410000000000001</v>
      </c>
      <c r="H108">
        <v>10.117699999999999</v>
      </c>
      <c r="I108" s="6">
        <f t="shared" si="10"/>
        <v>9.8567372271705125</v>
      </c>
      <c r="J108" s="10">
        <f t="shared" si="11"/>
        <v>0.26096277282948677</v>
      </c>
      <c r="K108" s="11">
        <f t="shared" si="12"/>
        <v>6.8101568802854312E-2</v>
      </c>
      <c r="L108" s="19">
        <f t="shared" si="13"/>
        <v>10.775018150000001</v>
      </c>
      <c r="M108" s="11">
        <f t="shared" si="14"/>
        <v>-0.65731815000000182</v>
      </c>
      <c r="N108" s="29">
        <f t="shared" si="15"/>
        <v>0.43206715031942489</v>
      </c>
      <c r="O108" s="26">
        <v>9.6715</v>
      </c>
      <c r="P108" s="11">
        <f t="shared" si="16"/>
        <v>0.44619999999999926</v>
      </c>
      <c r="Q108" s="11">
        <f t="shared" si="17"/>
        <v>0.19909443999999935</v>
      </c>
    </row>
    <row r="109" spans="1:17" x14ac:dyDescent="0.2">
      <c r="A109" s="17">
        <v>39783</v>
      </c>
      <c r="B109" s="7">
        <v>-1.5384615384610866E-3</v>
      </c>
      <c r="C109" s="7">
        <v>-1.0342473814287391E-2</v>
      </c>
      <c r="D109" s="7">
        <f t="shared" si="9"/>
        <v>8.8040122758263045E-3</v>
      </c>
      <c r="E109" s="9">
        <v>0.11539999999999999</v>
      </c>
      <c r="F109" s="9">
        <v>1.6000000000000001E-3</v>
      </c>
      <c r="G109" s="9">
        <v>0.11379999999999998</v>
      </c>
      <c r="H109">
        <v>9.9455999999999989</v>
      </c>
      <c r="I109" s="6">
        <f t="shared" si="10"/>
        <v>10.206776355003129</v>
      </c>
      <c r="J109" s="10">
        <f t="shared" si="11"/>
        <v>-0.26117635500312986</v>
      </c>
      <c r="K109" s="11">
        <f t="shared" si="12"/>
        <v>6.8213088412720918E-2</v>
      </c>
      <c r="L109" s="19">
        <f t="shared" si="13"/>
        <v>11.269094259999997</v>
      </c>
      <c r="M109" s="11">
        <f t="shared" si="14"/>
        <v>-1.3234942599999986</v>
      </c>
      <c r="N109" s="29">
        <f t="shared" si="15"/>
        <v>1.751637056252944</v>
      </c>
      <c r="O109" s="26">
        <v>10.117699999999999</v>
      </c>
      <c r="P109" s="11">
        <f t="shared" si="16"/>
        <v>-0.17210000000000036</v>
      </c>
      <c r="Q109" s="11">
        <f t="shared" si="17"/>
        <v>2.9618410000000126E-2</v>
      </c>
    </row>
    <row r="110" spans="1:17" x14ac:dyDescent="0.2">
      <c r="A110" s="17">
        <v>39814</v>
      </c>
      <c r="B110" s="7">
        <v>6.1633281972266933E-3</v>
      </c>
      <c r="C110" s="7">
        <v>4.352417375420593E-3</v>
      </c>
      <c r="D110" s="7">
        <f t="shared" si="9"/>
        <v>1.8109108218061004E-3</v>
      </c>
      <c r="E110" s="9">
        <v>0.11269999999999999</v>
      </c>
      <c r="F110" s="9">
        <v>1.5E-3</v>
      </c>
      <c r="G110" s="9">
        <v>0.11119999999999999</v>
      </c>
      <c r="H110">
        <v>9.8970000000000002</v>
      </c>
      <c r="I110" s="6">
        <f t="shared" si="10"/>
        <v>9.9636105946693529</v>
      </c>
      <c r="J110" s="10">
        <f t="shared" si="11"/>
        <v>-6.6610594669352707E-2</v>
      </c>
      <c r="K110" s="11">
        <f t="shared" si="12"/>
        <v>4.4369713222047989E-3</v>
      </c>
      <c r="L110" s="19">
        <f t="shared" si="13"/>
        <v>11.051550719999998</v>
      </c>
      <c r="M110" s="11">
        <f t="shared" si="14"/>
        <v>-1.1545507199999978</v>
      </c>
      <c r="N110" s="29">
        <f t="shared" si="15"/>
        <v>1.3329873650525133</v>
      </c>
      <c r="O110" s="26">
        <v>9.9456000000000007</v>
      </c>
      <c r="P110" s="11">
        <f t="shared" si="16"/>
        <v>-4.8600000000000421E-2</v>
      </c>
      <c r="Q110" s="11">
        <f t="shared" si="17"/>
        <v>2.361960000000041E-3</v>
      </c>
    </row>
    <row r="111" spans="1:17" x14ac:dyDescent="0.2">
      <c r="A111" s="17">
        <v>39845</v>
      </c>
      <c r="B111" s="7">
        <v>9.1883614088815232E-3</v>
      </c>
      <c r="C111" s="7">
        <v>4.9729330359047884E-3</v>
      </c>
      <c r="D111" s="7">
        <f t="shared" si="9"/>
        <v>4.2154283729767348E-3</v>
      </c>
      <c r="E111" s="9">
        <v>0.1047</v>
      </c>
      <c r="F111" s="9">
        <v>2.2000000000000001E-3</v>
      </c>
      <c r="G111" s="9">
        <v>0.10250000000000001</v>
      </c>
      <c r="H111">
        <v>10.0062</v>
      </c>
      <c r="I111" s="6">
        <f t="shared" si="10"/>
        <v>9.9387200946073513</v>
      </c>
      <c r="J111" s="10">
        <f t="shared" si="11"/>
        <v>6.7479905392648476E-2</v>
      </c>
      <c r="K111" s="11">
        <f t="shared" si="12"/>
        <v>4.5535376318007886E-3</v>
      </c>
      <c r="L111" s="19">
        <f t="shared" si="13"/>
        <v>10.911442500000001</v>
      </c>
      <c r="M111" s="11">
        <f t="shared" si="14"/>
        <v>-0.90524250000000173</v>
      </c>
      <c r="N111" s="29">
        <f t="shared" si="15"/>
        <v>0.81946398380625307</v>
      </c>
      <c r="O111" s="26">
        <v>9.8970000000000002</v>
      </c>
      <c r="P111" s="11">
        <f t="shared" si="16"/>
        <v>0.10919999999999952</v>
      </c>
      <c r="Q111" s="11">
        <f t="shared" si="17"/>
        <v>1.1924639999999894E-2</v>
      </c>
    </row>
    <row r="112" spans="1:17" x14ac:dyDescent="0.2">
      <c r="A112" s="17">
        <v>39873</v>
      </c>
      <c r="B112" s="7">
        <v>1.5174506828528625E-2</v>
      </c>
      <c r="C112" s="7">
        <v>2.4317484554151436E-3</v>
      </c>
      <c r="D112" s="7">
        <f t="shared" si="9"/>
        <v>1.2742758373113481E-2</v>
      </c>
      <c r="E112" s="9">
        <v>0.1002</v>
      </c>
      <c r="F112" s="9">
        <v>1.8E-3</v>
      </c>
      <c r="G112" s="9">
        <v>9.8400000000000001E-2</v>
      </c>
      <c r="H112">
        <v>9.9931999999999999</v>
      </c>
      <c r="I112" s="6">
        <f t="shared" si="10"/>
        <v>10.133706588833048</v>
      </c>
      <c r="J112" s="10">
        <f t="shared" si="11"/>
        <v>-0.14050658883304834</v>
      </c>
      <c r="K112" s="11">
        <f t="shared" si="12"/>
        <v>1.9742101505499304E-2</v>
      </c>
      <c r="L112" s="19">
        <f t="shared" si="13"/>
        <v>10.990810080000001</v>
      </c>
      <c r="M112" s="11">
        <f t="shared" si="14"/>
        <v>-0.99761008000000118</v>
      </c>
      <c r="N112" s="29">
        <f t="shared" si="15"/>
        <v>0.99522587171760879</v>
      </c>
      <c r="O112" s="26">
        <v>10.0062</v>
      </c>
      <c r="P112" s="11">
        <f t="shared" si="16"/>
        <v>-1.2999999999999901E-2</v>
      </c>
      <c r="Q112" s="11">
        <f t="shared" si="17"/>
        <v>1.6899999999999741E-4</v>
      </c>
    </row>
    <row r="113" spans="1:17" x14ac:dyDescent="0.2">
      <c r="A113" s="17">
        <v>39904</v>
      </c>
      <c r="B113" s="7">
        <v>4.4843049327351527E-3</v>
      </c>
      <c r="C113" s="7">
        <v>2.4963682777883627E-3</v>
      </c>
      <c r="D113" s="7">
        <f t="shared" si="9"/>
        <v>1.98793665494679E-3</v>
      </c>
      <c r="E113" s="9">
        <v>9.2600000000000002E-2</v>
      </c>
      <c r="F113" s="9">
        <v>1.5E-3</v>
      </c>
      <c r="G113" s="9">
        <v>9.11E-2</v>
      </c>
      <c r="H113">
        <v>9.0179999999999989</v>
      </c>
      <c r="I113" s="6">
        <f t="shared" si="10"/>
        <v>10.013065848580215</v>
      </c>
      <c r="J113" s="10">
        <f t="shared" si="11"/>
        <v>-0.99506584858021618</v>
      </c>
      <c r="K113" s="11">
        <f t="shared" si="12"/>
        <v>0.99015604301066573</v>
      </c>
      <c r="L113" s="19">
        <f t="shared" si="13"/>
        <v>10.90358052</v>
      </c>
      <c r="M113" s="11">
        <f t="shared" si="14"/>
        <v>-1.8855805200000013</v>
      </c>
      <c r="N113" s="29">
        <f t="shared" si="15"/>
        <v>3.5554138974034752</v>
      </c>
      <c r="O113" s="26">
        <v>9.9931999999999999</v>
      </c>
      <c r="P113" s="11">
        <f t="shared" si="16"/>
        <v>-0.97520000000000095</v>
      </c>
      <c r="Q113" s="11">
        <f t="shared" si="17"/>
        <v>0.95101504000000181</v>
      </c>
    </row>
    <row r="114" spans="1:17" x14ac:dyDescent="0.2">
      <c r="A114" s="17">
        <v>39934</v>
      </c>
      <c r="B114" s="7">
        <v>2.9761904761906434E-3</v>
      </c>
      <c r="C114" s="7">
        <v>2.8887638341778604E-3</v>
      </c>
      <c r="D114" s="7">
        <f t="shared" si="9"/>
        <v>8.7426642012783037E-5</v>
      </c>
      <c r="E114" s="9">
        <v>8.2500000000000004E-2</v>
      </c>
      <c r="F114" s="9">
        <v>1.8E-3</v>
      </c>
      <c r="G114" s="9">
        <v>8.0700000000000008E-2</v>
      </c>
      <c r="H114">
        <v>8.372300000000001</v>
      </c>
      <c r="I114" s="6">
        <f t="shared" si="10"/>
        <v>9.0187884134576706</v>
      </c>
      <c r="J114" s="10">
        <f t="shared" si="11"/>
        <v>-0.64648841345766961</v>
      </c>
      <c r="K114" s="11">
        <f t="shared" si="12"/>
        <v>0.41794726873501475</v>
      </c>
      <c r="L114" s="19">
        <f t="shared" si="13"/>
        <v>9.7457525999999994</v>
      </c>
      <c r="M114" s="11">
        <f t="shared" si="14"/>
        <v>-1.3734525999999985</v>
      </c>
      <c r="N114" s="29">
        <f t="shared" si="15"/>
        <v>1.8863720444467558</v>
      </c>
      <c r="O114" s="26">
        <v>9.0180000000000007</v>
      </c>
      <c r="P114" s="11">
        <f t="shared" si="16"/>
        <v>-0.64569999999999972</v>
      </c>
      <c r="Q114" s="11">
        <f t="shared" si="17"/>
        <v>0.41692848999999965</v>
      </c>
    </row>
    <row r="115" spans="1:17" x14ac:dyDescent="0.2">
      <c r="A115" s="17">
        <v>39965</v>
      </c>
      <c r="B115" s="7">
        <v>2.9673590504451213E-3</v>
      </c>
      <c r="C115" s="7">
        <v>8.5898922639527763E-3</v>
      </c>
      <c r="D115" s="7">
        <f t="shared" si="9"/>
        <v>-5.622533213507655E-3</v>
      </c>
      <c r="E115" s="9">
        <v>7.2599999999999998E-2</v>
      </c>
      <c r="F115" s="9">
        <v>2.0999999999999999E-3</v>
      </c>
      <c r="G115" s="9">
        <v>7.0499999999999993E-2</v>
      </c>
      <c r="H115">
        <v>8.0518000000000001</v>
      </c>
      <c r="I115" s="6">
        <f t="shared" si="10"/>
        <v>8.3252264651765504</v>
      </c>
      <c r="J115" s="10">
        <f t="shared" si="11"/>
        <v>-0.27342646517655034</v>
      </c>
      <c r="K115" s="11">
        <f t="shared" si="12"/>
        <v>7.4762031858943298E-2</v>
      </c>
      <c r="L115" s="19">
        <f t="shared" si="13"/>
        <v>8.9625471500000007</v>
      </c>
      <c r="M115" s="11">
        <f t="shared" si="14"/>
        <v>-0.91074715000000062</v>
      </c>
      <c r="N115" s="29">
        <f t="shared" si="15"/>
        <v>0.82946037123312366</v>
      </c>
      <c r="O115" s="26">
        <v>8.3722999999999992</v>
      </c>
      <c r="P115" s="11">
        <f t="shared" si="16"/>
        <v>-0.32049999999999912</v>
      </c>
      <c r="Q115" s="11">
        <f t="shared" si="17"/>
        <v>0.10272024999999943</v>
      </c>
    </row>
    <row r="116" spans="1:17" x14ac:dyDescent="0.2">
      <c r="A116" s="17">
        <v>39995</v>
      </c>
      <c r="B116" s="7">
        <v>1.0355029585798731E-2</v>
      </c>
      <c r="C116" s="7">
        <v>-1.5855869221526901E-3</v>
      </c>
      <c r="D116" s="7">
        <f t="shared" si="9"/>
        <v>1.1940616507951422E-2</v>
      </c>
      <c r="E116" s="9">
        <v>7.2400000000000006E-2</v>
      </c>
      <c r="F116" s="9">
        <v>1.6000000000000001E-3</v>
      </c>
      <c r="G116" s="9">
        <v>7.0800000000000002E-2</v>
      </c>
      <c r="H116">
        <v>7.9512999999999998</v>
      </c>
      <c r="I116" s="6">
        <f t="shared" si="10"/>
        <v>8.1479434559987229</v>
      </c>
      <c r="J116" s="10">
        <f t="shared" si="11"/>
        <v>-0.19664345599872313</v>
      </c>
      <c r="K116" s="11">
        <f t="shared" si="12"/>
        <v>3.8668648787121757E-2</v>
      </c>
      <c r="L116" s="19">
        <f t="shared" si="13"/>
        <v>8.621867439999999</v>
      </c>
      <c r="M116" s="11">
        <f t="shared" si="14"/>
        <v>-0.67056743999999924</v>
      </c>
      <c r="N116" s="29">
        <f t="shared" si="15"/>
        <v>0.44966069158815258</v>
      </c>
      <c r="O116" s="26">
        <v>8.0518000000000001</v>
      </c>
      <c r="P116" s="11">
        <f t="shared" si="16"/>
        <v>-0.10050000000000026</v>
      </c>
      <c r="Q116" s="11">
        <f t="shared" si="17"/>
        <v>1.0100250000000052E-2</v>
      </c>
    </row>
    <row r="117" spans="1:17" x14ac:dyDescent="0.2">
      <c r="A117" s="17">
        <v>40026</v>
      </c>
      <c r="B117" s="7">
        <v>2.9282576866765915E-3</v>
      </c>
      <c r="C117" s="7">
        <v>2.2428500448103687E-3</v>
      </c>
      <c r="D117" s="7">
        <f t="shared" si="9"/>
        <v>6.8540764186622279E-4</v>
      </c>
      <c r="E117" s="9">
        <v>6.9699999999999998E-2</v>
      </c>
      <c r="F117" s="9">
        <v>1.6000000000000001E-3</v>
      </c>
      <c r="G117" s="9">
        <v>6.8099999999999994E-2</v>
      </c>
      <c r="H117">
        <v>7.9414999999999996</v>
      </c>
      <c r="I117" s="6">
        <f t="shared" si="10"/>
        <v>7.9567498817827715</v>
      </c>
      <c r="J117" s="10">
        <f t="shared" si="11"/>
        <v>-1.5249881782771979E-2</v>
      </c>
      <c r="K117" s="11">
        <f t="shared" si="12"/>
        <v>2.3255889438852066E-4</v>
      </c>
      <c r="L117" s="19">
        <f t="shared" si="13"/>
        <v>8.4927835300000005</v>
      </c>
      <c r="M117" s="11">
        <f t="shared" si="14"/>
        <v>-0.55128353000000097</v>
      </c>
      <c r="N117" s="29">
        <f t="shared" si="15"/>
        <v>0.30391353044926195</v>
      </c>
      <c r="O117" s="26">
        <v>7.9512999999999998</v>
      </c>
      <c r="P117" s="11">
        <f t="shared" si="16"/>
        <v>-9.800000000000253E-3</v>
      </c>
      <c r="Q117" s="11">
        <f t="shared" si="17"/>
        <v>9.6040000000004955E-5</v>
      </c>
    </row>
    <row r="118" spans="1:17" x14ac:dyDescent="0.2">
      <c r="A118" s="17">
        <v>40057</v>
      </c>
      <c r="B118" s="7">
        <v>2.9197080291972436E-3</v>
      </c>
      <c r="C118" s="7">
        <v>6.2548069349549647E-4</v>
      </c>
      <c r="D118" s="7">
        <f t="shared" si="9"/>
        <v>2.294227335701747E-3</v>
      </c>
      <c r="E118" s="9">
        <v>6.7599999999999993E-2</v>
      </c>
      <c r="F118" s="9">
        <v>1.5E-3</v>
      </c>
      <c r="G118" s="9">
        <v>6.6099999999999992E-2</v>
      </c>
      <c r="H118">
        <v>7.5235000000000003</v>
      </c>
      <c r="I118" s="6">
        <f t="shared" si="10"/>
        <v>7.9597196063864759</v>
      </c>
      <c r="J118" s="10">
        <f t="shared" si="11"/>
        <v>-0.43621960638647561</v>
      </c>
      <c r="K118" s="11">
        <f t="shared" si="12"/>
        <v>0.19028754499597172</v>
      </c>
      <c r="L118" s="19">
        <f t="shared" si="13"/>
        <v>8.4664331500000003</v>
      </c>
      <c r="M118" s="11">
        <f t="shared" si="14"/>
        <v>-0.94293315</v>
      </c>
      <c r="N118" s="29">
        <f t="shared" si="15"/>
        <v>0.88912292536892246</v>
      </c>
      <c r="O118" s="26">
        <v>7.9414999999999996</v>
      </c>
      <c r="P118" s="11">
        <f t="shared" si="16"/>
        <v>-0.41799999999999926</v>
      </c>
      <c r="Q118" s="11">
        <f t="shared" si="17"/>
        <v>0.17472399999999938</v>
      </c>
    </row>
    <row r="119" spans="1:17" x14ac:dyDescent="0.2">
      <c r="A119" s="17">
        <v>40087</v>
      </c>
      <c r="B119" s="7">
        <v>0</v>
      </c>
      <c r="C119" s="7">
        <v>9.6310118581862953E-4</v>
      </c>
      <c r="D119" s="7">
        <f t="shared" si="9"/>
        <v>-9.6310118581862953E-4</v>
      </c>
      <c r="E119" s="9">
        <v>6.7599999999999993E-2</v>
      </c>
      <c r="F119" s="9">
        <v>1.1999999999999999E-3</v>
      </c>
      <c r="G119" s="9">
        <v>6.6399999999999987E-2</v>
      </c>
      <c r="H119">
        <v>7.4833000000000007</v>
      </c>
      <c r="I119" s="6">
        <f t="shared" si="10"/>
        <v>7.5162541082284937</v>
      </c>
      <c r="J119" s="10">
        <f t="shared" si="11"/>
        <v>-3.2954108228492984E-2</v>
      </c>
      <c r="K119" s="11">
        <f t="shared" si="12"/>
        <v>1.085973249135229E-3</v>
      </c>
      <c r="L119" s="19">
        <f t="shared" si="13"/>
        <v>8.0230604000000003</v>
      </c>
      <c r="M119" s="11">
        <f t="shared" si="14"/>
        <v>-0.53976039999999958</v>
      </c>
      <c r="N119" s="29">
        <f t="shared" si="15"/>
        <v>0.29134128940815956</v>
      </c>
      <c r="O119" s="26">
        <v>7.5235000000000003</v>
      </c>
      <c r="P119" s="11">
        <f t="shared" si="16"/>
        <v>-4.0199999999999569E-2</v>
      </c>
      <c r="Q119" s="11">
        <f t="shared" si="17"/>
        <v>1.6160399999999653E-3</v>
      </c>
    </row>
    <row r="120" spans="1:17" x14ac:dyDescent="0.2">
      <c r="A120" s="17">
        <v>40118</v>
      </c>
      <c r="B120" s="7">
        <v>0</v>
      </c>
      <c r="C120" s="7">
        <v>7.0775336876690643E-4</v>
      </c>
      <c r="D120" s="7">
        <f t="shared" si="9"/>
        <v>-7.0775336876690643E-4</v>
      </c>
      <c r="E120" s="9">
        <v>6.7699999999999996E-2</v>
      </c>
      <c r="F120" s="9">
        <v>1.1999999999999999E-3</v>
      </c>
      <c r="G120" s="9">
        <v>6.649999999999999E-2</v>
      </c>
      <c r="H120">
        <v>7.5182000000000002</v>
      </c>
      <c r="I120" s="6">
        <f t="shared" si="10"/>
        <v>7.4780036692155072</v>
      </c>
      <c r="J120" s="10">
        <f t="shared" si="11"/>
        <v>4.0196330784493028E-2</v>
      </c>
      <c r="K120" s="11">
        <f t="shared" si="12"/>
        <v>1.6157450085363819E-3</v>
      </c>
      <c r="L120" s="19">
        <f t="shared" si="13"/>
        <v>7.980939450000001</v>
      </c>
      <c r="M120" s="11">
        <f t="shared" si="14"/>
        <v>-0.46273945000000083</v>
      </c>
      <c r="N120" s="29">
        <f t="shared" si="15"/>
        <v>0.21412779858630326</v>
      </c>
      <c r="O120" s="26">
        <v>7.4832999999999998</v>
      </c>
      <c r="P120" s="11">
        <f t="shared" si="16"/>
        <v>3.4900000000000375E-2</v>
      </c>
      <c r="Q120" s="11">
        <f t="shared" si="17"/>
        <v>1.2180100000000263E-3</v>
      </c>
    </row>
    <row r="121" spans="1:17" x14ac:dyDescent="0.2">
      <c r="A121" s="17">
        <v>40148</v>
      </c>
      <c r="B121" s="7">
        <v>2.9112081513829862E-3</v>
      </c>
      <c r="C121" s="7">
        <v>-1.7611981694633139E-3</v>
      </c>
      <c r="D121" s="7">
        <f t="shared" si="9"/>
        <v>4.6724063208462997E-3</v>
      </c>
      <c r="E121" s="9">
        <v>6.8000000000000005E-2</v>
      </c>
      <c r="F121" s="9">
        <v>1.1999999999999999E-3</v>
      </c>
      <c r="G121" s="9">
        <v>6.6799999999999998E-2</v>
      </c>
      <c r="H121">
        <v>7.4894000000000007</v>
      </c>
      <c r="I121" s="6">
        <f t="shared" si="10"/>
        <v>7.5533280852013869</v>
      </c>
      <c r="J121" s="10">
        <f t="shared" si="11"/>
        <v>-6.3928085201386153E-2</v>
      </c>
      <c r="K121" s="11">
        <f t="shared" si="12"/>
        <v>4.0868000775156873E-3</v>
      </c>
      <c r="L121" s="19">
        <f t="shared" si="13"/>
        <v>8.0204157600000006</v>
      </c>
      <c r="M121" s="11">
        <f t="shared" si="14"/>
        <v>-0.53101575999999984</v>
      </c>
      <c r="N121" s="29">
        <f t="shared" si="15"/>
        <v>0.28197773736837745</v>
      </c>
      <c r="O121" s="26">
        <v>7.5182000000000002</v>
      </c>
      <c r="P121" s="11">
        <f t="shared" si="16"/>
        <v>-2.8799999999999493E-2</v>
      </c>
      <c r="Q121" s="11">
        <f t="shared" si="17"/>
        <v>8.2943999999997081E-4</v>
      </c>
    </row>
    <row r="122" spans="1:17" x14ac:dyDescent="0.2">
      <c r="A122" s="17">
        <v>40179</v>
      </c>
      <c r="B122" s="7">
        <v>2.9027576197377509E-3</v>
      </c>
      <c r="C122" s="7">
        <v>3.4174735701487757E-3</v>
      </c>
      <c r="D122" s="7">
        <f t="shared" si="9"/>
        <v>-5.1471595041102484E-4</v>
      </c>
      <c r="E122" s="9">
        <v>6.7799999999999999E-2</v>
      </c>
      <c r="F122" s="9">
        <v>1.1000000000000001E-3</v>
      </c>
      <c r="G122" s="9">
        <v>6.6699999999999995E-2</v>
      </c>
      <c r="H122">
        <v>7.4527000000000001</v>
      </c>
      <c r="I122" s="6">
        <f t="shared" si="10"/>
        <v>7.4855450863609931</v>
      </c>
      <c r="J122" s="10">
        <f t="shared" si="11"/>
        <v>-3.2845086360993037E-2</v>
      </c>
      <c r="K122" s="11">
        <f t="shared" si="12"/>
        <v>1.0787996980610908E-3</v>
      </c>
      <c r="L122" s="19">
        <f t="shared" si="13"/>
        <v>7.9889429800000009</v>
      </c>
      <c r="M122" s="11">
        <f t="shared" si="14"/>
        <v>-0.53624298000000081</v>
      </c>
      <c r="N122" s="29">
        <f t="shared" si="15"/>
        <v>0.28755653359928129</v>
      </c>
      <c r="O122" s="26">
        <v>7.4893999999999998</v>
      </c>
      <c r="P122" s="11">
        <f t="shared" si="16"/>
        <v>-3.6699999999999733E-2</v>
      </c>
      <c r="Q122" s="11">
        <f t="shared" si="17"/>
        <v>1.3468899999999804E-3</v>
      </c>
    </row>
    <row r="123" spans="1:17" x14ac:dyDescent="0.2">
      <c r="A123" s="17">
        <v>40210</v>
      </c>
      <c r="B123" s="7">
        <v>5.7887120115777515E-3</v>
      </c>
      <c r="C123" s="7">
        <v>2.4920738207668007E-4</v>
      </c>
      <c r="D123" s="7">
        <f t="shared" si="9"/>
        <v>5.5395046295010717E-3</v>
      </c>
      <c r="E123" s="9">
        <v>6.7599999999999993E-2</v>
      </c>
      <c r="F123" s="9">
        <v>1.2999999999999999E-3</v>
      </c>
      <c r="G123" s="9">
        <v>6.6299999999999998E-2</v>
      </c>
      <c r="H123">
        <v>7.6612</v>
      </c>
      <c r="I123" s="6">
        <f t="shared" si="10"/>
        <v>7.4939842661522826</v>
      </c>
      <c r="J123" s="10">
        <f t="shared" si="11"/>
        <v>0.16721573384771737</v>
      </c>
      <c r="K123" s="11">
        <f t="shared" si="12"/>
        <v>2.7961101646230654E-2</v>
      </c>
      <c r="L123" s="19">
        <f t="shared" si="13"/>
        <v>7.9468140100000006</v>
      </c>
      <c r="M123" s="11">
        <f t="shared" si="14"/>
        <v>-0.28561401000000064</v>
      </c>
      <c r="N123" s="29">
        <f t="shared" si="15"/>
        <v>8.1575362708280461E-2</v>
      </c>
      <c r="O123" s="26">
        <v>7.4527000000000001</v>
      </c>
      <c r="P123" s="11">
        <f t="shared" si="16"/>
        <v>0.20849999999999991</v>
      </c>
      <c r="Q123" s="11">
        <f t="shared" si="17"/>
        <v>4.3472249999999962E-2</v>
      </c>
    </row>
    <row r="124" spans="1:17" x14ac:dyDescent="0.2">
      <c r="A124" s="17">
        <v>40238</v>
      </c>
      <c r="B124" s="7">
        <v>8.6330935251801976E-3</v>
      </c>
      <c r="C124" s="7">
        <v>4.1062835365707944E-3</v>
      </c>
      <c r="D124" s="7">
        <f t="shared" si="9"/>
        <v>4.5268099886094032E-3</v>
      </c>
      <c r="E124" s="9">
        <v>6.7000000000000004E-2</v>
      </c>
      <c r="F124" s="9">
        <v>1.6000000000000001E-3</v>
      </c>
      <c r="G124" s="9">
        <v>6.54E-2</v>
      </c>
      <c r="H124">
        <v>7.4258000000000006</v>
      </c>
      <c r="I124" s="6">
        <f t="shared" si="10"/>
        <v>7.695880796684734</v>
      </c>
      <c r="J124" s="10">
        <f t="shared" si="11"/>
        <v>-0.27008079668473339</v>
      </c>
      <c r="K124" s="11">
        <f t="shared" si="12"/>
        <v>7.2943636737860293E-2</v>
      </c>
      <c r="L124" s="19">
        <f t="shared" si="13"/>
        <v>8.1622424799999997</v>
      </c>
      <c r="M124" s="11">
        <f t="shared" si="14"/>
        <v>-0.73644247999999912</v>
      </c>
      <c r="N124" s="29">
        <f t="shared" si="15"/>
        <v>0.5423475263485491</v>
      </c>
      <c r="O124" s="26">
        <v>7.6612</v>
      </c>
      <c r="P124" s="11">
        <f t="shared" si="16"/>
        <v>-0.23539999999999939</v>
      </c>
      <c r="Q124" s="11">
        <f t="shared" si="17"/>
        <v>5.5413159999999712E-2</v>
      </c>
    </row>
    <row r="125" spans="1:17" x14ac:dyDescent="0.2">
      <c r="A125" s="17">
        <v>40269</v>
      </c>
      <c r="B125" s="7">
        <v>0</v>
      </c>
      <c r="C125" s="7">
        <v>1.7368849106980631E-3</v>
      </c>
      <c r="D125" s="7">
        <f t="shared" si="9"/>
        <v>-1.7368849106980631E-3</v>
      </c>
      <c r="E125" s="9">
        <v>6.2800000000000009E-2</v>
      </c>
      <c r="F125" s="9">
        <v>2E-3</v>
      </c>
      <c r="G125" s="9">
        <v>6.0800000000000007E-2</v>
      </c>
      <c r="H125">
        <v>7.3433999999999999</v>
      </c>
      <c r="I125" s="6">
        <f t="shared" si="10"/>
        <v>7.4129022400301396</v>
      </c>
      <c r="J125" s="10">
        <f t="shared" si="11"/>
        <v>-6.9502240030139717E-2</v>
      </c>
      <c r="K125" s="11">
        <f t="shared" si="12"/>
        <v>4.8305613692071559E-3</v>
      </c>
      <c r="L125" s="19">
        <f t="shared" si="13"/>
        <v>7.8772886400000006</v>
      </c>
      <c r="M125" s="11">
        <f t="shared" si="14"/>
        <v>-0.53388864000000069</v>
      </c>
      <c r="N125" s="29">
        <f t="shared" si="15"/>
        <v>0.28503707992105032</v>
      </c>
      <c r="O125" s="26">
        <v>7.4257999999999997</v>
      </c>
      <c r="P125" s="11">
        <f t="shared" si="16"/>
        <v>-8.2399999999999807E-2</v>
      </c>
      <c r="Q125" s="11">
        <f t="shared" si="17"/>
        <v>6.7897599999999685E-3</v>
      </c>
    </row>
    <row r="126" spans="1:17" x14ac:dyDescent="0.2">
      <c r="A126" s="17">
        <v>40299</v>
      </c>
      <c r="B126" s="7">
        <v>2.853067047075766E-3</v>
      </c>
      <c r="C126" s="7">
        <v>7.7519735423755925E-4</v>
      </c>
      <c r="D126" s="7">
        <f t="shared" si="9"/>
        <v>2.0778696928382065E-3</v>
      </c>
      <c r="E126" s="9">
        <v>6.2699999999999992E-2</v>
      </c>
      <c r="F126" s="9">
        <v>2E-3</v>
      </c>
      <c r="G126" s="9">
        <v>6.069999999999999E-2</v>
      </c>
      <c r="H126">
        <v>7.6332000000000004</v>
      </c>
      <c r="I126" s="6">
        <f t="shared" si="10"/>
        <v>7.3586586283023889</v>
      </c>
      <c r="J126" s="10">
        <f t="shared" si="11"/>
        <v>0.2745413716976115</v>
      </c>
      <c r="K126" s="11">
        <f t="shared" si="12"/>
        <v>7.5372964773606083E-2</v>
      </c>
      <c r="L126" s="19">
        <f t="shared" si="13"/>
        <v>7.7891443799999998</v>
      </c>
      <c r="M126" s="11">
        <f t="shared" si="14"/>
        <v>-0.15594437999999933</v>
      </c>
      <c r="N126" s="29">
        <f t="shared" si="15"/>
        <v>2.4318649653584191E-2</v>
      </c>
      <c r="O126" s="26">
        <v>7.3433999999999999</v>
      </c>
      <c r="P126" s="11">
        <f t="shared" si="16"/>
        <v>0.2898000000000005</v>
      </c>
      <c r="Q126" s="11">
        <f t="shared" si="17"/>
        <v>8.3984040000000287E-2</v>
      </c>
    </row>
    <row r="127" spans="1:17" x14ac:dyDescent="0.2">
      <c r="A127" s="17">
        <v>40330</v>
      </c>
      <c r="B127" s="7">
        <v>0</v>
      </c>
      <c r="C127" s="7">
        <v>-9.7626708467364685E-4</v>
      </c>
      <c r="D127" s="7">
        <f t="shared" si="9"/>
        <v>9.7626708467364685E-4</v>
      </c>
      <c r="E127" s="9">
        <v>6.2699999999999992E-2</v>
      </c>
      <c r="F127" s="9">
        <v>1.8E-3</v>
      </c>
      <c r="G127" s="9">
        <v>6.0899999999999989E-2</v>
      </c>
      <c r="H127">
        <v>7.6473000000000004</v>
      </c>
      <c r="I127" s="6">
        <f t="shared" si="10"/>
        <v>7.6406520419107311</v>
      </c>
      <c r="J127" s="10">
        <f t="shared" si="11"/>
        <v>6.6479580892693235E-3</v>
      </c>
      <c r="K127" s="11">
        <f t="shared" si="12"/>
        <v>4.4195346756681433E-5</v>
      </c>
      <c r="L127" s="19">
        <f t="shared" si="13"/>
        <v>8.0980618799999995</v>
      </c>
      <c r="M127" s="11">
        <f t="shared" si="14"/>
        <v>-0.45076187999999906</v>
      </c>
      <c r="N127" s="29">
        <f t="shared" si="15"/>
        <v>0.20318627246113355</v>
      </c>
      <c r="O127" s="26">
        <v>7.6332000000000004</v>
      </c>
      <c r="P127" s="11">
        <f t="shared" si="16"/>
        <v>1.4100000000000001E-2</v>
      </c>
      <c r="Q127" s="11">
        <f t="shared" si="17"/>
        <v>1.9881000000000003E-4</v>
      </c>
    </row>
    <row r="128" spans="1:17" x14ac:dyDescent="0.2">
      <c r="A128" s="17">
        <v>40360</v>
      </c>
      <c r="B128" s="7">
        <v>5.6899004267387202E-3</v>
      </c>
      <c r="C128" s="7">
        <v>2.1104305737134767E-4</v>
      </c>
      <c r="D128" s="7">
        <f t="shared" si="9"/>
        <v>5.4788573693673728E-3</v>
      </c>
      <c r="E128" s="9">
        <v>6.2600000000000003E-2</v>
      </c>
      <c r="F128" s="9">
        <v>1.8E-3</v>
      </c>
      <c r="G128" s="9">
        <v>6.08E-2</v>
      </c>
      <c r="H128">
        <v>7.5467999999999993</v>
      </c>
      <c r="I128" s="6">
        <f t="shared" si="10"/>
        <v>7.6891984659607635</v>
      </c>
      <c r="J128" s="10">
        <f t="shared" si="11"/>
        <v>-0.14239846596076422</v>
      </c>
      <c r="K128" s="11">
        <f t="shared" si="12"/>
        <v>2.0277323107978928E-2</v>
      </c>
      <c r="L128" s="19">
        <f t="shared" si="13"/>
        <v>8.1122558399999996</v>
      </c>
      <c r="M128" s="11">
        <f t="shared" si="14"/>
        <v>-0.56545584000000026</v>
      </c>
      <c r="N128" s="29">
        <f t="shared" si="15"/>
        <v>0.31974030699010592</v>
      </c>
      <c r="O128" s="26">
        <v>7.6473000000000004</v>
      </c>
      <c r="P128" s="11">
        <f t="shared" si="16"/>
        <v>-0.10050000000000114</v>
      </c>
      <c r="Q128" s="11">
        <f t="shared" si="17"/>
        <v>1.0100250000000231E-2</v>
      </c>
    </row>
    <row r="129" spans="1:17" x14ac:dyDescent="0.2">
      <c r="A129" s="17">
        <v>40391</v>
      </c>
      <c r="B129" s="7">
        <v>1.4144271570019941E-3</v>
      </c>
      <c r="C129" s="7">
        <v>1.3806642784080371E-3</v>
      </c>
      <c r="D129" s="7">
        <f t="shared" si="9"/>
        <v>3.3762878593957034E-5</v>
      </c>
      <c r="E129" s="9">
        <v>6.2699999999999992E-2</v>
      </c>
      <c r="F129" s="9">
        <v>1.9E-3</v>
      </c>
      <c r="G129" s="9">
        <v>6.0799999999999993E-2</v>
      </c>
      <c r="H129">
        <v>7.2972999999999999</v>
      </c>
      <c r="I129" s="6">
        <f t="shared" si="10"/>
        <v>7.5470548016921724</v>
      </c>
      <c r="J129" s="10">
        <f t="shared" si="11"/>
        <v>-0.24975480169217246</v>
      </c>
      <c r="K129" s="11">
        <f t="shared" si="12"/>
        <v>6.237746096829639E-2</v>
      </c>
      <c r="L129" s="19">
        <f t="shared" si="13"/>
        <v>8.0056454399999986</v>
      </c>
      <c r="M129" s="11">
        <f t="shared" si="14"/>
        <v>-0.70834543999999866</v>
      </c>
      <c r="N129" s="29">
        <f t="shared" si="15"/>
        <v>0.5017532623687917</v>
      </c>
      <c r="O129" s="26">
        <v>7.5468000000000002</v>
      </c>
      <c r="P129" s="11">
        <f t="shared" si="16"/>
        <v>-0.24950000000000028</v>
      </c>
      <c r="Q129" s="11">
        <f t="shared" si="17"/>
        <v>6.2250250000000139E-2</v>
      </c>
    </row>
    <row r="130" spans="1:17" x14ac:dyDescent="0.2">
      <c r="A130" s="17">
        <v>40422</v>
      </c>
      <c r="B130" s="7">
        <v>1.4124293785316515E-3</v>
      </c>
      <c r="C130" s="7">
        <v>5.8173623071264247E-4</v>
      </c>
      <c r="D130" s="7">
        <f t="shared" si="9"/>
        <v>8.3069314781900906E-4</v>
      </c>
      <c r="E130" s="9">
        <v>5.9500000000000004E-2</v>
      </c>
      <c r="F130" s="9">
        <v>1.9E-3</v>
      </c>
      <c r="G130" s="9">
        <v>5.7600000000000005E-2</v>
      </c>
      <c r="H130">
        <v>7.1388999999999996</v>
      </c>
      <c r="I130" s="6">
        <f t="shared" si="10"/>
        <v>7.3033618171075796</v>
      </c>
      <c r="J130" s="10">
        <f t="shared" si="11"/>
        <v>-0.16446181710758001</v>
      </c>
      <c r="K130" s="11">
        <f t="shared" si="12"/>
        <v>2.7047689286327097E-2</v>
      </c>
      <c r="L130" s="19">
        <f t="shared" si="13"/>
        <v>7.7176244800000005</v>
      </c>
      <c r="M130" s="11">
        <f t="shared" si="14"/>
        <v>-0.57872448000000087</v>
      </c>
      <c r="N130" s="29">
        <f t="shared" si="15"/>
        <v>0.33492202375127139</v>
      </c>
      <c r="O130" s="26">
        <v>7.2972999999999999</v>
      </c>
      <c r="P130" s="11">
        <f t="shared" si="16"/>
        <v>-0.15840000000000032</v>
      </c>
      <c r="Q130" s="11">
        <f t="shared" si="17"/>
        <v>2.5090560000000102E-2</v>
      </c>
    </row>
    <row r="131" spans="1:17" x14ac:dyDescent="0.2">
      <c r="A131" s="17">
        <v>40452</v>
      </c>
      <c r="B131" s="7">
        <v>1.4104372355435947E-3</v>
      </c>
      <c r="C131" s="7">
        <v>1.2451988884789825E-3</v>
      </c>
      <c r="D131" s="7">
        <f t="shared" si="9"/>
        <v>1.6523834706461214E-4</v>
      </c>
      <c r="E131" s="9">
        <v>5.7800000000000004E-2</v>
      </c>
      <c r="F131" s="9">
        <v>1.9E-3</v>
      </c>
      <c r="G131" s="9">
        <v>5.5900000000000005E-2</v>
      </c>
      <c r="H131">
        <v>6.9177</v>
      </c>
      <c r="I131" s="6">
        <f t="shared" si="10"/>
        <v>7.1400796200358601</v>
      </c>
      <c r="J131" s="10">
        <f t="shared" si="11"/>
        <v>-0.22237962003586009</v>
      </c>
      <c r="K131" s="11">
        <f t="shared" si="12"/>
        <v>4.9452695407293509E-2</v>
      </c>
      <c r="L131" s="19">
        <f t="shared" si="13"/>
        <v>7.5379645100000001</v>
      </c>
      <c r="M131" s="11">
        <f t="shared" si="14"/>
        <v>-0.62026451000000016</v>
      </c>
      <c r="N131" s="29">
        <f t="shared" si="15"/>
        <v>0.3847280623655403</v>
      </c>
      <c r="O131" s="26">
        <v>7.1388999999999996</v>
      </c>
      <c r="P131" s="11">
        <f t="shared" si="16"/>
        <v>-0.22119999999999962</v>
      </c>
      <c r="Q131" s="11">
        <f t="shared" si="17"/>
        <v>4.8929439999999831E-2</v>
      </c>
    </row>
    <row r="132" spans="1:17" x14ac:dyDescent="0.2">
      <c r="A132" s="17">
        <v>40483</v>
      </c>
      <c r="B132" s="7">
        <v>1.4084507042259268E-3</v>
      </c>
      <c r="C132" s="7">
        <v>4.2064642382076597E-4</v>
      </c>
      <c r="D132" s="7">
        <f t="shared" ref="D132:D195" si="18">B132-C132</f>
        <v>9.8780428040516079E-4</v>
      </c>
      <c r="E132" s="9">
        <v>5.6100000000000004E-2</v>
      </c>
      <c r="F132" s="9">
        <v>1.9E-3</v>
      </c>
      <c r="G132" s="9">
        <v>5.4200000000000005E-2</v>
      </c>
      <c r="H132">
        <v>6.9720000000000004</v>
      </c>
      <c r="I132" s="6">
        <f t="shared" ref="I132:I195" si="19">H131*(1+D132)</f>
        <v>6.924533333670559</v>
      </c>
      <c r="J132" s="10">
        <f t="shared" ref="J132:J195" si="20">H132-I132</f>
        <v>4.7466666329441409E-2</v>
      </c>
      <c r="K132" s="11">
        <f t="shared" ref="K132:K195" si="21">J132^2</f>
        <v>2.2530844124305266E-3</v>
      </c>
      <c r="L132" s="19">
        <f t="shared" ref="L132:L195" si="22">H131*(1+G132)</f>
        <v>7.29263934</v>
      </c>
      <c r="M132" s="11">
        <f t="shared" ref="M132:M195" si="23">H132-L132</f>
        <v>-0.32063933999999961</v>
      </c>
      <c r="N132" s="29">
        <f t="shared" ref="N132:N195" si="24">M132^2</f>
        <v>0.10280958635563535</v>
      </c>
      <c r="O132" s="26">
        <v>6.9177</v>
      </c>
      <c r="P132" s="11">
        <f t="shared" ref="P132:P195" si="25">H132-O132</f>
        <v>5.4300000000000459E-2</v>
      </c>
      <c r="Q132" s="11">
        <f t="shared" ref="Q132:Q195" si="26">P132^2</f>
        <v>2.9484900000000497E-3</v>
      </c>
    </row>
    <row r="133" spans="1:17" x14ac:dyDescent="0.2">
      <c r="A133" s="17">
        <v>40513</v>
      </c>
      <c r="B133" s="7">
        <v>1.4064697609005731E-3</v>
      </c>
      <c r="C133" s="7">
        <v>1.7184407892018485E-3</v>
      </c>
      <c r="D133" s="7">
        <f t="shared" si="18"/>
        <v>-3.1197102830127547E-4</v>
      </c>
      <c r="E133" s="9">
        <v>5.2999999999999999E-2</v>
      </c>
      <c r="F133" s="9">
        <v>1.8E-3</v>
      </c>
      <c r="G133" s="9">
        <v>5.1199999999999996E-2</v>
      </c>
      <c r="H133">
        <v>6.8294000000000006</v>
      </c>
      <c r="I133" s="6">
        <f t="shared" si="19"/>
        <v>6.9698249379906843</v>
      </c>
      <c r="J133" s="10">
        <f t="shared" si="20"/>
        <v>-0.14042493799068367</v>
      </c>
      <c r="K133" s="11">
        <f t="shared" si="21"/>
        <v>1.9719163209687356E-2</v>
      </c>
      <c r="L133" s="19">
        <f t="shared" si="22"/>
        <v>7.3289663999999997</v>
      </c>
      <c r="M133" s="11">
        <f t="shared" si="23"/>
        <v>-0.49956639999999908</v>
      </c>
      <c r="N133" s="29">
        <f t="shared" si="24"/>
        <v>0.24956658800895909</v>
      </c>
      <c r="O133" s="26">
        <v>6.9720000000000004</v>
      </c>
      <c r="P133" s="11">
        <f t="shared" si="25"/>
        <v>-0.14259999999999984</v>
      </c>
      <c r="Q133" s="11">
        <f t="shared" si="26"/>
        <v>2.0334759999999955E-2</v>
      </c>
    </row>
    <row r="134" spans="1:17" x14ac:dyDescent="0.2">
      <c r="A134" s="17">
        <v>40544</v>
      </c>
      <c r="B134" s="7">
        <v>5.6179775280921747E-3</v>
      </c>
      <c r="C134" s="7">
        <v>4.7632300539727276E-3</v>
      </c>
      <c r="D134" s="7">
        <f t="shared" si="18"/>
        <v>8.5474747411944715E-4</v>
      </c>
      <c r="E134" s="9">
        <v>5.2900000000000003E-2</v>
      </c>
      <c r="F134" s="9">
        <v>1.7000000000000001E-3</v>
      </c>
      <c r="G134" s="9">
        <v>5.1200000000000002E-2</v>
      </c>
      <c r="H134">
        <v>6.9021000000000008</v>
      </c>
      <c r="I134" s="6">
        <f t="shared" si="19"/>
        <v>6.8352374123997519</v>
      </c>
      <c r="J134" s="10">
        <f t="shared" si="20"/>
        <v>6.6862587600248879E-2</v>
      </c>
      <c r="K134" s="11">
        <f t="shared" si="21"/>
        <v>4.4706056206009551E-3</v>
      </c>
      <c r="L134" s="19">
        <f t="shared" si="22"/>
        <v>7.1790652799999997</v>
      </c>
      <c r="M134" s="11">
        <f t="shared" si="23"/>
        <v>-0.27696527999999887</v>
      </c>
      <c r="N134" s="29">
        <f t="shared" si="24"/>
        <v>7.6709766325477768E-2</v>
      </c>
      <c r="O134" s="26">
        <v>6.8293999999999997</v>
      </c>
      <c r="P134" s="11">
        <f t="shared" si="25"/>
        <v>7.2700000000001097E-2</v>
      </c>
      <c r="Q134" s="11">
        <f t="shared" si="26"/>
        <v>5.2852900000001594E-3</v>
      </c>
    </row>
    <row r="135" spans="1:17" x14ac:dyDescent="0.2">
      <c r="A135" s="17">
        <v>40575</v>
      </c>
      <c r="B135" s="7">
        <v>5.5865921787732111E-3</v>
      </c>
      <c r="C135" s="7">
        <v>4.9313650254488818E-3</v>
      </c>
      <c r="D135" s="7">
        <f t="shared" si="18"/>
        <v>6.5522715332432934E-4</v>
      </c>
      <c r="E135" s="9">
        <v>5.28E-2</v>
      </c>
      <c r="F135" s="9">
        <v>1.6000000000000001E-3</v>
      </c>
      <c r="G135" s="9">
        <v>5.1200000000000002E-2</v>
      </c>
      <c r="H135">
        <v>7.1911000000000005</v>
      </c>
      <c r="I135" s="6">
        <f t="shared" si="19"/>
        <v>6.9066224433349603</v>
      </c>
      <c r="J135" s="10">
        <f t="shared" si="20"/>
        <v>0.28447755666504015</v>
      </c>
      <c r="K135" s="11">
        <f t="shared" si="21"/>
        <v>8.0927480246111128E-2</v>
      </c>
      <c r="L135" s="19">
        <f t="shared" si="22"/>
        <v>7.25548752</v>
      </c>
      <c r="M135" s="11">
        <f t="shared" si="23"/>
        <v>-6.4387519999999476E-2</v>
      </c>
      <c r="N135" s="29">
        <f t="shared" si="24"/>
        <v>4.1457527317503321E-3</v>
      </c>
      <c r="O135" s="26">
        <v>6.9020999999999999</v>
      </c>
      <c r="P135" s="11">
        <f t="shared" si="25"/>
        <v>0.28900000000000059</v>
      </c>
      <c r="Q135" s="11">
        <f t="shared" si="26"/>
        <v>8.3521000000000345E-2</v>
      </c>
    </row>
    <row r="136" spans="1:17" x14ac:dyDescent="0.2">
      <c r="A136" s="17">
        <v>40603</v>
      </c>
      <c r="B136" s="7">
        <v>1.2499999999995024E-2</v>
      </c>
      <c r="C136" s="7">
        <v>9.7510720305178447E-3</v>
      </c>
      <c r="D136" s="7">
        <f t="shared" si="18"/>
        <v>2.7489279694771791E-3</v>
      </c>
      <c r="E136" s="9">
        <v>5.2699999999999997E-2</v>
      </c>
      <c r="F136" s="9">
        <v>1.4000000000000002E-3</v>
      </c>
      <c r="G136" s="9">
        <v>5.1299999999999998E-2</v>
      </c>
      <c r="H136">
        <v>6.9085999999999999</v>
      </c>
      <c r="I136" s="6">
        <f t="shared" si="19"/>
        <v>7.2108678159213087</v>
      </c>
      <c r="J136" s="10">
        <f t="shared" si="20"/>
        <v>-0.3022678159213088</v>
      </c>
      <c r="K136" s="11">
        <f t="shared" si="21"/>
        <v>9.1365832541838221E-2</v>
      </c>
      <c r="L136" s="19">
        <f t="shared" si="22"/>
        <v>7.5600034300000001</v>
      </c>
      <c r="M136" s="11">
        <f t="shared" si="23"/>
        <v>-0.65140343000000023</v>
      </c>
      <c r="N136" s="29">
        <f t="shared" si="24"/>
        <v>0.42432642861576519</v>
      </c>
      <c r="O136" s="26">
        <v>7.1910999999999996</v>
      </c>
      <c r="P136" s="11">
        <f t="shared" si="25"/>
        <v>-0.28249999999999975</v>
      </c>
      <c r="Q136" s="11">
        <f t="shared" si="26"/>
        <v>7.9806249999999856E-2</v>
      </c>
    </row>
    <row r="137" spans="1:17" x14ac:dyDescent="0.2">
      <c r="A137" s="17">
        <v>40634</v>
      </c>
      <c r="B137" s="7">
        <v>2.7434842249668243E-3</v>
      </c>
      <c r="C137" s="7">
        <v>6.4394295354530551E-3</v>
      </c>
      <c r="D137" s="7">
        <f t="shared" si="18"/>
        <v>-3.6959453104862309E-3</v>
      </c>
      <c r="E137" s="9">
        <v>5.2699999999999997E-2</v>
      </c>
      <c r="F137" s="9">
        <v>1E-3</v>
      </c>
      <c r="G137" s="9">
        <v>5.1699999999999996E-2</v>
      </c>
      <c r="H137">
        <v>6.7324000000000002</v>
      </c>
      <c r="I137" s="6">
        <f t="shared" si="19"/>
        <v>6.8830661922279743</v>
      </c>
      <c r="J137" s="10">
        <f t="shared" si="20"/>
        <v>-0.15066619222797417</v>
      </c>
      <c r="K137" s="11">
        <f t="shared" si="21"/>
        <v>2.2700301480476866E-2</v>
      </c>
      <c r="L137" s="19">
        <f t="shared" si="22"/>
        <v>7.2657746200000002</v>
      </c>
      <c r="M137" s="11">
        <f t="shared" si="23"/>
        <v>-0.53337462000000002</v>
      </c>
      <c r="N137" s="29">
        <f t="shared" si="24"/>
        <v>0.28448848526014442</v>
      </c>
      <c r="O137" s="26">
        <v>6.9085999999999999</v>
      </c>
      <c r="P137" s="11">
        <f t="shared" si="25"/>
        <v>-0.17619999999999969</v>
      </c>
      <c r="Q137" s="11">
        <f t="shared" si="26"/>
        <v>3.1046439999999891E-2</v>
      </c>
    </row>
    <row r="138" spans="1:17" x14ac:dyDescent="0.2">
      <c r="A138" s="17">
        <v>40664</v>
      </c>
      <c r="B138" s="7">
        <v>5.471956224352292E-3</v>
      </c>
      <c r="C138" s="7">
        <v>4.704187527238256E-3</v>
      </c>
      <c r="D138" s="7">
        <f t="shared" si="18"/>
        <v>7.6776869711403604E-4</v>
      </c>
      <c r="E138" s="9">
        <v>5.28E-2</v>
      </c>
      <c r="F138" s="9">
        <v>8.9999999999999998E-4</v>
      </c>
      <c r="G138" s="9">
        <v>5.1900000000000002E-2</v>
      </c>
      <c r="H138">
        <v>6.8610000000000007</v>
      </c>
      <c r="I138" s="6">
        <f t="shared" si="19"/>
        <v>6.7375689259764515</v>
      </c>
      <c r="J138" s="10">
        <f t="shared" si="20"/>
        <v>0.12343107402354914</v>
      </c>
      <c r="K138" s="11">
        <f t="shared" si="21"/>
        <v>1.5235230034606867E-2</v>
      </c>
      <c r="L138" s="19">
        <f t="shared" si="22"/>
        <v>7.0818115600000002</v>
      </c>
      <c r="M138" s="11">
        <f t="shared" si="23"/>
        <v>-0.22081155999999957</v>
      </c>
      <c r="N138" s="29">
        <f t="shared" si="24"/>
        <v>4.8757745029633412E-2</v>
      </c>
      <c r="O138" s="26">
        <v>6.7324000000000002</v>
      </c>
      <c r="P138" s="11">
        <f t="shared" si="25"/>
        <v>0.12860000000000049</v>
      </c>
      <c r="Q138" s="11">
        <f t="shared" si="26"/>
        <v>1.6537960000000126E-2</v>
      </c>
    </row>
    <row r="139" spans="1:17" x14ac:dyDescent="0.2">
      <c r="A139" s="17">
        <v>40695</v>
      </c>
      <c r="B139" s="7">
        <v>5.4421768707504994E-3</v>
      </c>
      <c r="C139" s="7">
        <v>-1.0709670567075591E-3</v>
      </c>
      <c r="D139" s="7">
        <f t="shared" si="18"/>
        <v>6.513143927458059E-3</v>
      </c>
      <c r="E139" s="9">
        <v>5.28E-2</v>
      </c>
      <c r="F139" s="9">
        <v>8.9999999999999998E-4</v>
      </c>
      <c r="G139" s="9">
        <v>5.1900000000000002E-2</v>
      </c>
      <c r="H139">
        <v>6.7874999999999996</v>
      </c>
      <c r="I139" s="6">
        <f t="shared" si="19"/>
        <v>6.9056866804862915</v>
      </c>
      <c r="J139" s="10">
        <f t="shared" si="20"/>
        <v>-0.11818668048629188</v>
      </c>
      <c r="K139" s="11">
        <f t="shared" si="21"/>
        <v>1.3968091444368847E-2</v>
      </c>
      <c r="L139" s="19">
        <f t="shared" si="22"/>
        <v>7.2170859000000007</v>
      </c>
      <c r="M139" s="11">
        <f t="shared" si="23"/>
        <v>-0.42958590000000108</v>
      </c>
      <c r="N139" s="29">
        <f t="shared" si="24"/>
        <v>0.18454404547881093</v>
      </c>
      <c r="O139" s="26">
        <v>6.8609999999999998</v>
      </c>
      <c r="P139" s="11">
        <f t="shared" si="25"/>
        <v>-7.3500000000000121E-2</v>
      </c>
      <c r="Q139" s="11">
        <f t="shared" si="26"/>
        <v>5.4022500000000181E-3</v>
      </c>
    </row>
    <row r="140" spans="1:17" x14ac:dyDescent="0.2">
      <c r="A140" s="17">
        <v>40725</v>
      </c>
      <c r="B140" s="7">
        <v>8.1190798376120522E-3</v>
      </c>
      <c r="C140" s="7">
        <v>8.8604566679349186E-4</v>
      </c>
      <c r="D140" s="7">
        <f t="shared" si="18"/>
        <v>7.23303417081856E-3</v>
      </c>
      <c r="E140" s="9">
        <v>5.2699999999999997E-2</v>
      </c>
      <c r="F140" s="9">
        <v>7.000000000000001E-4</v>
      </c>
      <c r="G140" s="9">
        <v>5.1999999999999998E-2</v>
      </c>
      <c r="H140">
        <v>6.793099999999999</v>
      </c>
      <c r="I140" s="6">
        <f t="shared" si="19"/>
        <v>6.8365942194344314</v>
      </c>
      <c r="J140" s="10">
        <f t="shared" si="20"/>
        <v>-4.3494219434432324E-2</v>
      </c>
      <c r="K140" s="11">
        <f t="shared" si="21"/>
        <v>1.8917471242105505E-3</v>
      </c>
      <c r="L140" s="19">
        <f t="shared" si="22"/>
        <v>7.1404499999999995</v>
      </c>
      <c r="M140" s="11">
        <f t="shared" si="23"/>
        <v>-0.34735000000000049</v>
      </c>
      <c r="N140" s="29">
        <f t="shared" si="24"/>
        <v>0.12065202250000034</v>
      </c>
      <c r="O140" s="26">
        <v>6.7874999999999996</v>
      </c>
      <c r="P140" s="11">
        <f t="shared" si="25"/>
        <v>5.5999999999993832E-3</v>
      </c>
      <c r="Q140" s="11">
        <f t="shared" si="26"/>
        <v>3.1359999999993093E-5</v>
      </c>
    </row>
    <row r="141" spans="1:17" x14ac:dyDescent="0.2">
      <c r="A141" s="17">
        <v>40756</v>
      </c>
      <c r="B141" s="7">
        <v>0</v>
      </c>
      <c r="C141" s="7">
        <v>2.7575889023641648E-3</v>
      </c>
      <c r="D141" s="7">
        <f t="shared" si="18"/>
        <v>-2.7575889023641648E-3</v>
      </c>
      <c r="E141" s="9">
        <v>5.28E-2</v>
      </c>
      <c r="F141" s="9">
        <v>1E-3</v>
      </c>
      <c r="G141" s="9">
        <v>5.1799999999999999E-2</v>
      </c>
      <c r="H141">
        <v>7.0598000000000001</v>
      </c>
      <c r="I141" s="6">
        <f t="shared" si="19"/>
        <v>6.7743674228273489</v>
      </c>
      <c r="J141" s="10">
        <f t="shared" si="20"/>
        <v>0.28543257717265114</v>
      </c>
      <c r="K141" s="11">
        <f t="shared" si="21"/>
        <v>8.1471756111421448E-2</v>
      </c>
      <c r="L141" s="19">
        <f t="shared" si="22"/>
        <v>7.1449825799999997</v>
      </c>
      <c r="M141" s="11">
        <f t="shared" si="23"/>
        <v>-8.5182579999999675E-2</v>
      </c>
      <c r="N141" s="29">
        <f t="shared" si="24"/>
        <v>7.2560719354563446E-3</v>
      </c>
      <c r="O141" s="26">
        <v>6.7930999999999999</v>
      </c>
      <c r="P141" s="11">
        <f t="shared" si="25"/>
        <v>0.26670000000000016</v>
      </c>
      <c r="Q141" s="11">
        <f t="shared" si="26"/>
        <v>7.1128890000000083E-2</v>
      </c>
    </row>
    <row r="142" spans="1:17" x14ac:dyDescent="0.2">
      <c r="A142" s="17">
        <v>40787</v>
      </c>
      <c r="B142" s="7">
        <v>5.3691275167805814E-3</v>
      </c>
      <c r="C142" s="7">
        <v>1.5184621156986964E-3</v>
      </c>
      <c r="D142" s="7">
        <f t="shared" si="18"/>
        <v>3.8506654010818852E-3</v>
      </c>
      <c r="E142" s="9">
        <v>5.2900000000000003E-2</v>
      </c>
      <c r="F142" s="9">
        <v>8.0000000000000004E-4</v>
      </c>
      <c r="G142" s="9">
        <v>5.21E-2</v>
      </c>
      <c r="H142">
        <v>7.5213999999999999</v>
      </c>
      <c r="I142" s="6">
        <f t="shared" si="19"/>
        <v>7.0869849275985581</v>
      </c>
      <c r="J142" s="10">
        <f t="shared" si="20"/>
        <v>0.43441507240144173</v>
      </c>
      <c r="K142" s="11">
        <f t="shared" si="21"/>
        <v>0.18871645512954985</v>
      </c>
      <c r="L142" s="19">
        <f t="shared" si="22"/>
        <v>7.4276155800000003</v>
      </c>
      <c r="M142" s="11">
        <f t="shared" si="23"/>
        <v>9.3784419999999535E-2</v>
      </c>
      <c r="N142" s="29">
        <f t="shared" si="24"/>
        <v>8.7955174347363121E-3</v>
      </c>
      <c r="O142" s="26">
        <v>7.0598000000000001</v>
      </c>
      <c r="P142" s="11">
        <f t="shared" si="25"/>
        <v>0.46159999999999979</v>
      </c>
      <c r="Q142" s="11">
        <f t="shared" si="26"/>
        <v>0.2130745599999998</v>
      </c>
    </row>
    <row r="143" spans="1:17" x14ac:dyDescent="0.2">
      <c r="A143" s="17">
        <v>40817</v>
      </c>
      <c r="B143" s="7">
        <v>6.6755674232336871E-3</v>
      </c>
      <c r="C143" s="7">
        <v>-2.0626826333582805E-3</v>
      </c>
      <c r="D143" s="7">
        <f t="shared" si="18"/>
        <v>8.7382500565919667E-3</v>
      </c>
      <c r="E143" s="9">
        <v>5.2999999999999999E-2</v>
      </c>
      <c r="F143" s="9">
        <v>7.000000000000001E-4</v>
      </c>
      <c r="G143" s="9">
        <v>5.2299999999999999E-2</v>
      </c>
      <c r="H143">
        <v>7.95</v>
      </c>
      <c r="I143" s="6">
        <f t="shared" si="19"/>
        <v>7.587123873975651</v>
      </c>
      <c r="J143" s="10">
        <f t="shared" si="20"/>
        <v>0.36287612602434915</v>
      </c>
      <c r="K143" s="11">
        <f t="shared" si="21"/>
        <v>0.13167908283843932</v>
      </c>
      <c r="L143" s="19">
        <f t="shared" si="22"/>
        <v>7.9147692200000002</v>
      </c>
      <c r="M143" s="11">
        <f t="shared" si="23"/>
        <v>3.5230780000000017E-2</v>
      </c>
      <c r="N143" s="29">
        <f t="shared" si="24"/>
        <v>1.2412078594084012E-3</v>
      </c>
      <c r="O143" s="26">
        <v>7.5213999999999999</v>
      </c>
      <c r="P143" s="11">
        <f t="shared" si="25"/>
        <v>0.42860000000000031</v>
      </c>
      <c r="Q143" s="11">
        <f t="shared" si="26"/>
        <v>0.18369796000000027</v>
      </c>
    </row>
    <row r="144" spans="1:17" x14ac:dyDescent="0.2">
      <c r="A144" s="17">
        <v>40848</v>
      </c>
      <c r="B144" s="7">
        <v>1.3262599469501374E-3</v>
      </c>
      <c r="C144" s="7">
        <v>-8.4356133043778168E-4</v>
      </c>
      <c r="D144" s="7">
        <f t="shared" si="18"/>
        <v>2.1698212773879192E-3</v>
      </c>
      <c r="E144" s="9">
        <v>5.2999999999999999E-2</v>
      </c>
      <c r="F144" s="9">
        <v>8.0000000000000004E-4</v>
      </c>
      <c r="G144" s="9">
        <v>5.2199999999999996E-2</v>
      </c>
      <c r="H144">
        <v>8.1553000000000004</v>
      </c>
      <c r="I144" s="6">
        <f t="shared" si="19"/>
        <v>7.9672500791552343</v>
      </c>
      <c r="J144" s="10">
        <f t="shared" si="20"/>
        <v>0.18804992084476613</v>
      </c>
      <c r="K144" s="11">
        <f t="shared" si="21"/>
        <v>3.5362772729722804E-2</v>
      </c>
      <c r="L144" s="19">
        <f t="shared" si="22"/>
        <v>8.3649900000000006</v>
      </c>
      <c r="M144" s="11">
        <f t="shared" si="23"/>
        <v>-0.20969000000000015</v>
      </c>
      <c r="N144" s="29">
        <f t="shared" si="24"/>
        <v>4.3969896100000065E-2</v>
      </c>
      <c r="O144" s="26">
        <v>7.95</v>
      </c>
      <c r="P144" s="11">
        <f t="shared" si="25"/>
        <v>0.20530000000000026</v>
      </c>
      <c r="Q144" s="11">
        <f t="shared" si="26"/>
        <v>4.214809000000011E-2</v>
      </c>
    </row>
    <row r="145" spans="1:17" x14ac:dyDescent="0.2">
      <c r="A145" s="17">
        <v>40878</v>
      </c>
      <c r="B145" s="7">
        <v>2.649006622517624E-3</v>
      </c>
      <c r="C145" s="7">
        <v>-2.4665163771387848E-3</v>
      </c>
      <c r="D145" s="7">
        <f t="shared" si="18"/>
        <v>5.1155229996564088E-3</v>
      </c>
      <c r="E145" s="9">
        <v>5.33E-2</v>
      </c>
      <c r="F145" s="9">
        <v>7.000000000000001E-4</v>
      </c>
      <c r="G145" s="9">
        <v>5.2600000000000001E-2</v>
      </c>
      <c r="H145">
        <v>8.1745000000000001</v>
      </c>
      <c r="I145" s="6">
        <f t="shared" si="19"/>
        <v>8.1970186247190995</v>
      </c>
      <c r="J145" s="10">
        <f t="shared" si="20"/>
        <v>-2.2518624719099378E-2</v>
      </c>
      <c r="K145" s="11">
        <f t="shared" si="21"/>
        <v>5.0708845923963357E-4</v>
      </c>
      <c r="L145" s="19">
        <f t="shared" si="22"/>
        <v>8.5842687800000004</v>
      </c>
      <c r="M145" s="11">
        <f t="shared" si="23"/>
        <v>-0.40976878000000028</v>
      </c>
      <c r="N145" s="29">
        <f t="shared" si="24"/>
        <v>0.16791045306268862</v>
      </c>
      <c r="O145" s="26">
        <v>8.1553000000000004</v>
      </c>
      <c r="P145" s="11">
        <f t="shared" si="25"/>
        <v>1.9199999999999662E-2</v>
      </c>
      <c r="Q145" s="11">
        <f t="shared" si="26"/>
        <v>3.6863999999998704E-4</v>
      </c>
    </row>
    <row r="146" spans="1:17" x14ac:dyDescent="0.2">
      <c r="A146" s="17">
        <v>40909</v>
      </c>
      <c r="B146" s="7">
        <v>5.2840158520402938E-3</v>
      </c>
      <c r="C146" s="7">
        <v>4.4001914282634511E-3</v>
      </c>
      <c r="D146" s="7">
        <f t="shared" si="18"/>
        <v>8.8382442377684268E-4</v>
      </c>
      <c r="E146" s="9">
        <v>5.3200000000000004E-2</v>
      </c>
      <c r="F146" s="9">
        <v>8.0000000000000004E-4</v>
      </c>
      <c r="G146" s="9">
        <v>5.2400000000000002E-2</v>
      </c>
      <c r="H146">
        <v>8.0106000000000002</v>
      </c>
      <c r="I146" s="6">
        <f t="shared" si="19"/>
        <v>8.1817248227521642</v>
      </c>
      <c r="J146" s="10">
        <f t="shared" si="20"/>
        <v>-0.17112482275216401</v>
      </c>
      <c r="K146" s="11">
        <f t="shared" si="21"/>
        <v>2.9283704961959547E-2</v>
      </c>
      <c r="L146" s="19">
        <f t="shared" si="22"/>
        <v>8.6028438000000005</v>
      </c>
      <c r="M146" s="11">
        <f t="shared" si="23"/>
        <v>-0.59224380000000032</v>
      </c>
      <c r="N146" s="29">
        <f t="shared" si="24"/>
        <v>0.35075271863844038</v>
      </c>
      <c r="O146" s="26">
        <v>8.1745000000000001</v>
      </c>
      <c r="P146" s="11">
        <f t="shared" si="25"/>
        <v>-0.16389999999999993</v>
      </c>
      <c r="Q146" s="11">
        <f t="shared" si="26"/>
        <v>2.6863209999999978E-2</v>
      </c>
    </row>
    <row r="147" spans="1:17" x14ac:dyDescent="0.2">
      <c r="A147" s="17">
        <v>40940</v>
      </c>
      <c r="B147" s="7">
        <v>5.2562417871242269E-3</v>
      </c>
      <c r="C147" s="7">
        <v>4.4029735512740205E-3</v>
      </c>
      <c r="D147" s="7">
        <f t="shared" si="18"/>
        <v>8.5326823585020646E-4</v>
      </c>
      <c r="E147" s="9">
        <v>5.28E-2</v>
      </c>
      <c r="F147" s="9">
        <v>1E-3</v>
      </c>
      <c r="G147" s="9">
        <v>5.1799999999999999E-2</v>
      </c>
      <c r="H147">
        <v>7.6551999999999998</v>
      </c>
      <c r="I147" s="6">
        <f t="shared" si="19"/>
        <v>8.0174351905301009</v>
      </c>
      <c r="J147" s="10">
        <f t="shared" si="20"/>
        <v>-0.36223519053010111</v>
      </c>
      <c r="K147" s="11">
        <f t="shared" si="21"/>
        <v>0.13121433325837867</v>
      </c>
      <c r="L147" s="19">
        <f t="shared" si="22"/>
        <v>8.4255490800000015</v>
      </c>
      <c r="M147" s="11">
        <f t="shared" si="23"/>
        <v>-0.77034908000000168</v>
      </c>
      <c r="N147" s="29">
        <f t="shared" si="24"/>
        <v>0.59343770505684901</v>
      </c>
      <c r="O147" s="26">
        <v>8.0106000000000002</v>
      </c>
      <c r="P147" s="11">
        <f t="shared" si="25"/>
        <v>-0.35540000000000038</v>
      </c>
      <c r="Q147" s="11">
        <f t="shared" si="26"/>
        <v>0.12630916000000028</v>
      </c>
    </row>
    <row r="148" spans="1:17" x14ac:dyDescent="0.2">
      <c r="A148" s="17">
        <v>40969</v>
      </c>
      <c r="B148" s="7">
        <v>1.0457516339873409E-2</v>
      </c>
      <c r="C148" s="7">
        <v>7.5945586239367386E-3</v>
      </c>
      <c r="D148" s="7">
        <f t="shared" si="18"/>
        <v>2.8629577159366704E-3</v>
      </c>
      <c r="E148" s="9">
        <v>5.28E-2</v>
      </c>
      <c r="F148" s="9">
        <v>1.2999999999999999E-3</v>
      </c>
      <c r="G148" s="9">
        <v>5.1499999999999997E-2</v>
      </c>
      <c r="H148">
        <v>7.5998000000000001</v>
      </c>
      <c r="I148" s="6">
        <f t="shared" si="19"/>
        <v>7.6771165139070385</v>
      </c>
      <c r="J148" s="10">
        <f t="shared" si="20"/>
        <v>-7.731651390703842E-2</v>
      </c>
      <c r="K148" s="11">
        <f t="shared" si="21"/>
        <v>5.9778433227372658E-3</v>
      </c>
      <c r="L148" s="19">
        <f t="shared" si="22"/>
        <v>8.0494428000000013</v>
      </c>
      <c r="M148" s="11">
        <f t="shared" si="23"/>
        <v>-0.44964280000000123</v>
      </c>
      <c r="N148" s="29">
        <f t="shared" si="24"/>
        <v>0.20217864759184109</v>
      </c>
      <c r="O148" s="26">
        <v>7.6551999999999998</v>
      </c>
      <c r="P148" s="11">
        <f t="shared" si="25"/>
        <v>-5.5399999999999672E-2</v>
      </c>
      <c r="Q148" s="11">
        <f t="shared" si="26"/>
        <v>3.0691599999999636E-3</v>
      </c>
    </row>
    <row r="149" spans="1:17" x14ac:dyDescent="0.2">
      <c r="A149" s="17">
        <v>41000</v>
      </c>
      <c r="B149" s="7">
        <v>5.1746442432013028E-3</v>
      </c>
      <c r="C149" s="7">
        <v>3.0210295040813597E-3</v>
      </c>
      <c r="D149" s="7">
        <f t="shared" si="18"/>
        <v>2.1536147391199431E-3</v>
      </c>
      <c r="E149" s="9">
        <v>5.28E-2</v>
      </c>
      <c r="F149" s="9">
        <v>1.4000000000000002E-3</v>
      </c>
      <c r="G149" s="9">
        <v>5.1400000000000001E-2</v>
      </c>
      <c r="H149">
        <v>7.8274999999999997</v>
      </c>
      <c r="I149" s="6">
        <f t="shared" si="19"/>
        <v>7.6161670412943634</v>
      </c>
      <c r="J149" s="10">
        <f t="shared" si="20"/>
        <v>0.21133295870563629</v>
      </c>
      <c r="K149" s="11">
        <f t="shared" si="21"/>
        <v>4.4661619435278174E-2</v>
      </c>
      <c r="L149" s="19">
        <f t="shared" si="22"/>
        <v>7.9904297200000007</v>
      </c>
      <c r="M149" s="11">
        <f t="shared" si="23"/>
        <v>-0.16292972000000105</v>
      </c>
      <c r="N149" s="29">
        <f t="shared" si="24"/>
        <v>2.6546093659278742E-2</v>
      </c>
      <c r="O149" s="26">
        <v>7.5998000000000001</v>
      </c>
      <c r="P149" s="11">
        <f t="shared" si="25"/>
        <v>0.22769999999999957</v>
      </c>
      <c r="Q149" s="11">
        <f t="shared" si="26"/>
        <v>5.1847289999999803E-2</v>
      </c>
    </row>
    <row r="150" spans="1:17" x14ac:dyDescent="0.2">
      <c r="A150" s="17">
        <v>41030</v>
      </c>
      <c r="B150" s="7">
        <v>0</v>
      </c>
      <c r="C150" s="7">
        <v>-1.1734793663222148E-3</v>
      </c>
      <c r="D150" s="7">
        <f t="shared" si="18"/>
        <v>1.1734793663222148E-3</v>
      </c>
      <c r="E150" s="9">
        <v>5.2900000000000003E-2</v>
      </c>
      <c r="F150" s="9">
        <v>1.6000000000000001E-3</v>
      </c>
      <c r="G150" s="9">
        <v>5.1300000000000005E-2</v>
      </c>
      <c r="H150">
        <v>8.1524000000000001</v>
      </c>
      <c r="I150" s="6">
        <f t="shared" si="19"/>
        <v>7.8366854097398875</v>
      </c>
      <c r="J150" s="10">
        <f t="shared" si="20"/>
        <v>0.31571459026011262</v>
      </c>
      <c r="K150" s="11">
        <f t="shared" si="21"/>
        <v>9.9675702503110794E-2</v>
      </c>
      <c r="L150" s="19">
        <f t="shared" si="22"/>
        <v>8.229050749999999</v>
      </c>
      <c r="M150" s="11">
        <f t="shared" si="23"/>
        <v>-7.665074999999888E-2</v>
      </c>
      <c r="N150" s="29">
        <f t="shared" si="24"/>
        <v>5.8753374755623278E-3</v>
      </c>
      <c r="O150" s="26">
        <v>7.8274999999999997</v>
      </c>
      <c r="P150" s="11">
        <f t="shared" si="25"/>
        <v>0.32490000000000041</v>
      </c>
      <c r="Q150" s="11">
        <f t="shared" si="26"/>
        <v>0.10556001000000027</v>
      </c>
    </row>
    <row r="151" spans="1:17" x14ac:dyDescent="0.2">
      <c r="A151" s="17">
        <v>41061</v>
      </c>
      <c r="B151" s="7">
        <v>3.8610038610053157E-3</v>
      </c>
      <c r="C151" s="7">
        <v>-1.4663968844518182E-3</v>
      </c>
      <c r="D151" s="7">
        <f t="shared" si="18"/>
        <v>5.3274007454571339E-3</v>
      </c>
      <c r="E151" s="9">
        <v>5.2900000000000003E-2</v>
      </c>
      <c r="F151" s="9">
        <v>1.6000000000000001E-3</v>
      </c>
      <c r="G151" s="9">
        <v>5.1300000000000005E-2</v>
      </c>
      <c r="H151">
        <v>8.3962000000000003</v>
      </c>
      <c r="I151" s="6">
        <f t="shared" si="19"/>
        <v>8.195831101837264</v>
      </c>
      <c r="J151" s="10">
        <f t="shared" si="20"/>
        <v>0.20036889816273629</v>
      </c>
      <c r="K151" s="11">
        <f t="shared" si="21"/>
        <v>4.0147695350948982E-2</v>
      </c>
      <c r="L151" s="19">
        <f t="shared" si="22"/>
        <v>8.5706181199999989</v>
      </c>
      <c r="M151" s="11">
        <f t="shared" si="23"/>
        <v>-0.17441811999999857</v>
      </c>
      <c r="N151" s="29">
        <f t="shared" si="24"/>
        <v>3.04216805843339E-2</v>
      </c>
      <c r="O151" s="26">
        <v>8.1524000000000001</v>
      </c>
      <c r="P151" s="11">
        <f t="shared" si="25"/>
        <v>0.24380000000000024</v>
      </c>
      <c r="Q151" s="11">
        <f t="shared" si="26"/>
        <v>5.9438440000000113E-2</v>
      </c>
    </row>
    <row r="152" spans="1:17" x14ac:dyDescent="0.2">
      <c r="A152" s="17">
        <v>41091</v>
      </c>
      <c r="B152" s="7">
        <v>1.2820512820518059E-3</v>
      </c>
      <c r="C152" s="7">
        <v>-1.6297858618234422E-3</v>
      </c>
      <c r="D152" s="7">
        <f t="shared" si="18"/>
        <v>2.9118371438752481E-3</v>
      </c>
      <c r="E152" s="9">
        <v>5.1100000000000007E-2</v>
      </c>
      <c r="F152" s="9">
        <v>1.6000000000000001E-3</v>
      </c>
      <c r="G152" s="9">
        <v>4.9500000000000009E-2</v>
      </c>
      <c r="H152">
        <v>8.246599999999999</v>
      </c>
      <c r="I152" s="6">
        <f t="shared" si="19"/>
        <v>8.4206483670274057</v>
      </c>
      <c r="J152" s="10">
        <f t="shared" si="20"/>
        <v>-0.17404836702740667</v>
      </c>
      <c r="K152" s="11">
        <f t="shared" si="21"/>
        <v>3.0292834064906862E-2</v>
      </c>
      <c r="L152" s="19">
        <f t="shared" si="22"/>
        <v>8.8118119000000004</v>
      </c>
      <c r="M152" s="11">
        <f t="shared" si="23"/>
        <v>-0.56521190000000132</v>
      </c>
      <c r="N152" s="29">
        <f t="shared" si="24"/>
        <v>0.31946449190161147</v>
      </c>
      <c r="O152" s="26">
        <v>8.3962000000000003</v>
      </c>
      <c r="P152" s="11">
        <f t="shared" si="25"/>
        <v>-0.14960000000000129</v>
      </c>
      <c r="Q152" s="11">
        <f t="shared" si="26"/>
        <v>2.2380160000000385E-2</v>
      </c>
    </row>
    <row r="153" spans="1:17" x14ac:dyDescent="0.2">
      <c r="A153" s="17">
        <v>41122</v>
      </c>
      <c r="B153" s="7">
        <v>3.841229193343437E-3</v>
      </c>
      <c r="C153" s="7">
        <v>5.5651581814298058E-3</v>
      </c>
      <c r="D153" s="7">
        <f t="shared" si="18"/>
        <v>-1.7239289880863688E-3</v>
      </c>
      <c r="E153" s="9">
        <v>4.82E-2</v>
      </c>
      <c r="F153" s="9">
        <v>1.2999999999999999E-3</v>
      </c>
      <c r="G153" s="9">
        <v>4.6899999999999997E-2</v>
      </c>
      <c r="H153">
        <v>8.2751999999999999</v>
      </c>
      <c r="I153" s="6">
        <f t="shared" si="19"/>
        <v>8.2323834472068462</v>
      </c>
      <c r="J153" s="10">
        <f t="shared" si="20"/>
        <v>4.2816552793153662E-2</v>
      </c>
      <c r="K153" s="11">
        <f t="shared" si="21"/>
        <v>1.8332571930889147E-3</v>
      </c>
      <c r="L153" s="19">
        <f t="shared" si="22"/>
        <v>8.633365539999998</v>
      </c>
      <c r="M153" s="11">
        <f t="shared" si="23"/>
        <v>-0.35816553999999812</v>
      </c>
      <c r="N153" s="29">
        <f t="shared" si="24"/>
        <v>0.12828255404349026</v>
      </c>
      <c r="O153" s="26">
        <v>8.2466000000000008</v>
      </c>
      <c r="P153" s="11">
        <f t="shared" si="25"/>
        <v>2.8599999999999071E-2</v>
      </c>
      <c r="Q153" s="11">
        <f t="shared" si="26"/>
        <v>8.1795999999994683E-4</v>
      </c>
    </row>
    <row r="154" spans="1:17" x14ac:dyDescent="0.2">
      <c r="A154" s="17">
        <v>41153</v>
      </c>
      <c r="B154" s="7">
        <v>7.6530612244927795E-3</v>
      </c>
      <c r="C154" s="7">
        <v>4.4622122676125902E-3</v>
      </c>
      <c r="D154" s="7">
        <f t="shared" si="18"/>
        <v>3.1908489568801893E-3</v>
      </c>
      <c r="E154" s="9">
        <v>4.7899999999999998E-2</v>
      </c>
      <c r="F154" s="9">
        <v>1.4000000000000002E-3</v>
      </c>
      <c r="G154" s="9">
        <v>4.65E-2</v>
      </c>
      <c r="H154">
        <v>8.2783999999999995</v>
      </c>
      <c r="I154" s="6">
        <f t="shared" si="19"/>
        <v>8.3016049132879743</v>
      </c>
      <c r="J154" s="10">
        <f t="shared" si="20"/>
        <v>-2.3204913287974804E-2</v>
      </c>
      <c r="K154" s="11">
        <f t="shared" si="21"/>
        <v>5.3846800070242961E-4</v>
      </c>
      <c r="L154" s="19">
        <f t="shared" si="22"/>
        <v>8.6599968000000001</v>
      </c>
      <c r="M154" s="11">
        <f t="shared" si="23"/>
        <v>-0.38159680000000051</v>
      </c>
      <c r="N154" s="29">
        <f t="shared" si="24"/>
        <v>0.14561611777024039</v>
      </c>
      <c r="O154" s="26">
        <v>8.2751999999999999</v>
      </c>
      <c r="P154" s="11">
        <f t="shared" si="25"/>
        <v>3.1999999999996476E-3</v>
      </c>
      <c r="Q154" s="11">
        <f t="shared" si="26"/>
        <v>1.0239999999997744E-5</v>
      </c>
    </row>
    <row r="155" spans="1:17" x14ac:dyDescent="0.2">
      <c r="A155" s="17">
        <v>41183</v>
      </c>
      <c r="B155" s="7">
        <v>7.5949367088548308E-3</v>
      </c>
      <c r="C155" s="7">
        <v>-3.8892514055358237E-4</v>
      </c>
      <c r="D155" s="7">
        <f t="shared" si="18"/>
        <v>7.9838618494084135E-3</v>
      </c>
      <c r="E155" s="9">
        <v>4.7899999999999998E-2</v>
      </c>
      <c r="F155" s="9">
        <v>1.6000000000000001E-3</v>
      </c>
      <c r="G155" s="9">
        <v>4.6300000000000001E-2</v>
      </c>
      <c r="H155">
        <v>8.644400000000001</v>
      </c>
      <c r="I155" s="6">
        <f t="shared" si="19"/>
        <v>8.3444936019341416</v>
      </c>
      <c r="J155" s="10">
        <f t="shared" si="20"/>
        <v>0.29990639806585939</v>
      </c>
      <c r="K155" s="11">
        <f t="shared" si="21"/>
        <v>8.9943847600837706E-2</v>
      </c>
      <c r="L155" s="19">
        <f t="shared" si="22"/>
        <v>8.6616899199999988</v>
      </c>
      <c r="M155" s="11">
        <f t="shared" si="23"/>
        <v>-1.7289919999997849E-2</v>
      </c>
      <c r="N155" s="29">
        <f t="shared" si="24"/>
        <v>2.9894133360632561E-4</v>
      </c>
      <c r="O155" s="26">
        <v>8.2783999999999995</v>
      </c>
      <c r="P155" s="11">
        <f t="shared" si="25"/>
        <v>0.36600000000000144</v>
      </c>
      <c r="Q155" s="11">
        <f t="shared" si="26"/>
        <v>0.13395600000000105</v>
      </c>
    </row>
    <row r="156" spans="1:17" x14ac:dyDescent="0.2">
      <c r="A156" s="17">
        <v>41214</v>
      </c>
      <c r="B156" s="7">
        <v>2.5125628140713805E-3</v>
      </c>
      <c r="C156" s="7">
        <v>-4.7380866948837624E-3</v>
      </c>
      <c r="D156" s="7">
        <f t="shared" si="18"/>
        <v>7.2506495089551433E-3</v>
      </c>
      <c r="E156" s="9">
        <v>4.7800000000000002E-2</v>
      </c>
      <c r="F156" s="9">
        <v>1.6000000000000001E-3</v>
      </c>
      <c r="G156" s="9">
        <v>4.6200000000000005E-2</v>
      </c>
      <c r="H156">
        <v>8.7944000000000013</v>
      </c>
      <c r="I156" s="6">
        <f t="shared" si="19"/>
        <v>8.7070775146152126</v>
      </c>
      <c r="J156" s="10">
        <f t="shared" si="20"/>
        <v>8.7322485384788706E-2</v>
      </c>
      <c r="K156" s="11">
        <f t="shared" si="21"/>
        <v>7.6252164537766376E-3</v>
      </c>
      <c r="L156" s="19">
        <f t="shared" si="22"/>
        <v>9.0437712800000014</v>
      </c>
      <c r="M156" s="11">
        <f t="shared" si="23"/>
        <v>-0.24937128000000008</v>
      </c>
      <c r="N156" s="29">
        <f t="shared" si="24"/>
        <v>6.218603528883844E-2</v>
      </c>
      <c r="O156" s="26">
        <v>8.6443999999999992</v>
      </c>
      <c r="P156" s="11">
        <f t="shared" si="25"/>
        <v>0.15000000000000213</v>
      </c>
      <c r="Q156" s="11">
        <f t="shared" si="26"/>
        <v>2.2500000000000641E-2</v>
      </c>
    </row>
    <row r="157" spans="1:17" x14ac:dyDescent="0.2">
      <c r="A157" s="17">
        <v>41244</v>
      </c>
      <c r="B157" s="7">
        <v>3.7593984962420116E-3</v>
      </c>
      <c r="C157" s="7">
        <v>-2.6930644902055626E-3</v>
      </c>
      <c r="D157" s="7">
        <f t="shared" si="18"/>
        <v>6.4524629864475738E-3</v>
      </c>
      <c r="E157" s="9">
        <v>4.7800000000000002E-2</v>
      </c>
      <c r="F157" s="9">
        <v>1.6000000000000001E-3</v>
      </c>
      <c r="G157" s="9">
        <v>4.6200000000000005E-2</v>
      </c>
      <c r="H157">
        <v>8.6385000000000005</v>
      </c>
      <c r="I157" s="6">
        <f t="shared" si="19"/>
        <v>8.8511455404880159</v>
      </c>
      <c r="J157" s="10">
        <f t="shared" si="20"/>
        <v>-0.21264554048801543</v>
      </c>
      <c r="K157" s="11">
        <f t="shared" si="21"/>
        <v>4.5218125889440207E-2</v>
      </c>
      <c r="L157" s="19">
        <f t="shared" si="22"/>
        <v>9.2007012800000023</v>
      </c>
      <c r="M157" s="11">
        <f t="shared" si="23"/>
        <v>-0.5622012800000018</v>
      </c>
      <c r="N157" s="29">
        <f t="shared" si="24"/>
        <v>0.31607027923364045</v>
      </c>
      <c r="O157" s="26">
        <v>8.7943999999999996</v>
      </c>
      <c r="P157" s="11">
        <f t="shared" si="25"/>
        <v>-0.15589999999999904</v>
      </c>
      <c r="Q157" s="11">
        <f t="shared" si="26"/>
        <v>2.4304809999999701E-2</v>
      </c>
    </row>
    <row r="158" spans="1:17" x14ac:dyDescent="0.2">
      <c r="A158" s="17">
        <v>41275</v>
      </c>
      <c r="B158" s="7">
        <v>2.4968789013743E-3</v>
      </c>
      <c r="C158" s="7">
        <v>2.9573041929304069E-3</v>
      </c>
      <c r="D158" s="7">
        <f t="shared" si="18"/>
        <v>-4.6042529155610693E-4</v>
      </c>
      <c r="E158" s="9">
        <v>4.7500000000000001E-2</v>
      </c>
      <c r="F158" s="9">
        <v>1.4000000000000002E-3</v>
      </c>
      <c r="G158" s="9">
        <v>4.6100000000000002E-2</v>
      </c>
      <c r="H158">
        <v>8.7857000000000003</v>
      </c>
      <c r="I158" s="6">
        <f t="shared" si="19"/>
        <v>8.6345226161188933</v>
      </c>
      <c r="J158" s="10">
        <f t="shared" si="20"/>
        <v>0.15117738388110702</v>
      </c>
      <c r="K158" s="11">
        <f t="shared" si="21"/>
        <v>2.2854601397135597E-2</v>
      </c>
      <c r="L158" s="19">
        <f t="shared" si="22"/>
        <v>9.0367348500000002</v>
      </c>
      <c r="M158" s="11">
        <f t="shared" si="23"/>
        <v>-0.25103484999999992</v>
      </c>
      <c r="N158" s="29">
        <f t="shared" si="24"/>
        <v>6.3018495914522465E-2</v>
      </c>
      <c r="O158" s="26">
        <v>8.6385000000000005</v>
      </c>
      <c r="P158" s="11">
        <f t="shared" si="25"/>
        <v>0.14719999999999978</v>
      </c>
      <c r="Q158" s="11">
        <f t="shared" si="26"/>
        <v>2.1667839999999935E-2</v>
      </c>
    </row>
    <row r="159" spans="1:17" x14ac:dyDescent="0.2">
      <c r="A159" s="17">
        <v>41306</v>
      </c>
      <c r="B159" s="7">
        <v>8.7173100871765167E-3</v>
      </c>
      <c r="C159" s="7">
        <v>8.190029529265383E-3</v>
      </c>
      <c r="D159" s="7">
        <f t="shared" si="18"/>
        <v>5.2728055791113372E-4</v>
      </c>
      <c r="E159" s="9">
        <v>4.7400000000000005E-2</v>
      </c>
      <c r="F159" s="9">
        <v>1.5E-3</v>
      </c>
      <c r="G159" s="9">
        <v>4.5900000000000003E-2</v>
      </c>
      <c r="H159">
        <v>8.8826999999999998</v>
      </c>
      <c r="I159" s="6">
        <f t="shared" si="19"/>
        <v>8.7903325287976397</v>
      </c>
      <c r="J159" s="10">
        <f t="shared" si="20"/>
        <v>9.2367471202360107E-2</v>
      </c>
      <c r="K159" s="11">
        <f t="shared" si="21"/>
        <v>8.5317497363188236E-3</v>
      </c>
      <c r="L159" s="19">
        <f t="shared" si="22"/>
        <v>9.1889636299999999</v>
      </c>
      <c r="M159" s="11">
        <f t="shared" si="23"/>
        <v>-0.30626363000000012</v>
      </c>
      <c r="N159" s="29">
        <f t="shared" si="24"/>
        <v>9.3797411060776978E-2</v>
      </c>
      <c r="O159" s="26">
        <v>8.7857000000000003</v>
      </c>
      <c r="P159" s="11">
        <f t="shared" si="25"/>
        <v>9.6999999999999531E-2</v>
      </c>
      <c r="Q159" s="11">
        <f t="shared" si="26"/>
        <v>9.4089999999999088E-3</v>
      </c>
    </row>
    <row r="160" spans="1:17" x14ac:dyDescent="0.2">
      <c r="A160" s="17">
        <v>41334</v>
      </c>
      <c r="B160" s="7">
        <v>1.2345679012341878E-2</v>
      </c>
      <c r="C160" s="7">
        <v>2.6145085843773184E-3</v>
      </c>
      <c r="D160" s="7">
        <f t="shared" si="18"/>
        <v>9.7311704279645587E-3</v>
      </c>
      <c r="E160" s="9">
        <v>4.7599999999999996E-2</v>
      </c>
      <c r="F160" s="9">
        <v>1.4000000000000002E-3</v>
      </c>
      <c r="G160" s="9">
        <v>4.6199999999999998E-2</v>
      </c>
      <c r="H160">
        <v>9.1746999999999996</v>
      </c>
      <c r="I160" s="6">
        <f t="shared" si="19"/>
        <v>8.9691390675604801</v>
      </c>
      <c r="J160" s="10">
        <f t="shared" si="20"/>
        <v>0.20556093243951956</v>
      </c>
      <c r="K160" s="11">
        <f t="shared" si="21"/>
        <v>4.2255296945404724E-2</v>
      </c>
      <c r="L160" s="19">
        <f t="shared" si="22"/>
        <v>9.2930807400000006</v>
      </c>
      <c r="M160" s="11">
        <f t="shared" si="23"/>
        <v>-0.11838074000000098</v>
      </c>
      <c r="N160" s="29">
        <f t="shared" si="24"/>
        <v>1.4013999602947833E-2</v>
      </c>
      <c r="O160" s="26">
        <v>8.8826999999999998</v>
      </c>
      <c r="P160" s="11">
        <f t="shared" si="25"/>
        <v>0.29199999999999982</v>
      </c>
      <c r="Q160" s="11">
        <f t="shared" si="26"/>
        <v>8.5263999999999895E-2</v>
      </c>
    </row>
    <row r="161" spans="1:17" x14ac:dyDescent="0.2">
      <c r="A161" s="17">
        <v>41365</v>
      </c>
      <c r="B161" s="7">
        <v>2.4390243902448938E-3</v>
      </c>
      <c r="C161" s="7">
        <v>-1.0396394770858248E-3</v>
      </c>
      <c r="D161" s="7">
        <f t="shared" si="18"/>
        <v>3.4786638673307184E-3</v>
      </c>
      <c r="E161" s="9">
        <v>4.7599999999999996E-2</v>
      </c>
      <c r="F161" s="9">
        <v>1.5E-3</v>
      </c>
      <c r="G161" s="9">
        <v>4.6099999999999995E-2</v>
      </c>
      <c r="H161">
        <v>9.1125000000000007</v>
      </c>
      <c r="I161" s="6">
        <f t="shared" si="19"/>
        <v>9.2066156973835991</v>
      </c>
      <c r="J161" s="10">
        <f t="shared" si="20"/>
        <v>-9.4115697383598373E-2</v>
      </c>
      <c r="K161" s="11">
        <f t="shared" si="21"/>
        <v>8.8577644940010664E-3</v>
      </c>
      <c r="L161" s="19">
        <f t="shared" si="22"/>
        <v>9.5976536699999997</v>
      </c>
      <c r="M161" s="11">
        <f t="shared" si="23"/>
        <v>-0.48515366999999898</v>
      </c>
      <c r="N161" s="29">
        <f t="shared" si="24"/>
        <v>0.23537408351446792</v>
      </c>
      <c r="O161" s="26">
        <v>9.1746999999999996</v>
      </c>
      <c r="P161" s="11">
        <f t="shared" si="25"/>
        <v>-6.2199999999998923E-2</v>
      </c>
      <c r="Q161" s="11">
        <f t="shared" si="26"/>
        <v>3.8688399999998661E-3</v>
      </c>
    </row>
    <row r="162" spans="1:17" x14ac:dyDescent="0.2">
      <c r="A162" s="17">
        <v>41395</v>
      </c>
      <c r="B162" s="7">
        <v>-2.4330900243318865E-3</v>
      </c>
      <c r="C162" s="7">
        <v>1.7804077735832117E-3</v>
      </c>
      <c r="D162" s="7">
        <f t="shared" si="18"/>
        <v>-4.2134977979150987E-3</v>
      </c>
      <c r="E162" s="9">
        <v>4.7599999999999996E-2</v>
      </c>
      <c r="F162" s="9">
        <v>1.1000000000000001E-3</v>
      </c>
      <c r="G162" s="9">
        <v>4.65E-2</v>
      </c>
      <c r="H162">
        <v>9.3559999999999999</v>
      </c>
      <c r="I162" s="6">
        <f t="shared" si="19"/>
        <v>9.0741045013164996</v>
      </c>
      <c r="J162" s="10">
        <f t="shared" si="20"/>
        <v>0.28189549868350028</v>
      </c>
      <c r="K162" s="11">
        <f t="shared" si="21"/>
        <v>7.9465072178019305E-2</v>
      </c>
      <c r="L162" s="19">
        <f t="shared" si="22"/>
        <v>9.5362312500000002</v>
      </c>
      <c r="M162" s="11">
        <f t="shared" si="23"/>
        <v>-0.18023125000000029</v>
      </c>
      <c r="N162" s="29">
        <f t="shared" si="24"/>
        <v>3.2483303476562607E-2</v>
      </c>
      <c r="O162" s="26">
        <v>9.1125000000000007</v>
      </c>
      <c r="P162" s="11">
        <f t="shared" si="25"/>
        <v>0.24349999999999916</v>
      </c>
      <c r="Q162" s="11">
        <f t="shared" si="26"/>
        <v>5.9292249999999588E-2</v>
      </c>
    </row>
    <row r="163" spans="1:17" x14ac:dyDescent="0.2">
      <c r="A163" s="17">
        <v>41426</v>
      </c>
      <c r="B163" s="7">
        <v>3.6585365853673405E-3</v>
      </c>
      <c r="C163" s="7">
        <v>2.3997080856004681E-3</v>
      </c>
      <c r="D163" s="7">
        <f t="shared" si="18"/>
        <v>1.2588284997668724E-3</v>
      </c>
      <c r="E163" s="9">
        <v>4.7899999999999998E-2</v>
      </c>
      <c r="F163" s="9">
        <v>8.9999999999999998E-4</v>
      </c>
      <c r="G163" s="9">
        <v>4.7E-2</v>
      </c>
      <c r="H163">
        <v>10.030700000000001</v>
      </c>
      <c r="I163" s="6">
        <f t="shared" si="19"/>
        <v>9.3677775994438175</v>
      </c>
      <c r="J163" s="10">
        <f t="shared" si="20"/>
        <v>0.66292240055618379</v>
      </c>
      <c r="K163" s="11">
        <f t="shared" si="21"/>
        <v>0.43946610915917339</v>
      </c>
      <c r="L163" s="19">
        <f t="shared" si="22"/>
        <v>9.7957319999999992</v>
      </c>
      <c r="M163" s="11">
        <f t="shared" si="23"/>
        <v>0.23496800000000206</v>
      </c>
      <c r="N163" s="29">
        <f t="shared" si="24"/>
        <v>5.520996102400097E-2</v>
      </c>
      <c r="O163" s="26">
        <v>9.3559999999999999</v>
      </c>
      <c r="P163" s="11">
        <f t="shared" si="25"/>
        <v>0.67470000000000141</v>
      </c>
      <c r="Q163" s="11">
        <f t="shared" si="26"/>
        <v>0.45522009000000191</v>
      </c>
    </row>
    <row r="164" spans="1:17" x14ac:dyDescent="0.2">
      <c r="A164" s="17">
        <v>41456</v>
      </c>
      <c r="B164" s="7">
        <v>9.7205346293997973E-3</v>
      </c>
      <c r="C164" s="7">
        <v>3.9399753323396435E-4</v>
      </c>
      <c r="D164" s="7">
        <f t="shared" si="18"/>
        <v>9.3265370961658333E-3</v>
      </c>
      <c r="E164" s="9">
        <v>4.8099999999999997E-2</v>
      </c>
      <c r="F164" s="9">
        <v>8.9999999999999998E-4</v>
      </c>
      <c r="G164" s="9">
        <v>4.7199999999999999E-2</v>
      </c>
      <c r="H164">
        <v>9.9100999999999999</v>
      </c>
      <c r="I164" s="6">
        <f t="shared" si="19"/>
        <v>10.124251695650512</v>
      </c>
      <c r="J164" s="10">
        <f t="shared" si="20"/>
        <v>-0.21415169565051251</v>
      </c>
      <c r="K164" s="11">
        <f t="shared" si="21"/>
        <v>4.5860948749989736E-2</v>
      </c>
      <c r="L164" s="19">
        <f t="shared" si="22"/>
        <v>10.50414904</v>
      </c>
      <c r="M164" s="11">
        <f t="shared" si="23"/>
        <v>-0.59404903999999981</v>
      </c>
      <c r="N164" s="29">
        <f t="shared" si="24"/>
        <v>0.35289426192492135</v>
      </c>
      <c r="O164" s="26">
        <v>10.0307</v>
      </c>
      <c r="P164" s="11">
        <f t="shared" si="25"/>
        <v>-0.1205999999999996</v>
      </c>
      <c r="Q164" s="11">
        <f t="shared" si="26"/>
        <v>1.4544359999999902E-2</v>
      </c>
    </row>
    <row r="165" spans="1:17" x14ac:dyDescent="0.2">
      <c r="A165" s="17">
        <v>41487</v>
      </c>
      <c r="B165" s="7">
        <v>3.6101083032505765E-3</v>
      </c>
      <c r="C165" s="7">
        <v>1.2029315570436419E-3</v>
      </c>
      <c r="D165" s="7">
        <f t="shared" si="18"/>
        <v>2.4071767462069344E-3</v>
      </c>
      <c r="E165" s="9">
        <v>4.82E-2</v>
      </c>
      <c r="F165" s="9">
        <v>8.0000000000000004E-4</v>
      </c>
      <c r="G165" s="9">
        <v>4.7399999999999998E-2</v>
      </c>
      <c r="H165">
        <v>10.082599999999999</v>
      </c>
      <c r="I165" s="6">
        <f t="shared" si="19"/>
        <v>9.9339553622725845</v>
      </c>
      <c r="J165" s="10">
        <f t="shared" si="20"/>
        <v>0.14864463772741487</v>
      </c>
      <c r="K165" s="11">
        <f t="shared" si="21"/>
        <v>2.2095228325114409E-2</v>
      </c>
      <c r="L165" s="19">
        <f t="shared" si="22"/>
        <v>10.37983874</v>
      </c>
      <c r="M165" s="11">
        <f t="shared" si="23"/>
        <v>-0.29723874000000094</v>
      </c>
      <c r="N165" s="29">
        <f t="shared" si="24"/>
        <v>8.8350868556788156E-2</v>
      </c>
      <c r="O165" s="26">
        <v>9.9100999999999999</v>
      </c>
      <c r="P165" s="11">
        <f t="shared" si="25"/>
        <v>0.17249999999999943</v>
      </c>
      <c r="Q165" s="11">
        <f t="shared" si="26"/>
        <v>2.9756249999999804E-2</v>
      </c>
    </row>
    <row r="166" spans="1:17" x14ac:dyDescent="0.2">
      <c r="A166" s="17">
        <v>41518</v>
      </c>
      <c r="B166" s="7">
        <v>4.7961630695463227E-3</v>
      </c>
      <c r="C166" s="7">
        <v>1.1630044852655914E-3</v>
      </c>
      <c r="D166" s="7">
        <f t="shared" si="18"/>
        <v>3.6331585842807315E-3</v>
      </c>
      <c r="E166" s="9">
        <v>4.8099999999999997E-2</v>
      </c>
      <c r="F166" s="9">
        <v>8.0000000000000004E-4</v>
      </c>
      <c r="G166" s="9">
        <v>4.7299999999999995E-2</v>
      </c>
      <c r="H166">
        <v>9.9829999999999988</v>
      </c>
      <c r="I166" s="6">
        <f t="shared" si="19"/>
        <v>10.11923168474187</v>
      </c>
      <c r="J166" s="10">
        <f t="shared" si="20"/>
        <v>-0.13623168474187075</v>
      </c>
      <c r="K166" s="11">
        <f t="shared" si="21"/>
        <v>1.8559071927608459E-2</v>
      </c>
      <c r="L166" s="19">
        <f t="shared" si="22"/>
        <v>10.559506979999998</v>
      </c>
      <c r="M166" s="11">
        <f t="shared" si="23"/>
        <v>-0.57650697999999956</v>
      </c>
      <c r="N166" s="29">
        <f t="shared" si="24"/>
        <v>0.33236029798871991</v>
      </c>
      <c r="O166" s="26">
        <v>10.082599999999999</v>
      </c>
      <c r="P166" s="11">
        <f t="shared" si="25"/>
        <v>-9.9600000000000577E-2</v>
      </c>
      <c r="Q166" s="11">
        <f t="shared" si="26"/>
        <v>9.9201600000001153E-3</v>
      </c>
    </row>
    <row r="167" spans="1:17" x14ac:dyDescent="0.2">
      <c r="A167" s="17">
        <v>41548</v>
      </c>
      <c r="B167" s="7">
        <v>2.3866348448695852E-3</v>
      </c>
      <c r="C167" s="7">
        <v>-2.5752832598053025E-3</v>
      </c>
      <c r="D167" s="7">
        <f t="shared" si="18"/>
        <v>4.9619181046748877E-3</v>
      </c>
      <c r="E167" s="9">
        <v>4.8099999999999997E-2</v>
      </c>
      <c r="F167" s="9">
        <v>8.9999999999999998E-4</v>
      </c>
      <c r="G167" s="9">
        <v>4.7199999999999999E-2</v>
      </c>
      <c r="H167">
        <v>9.9172000000000011</v>
      </c>
      <c r="I167" s="6">
        <f t="shared" si="19"/>
        <v>10.032534828438969</v>
      </c>
      <c r="J167" s="10">
        <f t="shared" si="20"/>
        <v>-0.11533482843896792</v>
      </c>
      <c r="K167" s="11">
        <f t="shared" si="21"/>
        <v>1.3302122651046163E-2</v>
      </c>
      <c r="L167" s="19">
        <f t="shared" si="22"/>
        <v>10.454197599999997</v>
      </c>
      <c r="M167" s="11">
        <f t="shared" si="23"/>
        <v>-0.53699759999999586</v>
      </c>
      <c r="N167" s="29">
        <f t="shared" si="24"/>
        <v>0.28836642240575555</v>
      </c>
      <c r="O167" s="26">
        <v>9.9830000000000005</v>
      </c>
      <c r="P167" s="11">
        <f t="shared" si="25"/>
        <v>-6.5799999999999415E-2</v>
      </c>
      <c r="Q167" s="11">
        <f t="shared" si="26"/>
        <v>4.3296399999999229E-3</v>
      </c>
    </row>
    <row r="168" spans="1:17" x14ac:dyDescent="0.2">
      <c r="A168" s="17">
        <v>41579</v>
      </c>
      <c r="B168" s="7">
        <v>1.1904761904766731E-3</v>
      </c>
      <c r="C168" s="7">
        <v>-2.042424190517944E-3</v>
      </c>
      <c r="D168" s="7">
        <f t="shared" si="18"/>
        <v>3.2329003809946173E-3</v>
      </c>
      <c r="E168" s="9">
        <v>4.8300000000000003E-2</v>
      </c>
      <c r="F168" s="9">
        <v>8.0000000000000004E-4</v>
      </c>
      <c r="G168" s="9">
        <v>4.7500000000000001E-2</v>
      </c>
      <c r="H168">
        <v>10.199999999999999</v>
      </c>
      <c r="I168" s="6">
        <f t="shared" si="19"/>
        <v>9.949261319658401</v>
      </c>
      <c r="J168" s="10">
        <f t="shared" si="20"/>
        <v>0.2507386803415983</v>
      </c>
      <c r="K168" s="11">
        <f t="shared" si="21"/>
        <v>6.2869885819446206E-2</v>
      </c>
      <c r="L168" s="19">
        <f t="shared" si="22"/>
        <v>10.388267000000003</v>
      </c>
      <c r="M168" s="11">
        <f t="shared" si="23"/>
        <v>-0.18826700000000329</v>
      </c>
      <c r="N168" s="29">
        <f t="shared" si="24"/>
        <v>3.5444463289001242E-2</v>
      </c>
      <c r="O168" s="26">
        <v>9.9171999999999993</v>
      </c>
      <c r="P168" s="11">
        <f t="shared" si="25"/>
        <v>0.28279999999999994</v>
      </c>
      <c r="Q168" s="11">
        <f t="shared" si="26"/>
        <v>7.9975839999999965E-2</v>
      </c>
    </row>
    <row r="169" spans="1:17" x14ac:dyDescent="0.2">
      <c r="A169" s="17">
        <v>41609</v>
      </c>
      <c r="B169" s="7">
        <v>2.3781212841864565E-3</v>
      </c>
      <c r="C169" s="7">
        <v>-8.5811497881719558E-5</v>
      </c>
      <c r="D169" s="7">
        <f t="shared" si="18"/>
        <v>2.4639327820681761E-3</v>
      </c>
      <c r="E169" s="9">
        <v>4.8600000000000004E-2</v>
      </c>
      <c r="F169" s="9">
        <v>8.9999999999999998E-4</v>
      </c>
      <c r="G169" s="9">
        <v>4.7700000000000006E-2</v>
      </c>
      <c r="H169">
        <v>10.3675</v>
      </c>
      <c r="I169" s="6">
        <f t="shared" si="19"/>
        <v>10.225132114377095</v>
      </c>
      <c r="J169" s="10">
        <f t="shared" si="20"/>
        <v>0.14236788562290492</v>
      </c>
      <c r="K169" s="11">
        <f t="shared" si="21"/>
        <v>2.0268614856736537E-2</v>
      </c>
      <c r="L169" s="19">
        <f t="shared" si="22"/>
        <v>10.686540000000001</v>
      </c>
      <c r="M169" s="11">
        <f t="shared" si="23"/>
        <v>-0.3190400000000011</v>
      </c>
      <c r="N169" s="29">
        <f t="shared" si="24"/>
        <v>0.10178652160000071</v>
      </c>
      <c r="O169" s="26">
        <v>10.199999999999999</v>
      </c>
      <c r="P169" s="11">
        <f t="shared" si="25"/>
        <v>0.16750000000000043</v>
      </c>
      <c r="Q169" s="11">
        <f t="shared" si="26"/>
        <v>2.8056250000000144E-2</v>
      </c>
    </row>
    <row r="170" spans="1:17" x14ac:dyDescent="0.2">
      <c r="A170" s="17">
        <v>41640</v>
      </c>
      <c r="B170" s="7">
        <v>7.1174377224143756E-3</v>
      </c>
      <c r="C170" s="7">
        <v>3.7202476732353341E-3</v>
      </c>
      <c r="D170" s="7">
        <f t="shared" si="18"/>
        <v>3.3971900491790415E-3</v>
      </c>
      <c r="E170" s="9">
        <v>4.8799999999999996E-2</v>
      </c>
      <c r="F170" s="9">
        <v>7.000000000000001E-4</v>
      </c>
      <c r="G170" s="9">
        <v>4.8099999999999997E-2</v>
      </c>
      <c r="H170">
        <v>10.872199999999999</v>
      </c>
      <c r="I170" s="6">
        <f t="shared" si="19"/>
        <v>10.402720367834862</v>
      </c>
      <c r="J170" s="10">
        <f t="shared" si="20"/>
        <v>0.46947963216513777</v>
      </c>
      <c r="K170" s="11">
        <f t="shared" si="21"/>
        <v>0.22041112501791307</v>
      </c>
      <c r="L170" s="19">
        <f t="shared" si="22"/>
        <v>10.866176749999999</v>
      </c>
      <c r="M170" s="11">
        <f t="shared" si="23"/>
        <v>6.0232500000001465E-3</v>
      </c>
      <c r="N170" s="29">
        <f t="shared" si="24"/>
        <v>3.6279540562501766E-5</v>
      </c>
      <c r="O170" s="26">
        <v>10.3675</v>
      </c>
      <c r="P170" s="11">
        <f t="shared" si="25"/>
        <v>0.5046999999999997</v>
      </c>
      <c r="Q170" s="11">
        <f t="shared" si="26"/>
        <v>0.25472208999999968</v>
      </c>
    </row>
    <row r="171" spans="1:17" x14ac:dyDescent="0.2">
      <c r="A171" s="17">
        <v>41671</v>
      </c>
      <c r="B171" s="7">
        <v>1.0600706713785142E-2</v>
      </c>
      <c r="C171" s="7">
        <v>3.6979086509670574E-3</v>
      </c>
      <c r="D171" s="7">
        <f t="shared" si="18"/>
        <v>6.902798062818084E-3</v>
      </c>
      <c r="E171" s="9">
        <v>5.3200000000000004E-2</v>
      </c>
      <c r="F171" s="9">
        <v>7.000000000000001E-4</v>
      </c>
      <c r="G171" s="9">
        <v>5.2500000000000005E-2</v>
      </c>
      <c r="H171">
        <v>10.9848</v>
      </c>
      <c r="I171" s="6">
        <f t="shared" si="19"/>
        <v>10.94724860109857</v>
      </c>
      <c r="J171" s="10">
        <f t="shared" si="20"/>
        <v>3.7551398901429778E-2</v>
      </c>
      <c r="K171" s="11">
        <f t="shared" si="21"/>
        <v>1.4101075594543015E-3</v>
      </c>
      <c r="L171" s="19">
        <f t="shared" si="22"/>
        <v>11.442990499999999</v>
      </c>
      <c r="M171" s="11">
        <f t="shared" si="23"/>
        <v>-0.45819049999999883</v>
      </c>
      <c r="N171" s="29">
        <f t="shared" si="24"/>
        <v>0.20993853429024895</v>
      </c>
      <c r="O171" s="26">
        <v>10.872199999999999</v>
      </c>
      <c r="P171" s="11">
        <f t="shared" si="25"/>
        <v>0.11260000000000048</v>
      </c>
      <c r="Q171" s="11">
        <f t="shared" si="26"/>
        <v>1.2678760000000108E-2</v>
      </c>
    </row>
    <row r="172" spans="1:17" x14ac:dyDescent="0.2">
      <c r="A172" s="17">
        <v>41699</v>
      </c>
      <c r="B172" s="7">
        <v>1.282051282050962E-2</v>
      </c>
      <c r="C172" s="7">
        <v>6.4400441262269141E-3</v>
      </c>
      <c r="D172" s="7">
        <f t="shared" si="18"/>
        <v>6.3804686942827054E-3</v>
      </c>
      <c r="E172" s="9">
        <v>5.3600000000000002E-2</v>
      </c>
      <c r="F172" s="9">
        <v>8.0000000000000004E-4</v>
      </c>
      <c r="G172" s="9">
        <v>5.28E-2</v>
      </c>
      <c r="H172">
        <v>10.7468</v>
      </c>
      <c r="I172" s="6">
        <f t="shared" si="19"/>
        <v>11.054888172512957</v>
      </c>
      <c r="J172" s="10">
        <f t="shared" si="20"/>
        <v>-0.3080881725129565</v>
      </c>
      <c r="K172" s="11">
        <f t="shared" si="21"/>
        <v>9.4918322042373243E-2</v>
      </c>
      <c r="L172" s="19">
        <f t="shared" si="22"/>
        <v>11.56479744</v>
      </c>
      <c r="M172" s="11">
        <f t="shared" si="23"/>
        <v>-0.81799743999999919</v>
      </c>
      <c r="N172" s="29">
        <f t="shared" si="24"/>
        <v>0.66911981184655223</v>
      </c>
      <c r="O172" s="26">
        <v>10.9848</v>
      </c>
      <c r="P172" s="11">
        <f t="shared" si="25"/>
        <v>-0.23799999999999955</v>
      </c>
      <c r="Q172" s="11">
        <f t="shared" si="26"/>
        <v>5.6643999999999785E-2</v>
      </c>
    </row>
    <row r="173" spans="1:17" x14ac:dyDescent="0.2">
      <c r="A173" s="17">
        <v>41730</v>
      </c>
      <c r="B173" s="7">
        <v>4.6029919447659771E-3</v>
      </c>
      <c r="C173" s="7">
        <v>3.296754453157406E-3</v>
      </c>
      <c r="D173" s="7">
        <f t="shared" si="18"/>
        <v>1.3062374916085711E-3</v>
      </c>
      <c r="E173" s="9">
        <v>5.3800000000000001E-2</v>
      </c>
      <c r="F173" s="9">
        <v>8.9999999999999998E-4</v>
      </c>
      <c r="G173" s="9">
        <v>5.2900000000000003E-2</v>
      </c>
      <c r="H173">
        <v>10.546700000000001</v>
      </c>
      <c r="I173" s="6">
        <f t="shared" si="19"/>
        <v>10.76083787307482</v>
      </c>
      <c r="J173" s="10">
        <f t="shared" si="20"/>
        <v>-0.21413787307481869</v>
      </c>
      <c r="K173" s="11">
        <f t="shared" si="21"/>
        <v>4.5855028685007154E-2</v>
      </c>
      <c r="L173" s="19">
        <f t="shared" si="22"/>
        <v>11.31530572</v>
      </c>
      <c r="M173" s="11">
        <f t="shared" si="23"/>
        <v>-0.76860571999999827</v>
      </c>
      <c r="N173" s="29">
        <f t="shared" si="24"/>
        <v>0.59075475281671574</v>
      </c>
      <c r="O173" s="26">
        <v>10.7468</v>
      </c>
      <c r="P173" s="11">
        <f t="shared" si="25"/>
        <v>-0.20009999999999906</v>
      </c>
      <c r="Q173" s="11">
        <f t="shared" si="26"/>
        <v>4.0040009999999619E-2</v>
      </c>
    </row>
    <row r="174" spans="1:17" x14ac:dyDescent="0.2">
      <c r="A174" s="17">
        <v>41760</v>
      </c>
      <c r="B174" s="7">
        <v>3.4364261168398852E-3</v>
      </c>
      <c r="C174" s="7">
        <v>3.4926098400501E-3</v>
      </c>
      <c r="D174" s="7">
        <f t="shared" si="18"/>
        <v>-5.6183723210214819E-5</v>
      </c>
      <c r="E174" s="9">
        <v>5.3800000000000001E-2</v>
      </c>
      <c r="F174" s="9">
        <v>8.9999999999999998E-4</v>
      </c>
      <c r="G174" s="9">
        <v>5.2900000000000003E-2</v>
      </c>
      <c r="H174">
        <v>10.3979</v>
      </c>
      <c r="I174" s="6">
        <f t="shared" si="19"/>
        <v>10.54610744712642</v>
      </c>
      <c r="J174" s="10">
        <f t="shared" si="20"/>
        <v>-0.14820744712642053</v>
      </c>
      <c r="K174" s="11">
        <f t="shared" si="21"/>
        <v>2.1965447383730737E-2</v>
      </c>
      <c r="L174" s="19">
        <f t="shared" si="22"/>
        <v>11.104620430000001</v>
      </c>
      <c r="M174" s="11">
        <f t="shared" si="23"/>
        <v>-0.70672043000000073</v>
      </c>
      <c r="N174" s="29">
        <f t="shared" si="24"/>
        <v>0.49945376617938592</v>
      </c>
      <c r="O174" s="26">
        <v>10.5467</v>
      </c>
      <c r="P174" s="11">
        <f t="shared" si="25"/>
        <v>-0.1487999999999996</v>
      </c>
      <c r="Q174" s="11">
        <f t="shared" si="26"/>
        <v>2.214143999999988E-2</v>
      </c>
    </row>
    <row r="175" spans="1:17" x14ac:dyDescent="0.2">
      <c r="A175" s="17">
        <v>41791</v>
      </c>
      <c r="B175" s="7">
        <v>3.4246575342478489E-3</v>
      </c>
      <c r="C175" s="7">
        <v>1.8621269440930997E-3</v>
      </c>
      <c r="D175" s="7">
        <f t="shared" si="18"/>
        <v>1.5625305901547492E-3</v>
      </c>
      <c r="E175" s="9">
        <v>5.3899999999999997E-2</v>
      </c>
      <c r="F175" s="9">
        <v>1E-3</v>
      </c>
      <c r="G175" s="9">
        <v>5.2899999999999996E-2</v>
      </c>
      <c r="H175">
        <v>10.675799999999999</v>
      </c>
      <c r="I175" s="6">
        <f t="shared" si="19"/>
        <v>10.414147036823371</v>
      </c>
      <c r="J175" s="10">
        <f t="shared" si="20"/>
        <v>0.26165296317662801</v>
      </c>
      <c r="K175" s="11">
        <f t="shared" si="21"/>
        <v>6.8462273139109853E-2</v>
      </c>
      <c r="L175" s="19">
        <f t="shared" si="22"/>
        <v>10.947948909999999</v>
      </c>
      <c r="M175" s="11">
        <f t="shared" si="23"/>
        <v>-0.2721489100000003</v>
      </c>
      <c r="N175" s="29">
        <f t="shared" si="24"/>
        <v>7.4065029214188269E-2</v>
      </c>
      <c r="O175" s="26">
        <v>10.3979</v>
      </c>
      <c r="P175" s="11">
        <f t="shared" si="25"/>
        <v>0.27789999999999893</v>
      </c>
      <c r="Q175" s="11">
        <f t="shared" si="26"/>
        <v>7.7228409999999401E-2</v>
      </c>
    </row>
    <row r="176" spans="1:17" x14ac:dyDescent="0.2">
      <c r="A176" s="17">
        <v>41821</v>
      </c>
      <c r="B176" s="7">
        <v>7.9635949943068513E-3</v>
      </c>
      <c r="C176" s="7">
        <v>-3.90193964162509E-4</v>
      </c>
      <c r="D176" s="7">
        <f t="shared" si="18"/>
        <v>8.3537889584693603E-3</v>
      </c>
      <c r="E176" s="9">
        <v>5.5E-2</v>
      </c>
      <c r="F176" s="9">
        <v>8.9999999999999998E-4</v>
      </c>
      <c r="G176" s="9">
        <v>5.4100000000000002E-2</v>
      </c>
      <c r="H176">
        <v>10.662799999999999</v>
      </c>
      <c r="I176" s="6">
        <f t="shared" si="19"/>
        <v>10.764983380162825</v>
      </c>
      <c r="J176" s="10">
        <f t="shared" si="20"/>
        <v>-0.1021833801628258</v>
      </c>
      <c r="K176" s="11">
        <f t="shared" si="21"/>
        <v>1.044144318150058E-2</v>
      </c>
      <c r="L176" s="19">
        <f t="shared" si="22"/>
        <v>11.25336078</v>
      </c>
      <c r="M176" s="11">
        <f t="shared" si="23"/>
        <v>-0.59056078000000056</v>
      </c>
      <c r="N176" s="29">
        <f t="shared" si="24"/>
        <v>0.34876203487420904</v>
      </c>
      <c r="O176" s="26">
        <v>10.675800000000001</v>
      </c>
      <c r="P176" s="11">
        <f t="shared" si="25"/>
        <v>-1.3000000000001677E-2</v>
      </c>
      <c r="Q176" s="11">
        <f t="shared" si="26"/>
        <v>1.690000000000436E-4</v>
      </c>
    </row>
    <row r="177" spans="1:17" x14ac:dyDescent="0.2">
      <c r="A177" s="17">
        <v>41852</v>
      </c>
      <c r="B177" s="7">
        <v>2.2573363431160468E-3</v>
      </c>
      <c r="C177" s="7">
        <v>-1.6705141657910104E-3</v>
      </c>
      <c r="D177" s="7">
        <f t="shared" si="18"/>
        <v>3.9278505089070572E-3</v>
      </c>
      <c r="E177" s="9">
        <v>5.6399999999999999E-2</v>
      </c>
      <c r="F177" s="9">
        <v>8.9999999999999998E-4</v>
      </c>
      <c r="G177" s="9">
        <v>5.5500000000000001E-2</v>
      </c>
      <c r="H177">
        <v>10.666199999999998</v>
      </c>
      <c r="I177" s="6">
        <f t="shared" si="19"/>
        <v>10.704681884406373</v>
      </c>
      <c r="J177" s="10">
        <f t="shared" si="20"/>
        <v>-3.8481884406374789E-2</v>
      </c>
      <c r="K177" s="11">
        <f t="shared" si="21"/>
        <v>1.4808554274655912E-3</v>
      </c>
      <c r="L177" s="19">
        <f t="shared" si="22"/>
        <v>11.2545854</v>
      </c>
      <c r="M177" s="11">
        <f t="shared" si="23"/>
        <v>-0.58838540000000172</v>
      </c>
      <c r="N177" s="29">
        <f t="shared" si="24"/>
        <v>0.34619737893316205</v>
      </c>
      <c r="O177" s="26">
        <v>10.662800000000001</v>
      </c>
      <c r="P177" s="11">
        <f t="shared" si="25"/>
        <v>3.3999999999974051E-3</v>
      </c>
      <c r="Q177" s="11">
        <f t="shared" si="26"/>
        <v>1.1559999999982354E-5</v>
      </c>
    </row>
    <row r="178" spans="1:17" x14ac:dyDescent="0.2">
      <c r="A178" s="17">
        <v>41883</v>
      </c>
      <c r="B178" s="7">
        <v>0</v>
      </c>
      <c r="C178" s="7">
        <v>7.525688243112305E-4</v>
      </c>
      <c r="D178" s="7">
        <f t="shared" si="18"/>
        <v>-7.525688243112305E-4</v>
      </c>
      <c r="E178" s="9">
        <v>5.6500000000000002E-2</v>
      </c>
      <c r="F178" s="9">
        <v>8.9999999999999998E-4</v>
      </c>
      <c r="G178" s="9">
        <v>5.5600000000000004E-2</v>
      </c>
      <c r="H178">
        <v>10.952999999999999</v>
      </c>
      <c r="I178" s="6">
        <f t="shared" si="19"/>
        <v>10.658172950406129</v>
      </c>
      <c r="J178" s="10">
        <f t="shared" si="20"/>
        <v>0.29482704959387007</v>
      </c>
      <c r="K178" s="11">
        <f t="shared" si="21"/>
        <v>8.6922989172226323E-2</v>
      </c>
      <c r="L178" s="19">
        <f t="shared" si="22"/>
        <v>11.259240719999999</v>
      </c>
      <c r="M178" s="11">
        <f t="shared" si="23"/>
        <v>-0.30624071999999991</v>
      </c>
      <c r="N178" s="29">
        <f t="shared" si="24"/>
        <v>9.3783378586118349E-2</v>
      </c>
      <c r="O178" s="26">
        <v>10.6662</v>
      </c>
      <c r="P178" s="11">
        <f t="shared" si="25"/>
        <v>0.2867999999999995</v>
      </c>
      <c r="Q178" s="11">
        <f t="shared" si="26"/>
        <v>8.2254239999999715E-2</v>
      </c>
    </row>
    <row r="179" spans="1:17" x14ac:dyDescent="0.2">
      <c r="A179" s="17">
        <v>41913</v>
      </c>
      <c r="B179" s="7">
        <v>2.2522522522531708E-3</v>
      </c>
      <c r="C179" s="7">
        <v>-2.5122778125522991E-3</v>
      </c>
      <c r="D179" s="7">
        <f t="shared" si="18"/>
        <v>4.7645300648054695E-3</v>
      </c>
      <c r="E179" s="9">
        <v>5.6500000000000002E-2</v>
      </c>
      <c r="F179" s="9">
        <v>8.9999999999999998E-4</v>
      </c>
      <c r="G179" s="9">
        <v>5.5600000000000004E-2</v>
      </c>
      <c r="H179">
        <v>11.066600000000001</v>
      </c>
      <c r="I179" s="6">
        <f t="shared" si="19"/>
        <v>11.005185897799812</v>
      </c>
      <c r="J179" s="10">
        <f t="shared" si="20"/>
        <v>6.1414102200188836E-2</v>
      </c>
      <c r="K179" s="11">
        <f t="shared" si="21"/>
        <v>3.7716919490552391E-3</v>
      </c>
      <c r="L179" s="19">
        <f t="shared" si="22"/>
        <v>11.5619868</v>
      </c>
      <c r="M179" s="11">
        <f t="shared" si="23"/>
        <v>-0.49538679999999857</v>
      </c>
      <c r="N179" s="29">
        <f t="shared" si="24"/>
        <v>0.24540808161423858</v>
      </c>
      <c r="O179" s="26">
        <v>10.952999999999999</v>
      </c>
      <c r="P179" s="11">
        <f t="shared" si="25"/>
        <v>0.1136000000000017</v>
      </c>
      <c r="Q179" s="11">
        <f t="shared" si="26"/>
        <v>1.2904960000000387E-2</v>
      </c>
    </row>
    <row r="180" spans="1:17" x14ac:dyDescent="0.2">
      <c r="A180" s="17">
        <v>41944</v>
      </c>
      <c r="B180" s="7">
        <v>0</v>
      </c>
      <c r="C180" s="7">
        <v>-5.3994179410662866E-3</v>
      </c>
      <c r="D180" s="7">
        <f t="shared" si="18"/>
        <v>5.3994179410662866E-3</v>
      </c>
      <c r="E180" s="9">
        <v>5.6500000000000002E-2</v>
      </c>
      <c r="F180" s="9">
        <v>8.9999999999999998E-4</v>
      </c>
      <c r="G180" s="9">
        <v>5.5600000000000004E-2</v>
      </c>
      <c r="H180">
        <v>11.098599999999999</v>
      </c>
      <c r="I180" s="6">
        <f t="shared" si="19"/>
        <v>11.126353198586607</v>
      </c>
      <c r="J180" s="10">
        <f t="shared" si="20"/>
        <v>-2.7753198586607297E-2</v>
      </c>
      <c r="K180" s="11">
        <f t="shared" si="21"/>
        <v>7.7024003178766131E-4</v>
      </c>
      <c r="L180" s="19">
        <f t="shared" si="22"/>
        <v>11.681902960000002</v>
      </c>
      <c r="M180" s="11">
        <f t="shared" si="23"/>
        <v>-0.58330296000000281</v>
      </c>
      <c r="N180" s="29">
        <f t="shared" si="24"/>
        <v>0.34024234314476487</v>
      </c>
      <c r="O180" s="26">
        <v>11.066599999999999</v>
      </c>
      <c r="P180" s="11">
        <f t="shared" si="25"/>
        <v>3.2000000000000028E-2</v>
      </c>
      <c r="Q180" s="11">
        <f t="shared" si="26"/>
        <v>1.0240000000000019E-3</v>
      </c>
    </row>
    <row r="181" spans="1:17" x14ac:dyDescent="0.2">
      <c r="A181" s="17">
        <v>41974</v>
      </c>
      <c r="B181" s="7">
        <v>-2.2471910112368695E-3</v>
      </c>
      <c r="C181" s="7">
        <v>-5.6701009100117586E-3</v>
      </c>
      <c r="D181" s="7">
        <f t="shared" si="18"/>
        <v>3.4229098987748892E-3</v>
      </c>
      <c r="E181" s="9">
        <v>5.6500000000000002E-2</v>
      </c>
      <c r="F181" s="9">
        <v>1.1999999999999999E-3</v>
      </c>
      <c r="G181" s="9">
        <v>5.5300000000000002E-2</v>
      </c>
      <c r="H181">
        <v>11.461300000000001</v>
      </c>
      <c r="I181" s="6">
        <f t="shared" si="19"/>
        <v>11.136589507802542</v>
      </c>
      <c r="J181" s="10">
        <f t="shared" si="20"/>
        <v>0.32471049219745929</v>
      </c>
      <c r="K181" s="11">
        <f t="shared" si="21"/>
        <v>0.10543690374311628</v>
      </c>
      <c r="L181" s="19">
        <f t="shared" si="22"/>
        <v>11.712352579999997</v>
      </c>
      <c r="M181" s="11">
        <f t="shared" si="23"/>
        <v>-0.25105257999999608</v>
      </c>
      <c r="N181" s="29">
        <f t="shared" si="24"/>
        <v>6.3027397924654435E-2</v>
      </c>
      <c r="O181" s="26">
        <v>11.098599999999999</v>
      </c>
      <c r="P181" s="11">
        <f t="shared" si="25"/>
        <v>0.36270000000000202</v>
      </c>
      <c r="Q181" s="11">
        <f t="shared" si="26"/>
        <v>0.13155129000000146</v>
      </c>
    </row>
    <row r="182" spans="1:17" x14ac:dyDescent="0.2">
      <c r="A182" s="17">
        <v>42005</v>
      </c>
      <c r="B182" s="7">
        <v>-1.1261261261265854E-3</v>
      </c>
      <c r="C182" s="7">
        <v>-4.7058923734695649E-3</v>
      </c>
      <c r="D182" s="7">
        <f t="shared" si="18"/>
        <v>3.5797662473429793E-3</v>
      </c>
      <c r="E182" s="9">
        <v>5.6500000000000002E-2</v>
      </c>
      <c r="F182" s="9">
        <v>1.1000000000000001E-3</v>
      </c>
      <c r="G182" s="9">
        <v>5.5400000000000005E-2</v>
      </c>
      <c r="H182">
        <v>11.565799999999999</v>
      </c>
      <c r="I182" s="6">
        <f t="shared" si="19"/>
        <v>11.502328774890673</v>
      </c>
      <c r="J182" s="10">
        <f t="shared" si="20"/>
        <v>6.3471225109326568E-2</v>
      </c>
      <c r="K182" s="11">
        <f t="shared" si="21"/>
        <v>4.0285964168788073E-3</v>
      </c>
      <c r="L182" s="19">
        <f t="shared" si="22"/>
        <v>12.096256020000002</v>
      </c>
      <c r="M182" s="11">
        <f t="shared" si="23"/>
        <v>-0.53045602000000258</v>
      </c>
      <c r="N182" s="29">
        <f t="shared" si="24"/>
        <v>0.28138358915424316</v>
      </c>
      <c r="O182" s="26">
        <v>11.4613</v>
      </c>
      <c r="P182" s="11">
        <f t="shared" si="25"/>
        <v>0.10449999999999982</v>
      </c>
      <c r="Q182" s="11">
        <f t="shared" si="26"/>
        <v>1.0920249999999961E-2</v>
      </c>
    </row>
    <row r="183" spans="1:17" x14ac:dyDescent="0.2">
      <c r="A183" s="17">
        <v>42036</v>
      </c>
      <c r="B183" s="7">
        <v>6.764374295380327E-3</v>
      </c>
      <c r="C183" s="7">
        <v>4.3430449237678703E-3</v>
      </c>
      <c r="D183" s="7">
        <f t="shared" si="18"/>
        <v>2.4213293716124568E-3</v>
      </c>
      <c r="E183" s="9">
        <v>5.67E-2</v>
      </c>
      <c r="F183" s="9">
        <v>1.1000000000000001E-3</v>
      </c>
      <c r="G183" s="9">
        <v>5.5600000000000004E-2</v>
      </c>
      <c r="H183">
        <v>11.575899999999999</v>
      </c>
      <c r="I183" s="6">
        <f t="shared" si="19"/>
        <v>11.593804611246194</v>
      </c>
      <c r="J183" s="10">
        <f t="shared" si="20"/>
        <v>-1.790461124619469E-2</v>
      </c>
      <c r="K183" s="11">
        <f t="shared" si="21"/>
        <v>3.2057510387736138E-4</v>
      </c>
      <c r="L183" s="19">
        <f t="shared" si="22"/>
        <v>12.20885848</v>
      </c>
      <c r="M183" s="11">
        <f t="shared" si="23"/>
        <v>-0.63295848000000099</v>
      </c>
      <c r="N183" s="29">
        <f t="shared" si="24"/>
        <v>0.40063643740391164</v>
      </c>
      <c r="O183" s="26">
        <v>11.565799999999999</v>
      </c>
      <c r="P183" s="11">
        <f t="shared" si="25"/>
        <v>1.0099999999999554E-2</v>
      </c>
      <c r="Q183" s="11">
        <f t="shared" si="26"/>
        <v>1.0200999999999098E-4</v>
      </c>
    </row>
    <row r="184" spans="1:17" x14ac:dyDescent="0.2">
      <c r="A184" s="17">
        <v>42064</v>
      </c>
      <c r="B184" s="7">
        <v>1.2318029115338474E-2</v>
      </c>
      <c r="C184" s="7">
        <v>5.9517216111039002E-3</v>
      </c>
      <c r="D184" s="7">
        <f t="shared" si="18"/>
        <v>6.3663075042345741E-3</v>
      </c>
      <c r="E184" s="9">
        <v>5.6799999999999996E-2</v>
      </c>
      <c r="F184" s="9">
        <v>1.1000000000000001E-3</v>
      </c>
      <c r="G184" s="9">
        <v>5.57E-2</v>
      </c>
      <c r="H184">
        <v>12.064400000000001</v>
      </c>
      <c r="I184" s="6">
        <f t="shared" si="19"/>
        <v>11.649595739038269</v>
      </c>
      <c r="J184" s="10">
        <f t="shared" si="20"/>
        <v>0.4148042609617324</v>
      </c>
      <c r="K184" s="11">
        <f t="shared" si="21"/>
        <v>0.17206257491200899</v>
      </c>
      <c r="L184" s="19">
        <f t="shared" si="22"/>
        <v>12.220677629999999</v>
      </c>
      <c r="M184" s="11">
        <f t="shared" si="23"/>
        <v>-0.15627762999999817</v>
      </c>
      <c r="N184" s="29">
        <f t="shared" si="24"/>
        <v>2.4422697638416327E-2</v>
      </c>
      <c r="O184" s="26">
        <v>11.575900000000001</v>
      </c>
      <c r="P184" s="11">
        <f t="shared" si="25"/>
        <v>0.48850000000000016</v>
      </c>
      <c r="Q184" s="11">
        <f t="shared" si="26"/>
        <v>0.23863225000000016</v>
      </c>
    </row>
    <row r="185" spans="1:17" x14ac:dyDescent="0.2">
      <c r="A185" s="17">
        <v>42095</v>
      </c>
      <c r="B185" s="7">
        <v>9.9557522123934501E-3</v>
      </c>
      <c r="C185" s="7">
        <v>2.0328732545835107E-3</v>
      </c>
      <c r="D185" s="7">
        <f t="shared" si="18"/>
        <v>7.9228789578099403E-3</v>
      </c>
      <c r="E185" s="9">
        <v>5.7000000000000002E-2</v>
      </c>
      <c r="F185" s="9">
        <v>1.1999999999999999E-3</v>
      </c>
      <c r="G185" s="9">
        <v>5.5800000000000002E-2</v>
      </c>
      <c r="H185">
        <v>12.011099999999999</v>
      </c>
      <c r="I185" s="6">
        <f t="shared" si="19"/>
        <v>12.159984780898602</v>
      </c>
      <c r="J185" s="10">
        <f t="shared" si="20"/>
        <v>-0.14888478089860335</v>
      </c>
      <c r="K185" s="11">
        <f t="shared" si="21"/>
        <v>2.2166677983225126E-2</v>
      </c>
      <c r="L185" s="19">
        <f t="shared" si="22"/>
        <v>12.737593520000003</v>
      </c>
      <c r="M185" s="11">
        <f t="shared" si="23"/>
        <v>-0.72649352000000356</v>
      </c>
      <c r="N185" s="29">
        <f t="shared" si="24"/>
        <v>0.52779283460199555</v>
      </c>
      <c r="O185" s="26">
        <v>12.064399999999999</v>
      </c>
      <c r="P185" s="11">
        <f t="shared" si="25"/>
        <v>-5.3300000000000125E-2</v>
      </c>
      <c r="Q185" s="11">
        <f t="shared" si="26"/>
        <v>2.8408900000000134E-3</v>
      </c>
    </row>
    <row r="186" spans="1:17" x14ac:dyDescent="0.2">
      <c r="A186" s="17">
        <v>42125</v>
      </c>
      <c r="B186" s="7">
        <v>1.0952902519172011E-3</v>
      </c>
      <c r="C186" s="7">
        <v>5.0972320254958981E-3</v>
      </c>
      <c r="D186" s="7">
        <f t="shared" si="18"/>
        <v>-4.0019417735786969E-3</v>
      </c>
      <c r="E186" s="9">
        <v>5.7099999999999998E-2</v>
      </c>
      <c r="F186" s="9">
        <v>1.1999999999999999E-3</v>
      </c>
      <c r="G186" s="9">
        <v>5.5899999999999998E-2</v>
      </c>
      <c r="H186">
        <v>11.969100000000001</v>
      </c>
      <c r="I186" s="6">
        <f t="shared" si="19"/>
        <v>11.963032277163368</v>
      </c>
      <c r="J186" s="10">
        <f t="shared" si="20"/>
        <v>6.0677228366330382E-3</v>
      </c>
      <c r="K186" s="11">
        <f t="shared" si="21"/>
        <v>3.6817260422198085E-5</v>
      </c>
      <c r="L186" s="19">
        <f t="shared" si="22"/>
        <v>12.68252049</v>
      </c>
      <c r="M186" s="11">
        <f t="shared" si="23"/>
        <v>-0.71342048999999896</v>
      </c>
      <c r="N186" s="29">
        <f t="shared" si="24"/>
        <v>0.5089687955518386</v>
      </c>
      <c r="O186" s="26">
        <v>12.011100000000001</v>
      </c>
      <c r="P186" s="11">
        <f t="shared" si="25"/>
        <v>-4.1999999999999815E-2</v>
      </c>
      <c r="Q186" s="11">
        <f t="shared" si="26"/>
        <v>1.7639999999999845E-3</v>
      </c>
    </row>
    <row r="187" spans="1:17" x14ac:dyDescent="0.2">
      <c r="A187" s="17">
        <v>42156</v>
      </c>
      <c r="B187" s="7">
        <v>5.4704595185938905E-3</v>
      </c>
      <c r="C187" s="7">
        <v>3.502869998531743E-3</v>
      </c>
      <c r="D187" s="7">
        <f t="shared" si="18"/>
        <v>1.9675895200621475E-3</v>
      </c>
      <c r="E187" s="9">
        <v>5.7200000000000001E-2</v>
      </c>
      <c r="F187" s="9">
        <v>1.2999999999999999E-3</v>
      </c>
      <c r="G187" s="9">
        <v>5.5899999999999998E-2</v>
      </c>
      <c r="H187">
        <v>12.301600000000001</v>
      </c>
      <c r="I187" s="6">
        <f t="shared" si="19"/>
        <v>11.992650275724577</v>
      </c>
      <c r="J187" s="10">
        <f t="shared" si="20"/>
        <v>0.30894972427542378</v>
      </c>
      <c r="K187" s="11">
        <f t="shared" si="21"/>
        <v>9.5449932129860374E-2</v>
      </c>
      <c r="L187" s="19">
        <f t="shared" si="22"/>
        <v>12.638172690000001</v>
      </c>
      <c r="M187" s="11">
        <f t="shared" si="23"/>
        <v>-0.33657269000000056</v>
      </c>
      <c r="N187" s="29">
        <f t="shared" si="24"/>
        <v>0.11328117565383648</v>
      </c>
      <c r="O187" s="26">
        <v>11.969099999999999</v>
      </c>
      <c r="P187" s="11">
        <f t="shared" si="25"/>
        <v>0.33250000000000135</v>
      </c>
      <c r="Q187" s="11">
        <f t="shared" si="26"/>
        <v>0.1105562500000009</v>
      </c>
    </row>
    <row r="188" spans="1:17" x14ac:dyDescent="0.2">
      <c r="A188" s="17">
        <v>42186</v>
      </c>
      <c r="B188" s="7">
        <v>8.7051142546281605E-3</v>
      </c>
      <c r="C188" s="7">
        <v>6.704715929303293E-5</v>
      </c>
      <c r="D188" s="7">
        <f t="shared" si="18"/>
        <v>8.638067095335128E-3</v>
      </c>
      <c r="E188" s="9">
        <v>5.74E-2</v>
      </c>
      <c r="F188" s="9">
        <v>1.2999999999999999E-3</v>
      </c>
      <c r="G188" s="9">
        <v>5.6099999999999997E-2</v>
      </c>
      <c r="H188">
        <v>12.451500000000001</v>
      </c>
      <c r="I188" s="6">
        <f t="shared" si="19"/>
        <v>12.407862046179977</v>
      </c>
      <c r="J188" s="10">
        <f t="shared" si="20"/>
        <v>4.3637953820024222E-2</v>
      </c>
      <c r="K188" s="11">
        <f t="shared" si="21"/>
        <v>1.9042710135985666E-3</v>
      </c>
      <c r="L188" s="19">
        <f t="shared" si="22"/>
        <v>12.991719760000001</v>
      </c>
      <c r="M188" s="11">
        <f t="shared" si="23"/>
        <v>-0.54021975999999938</v>
      </c>
      <c r="N188" s="29">
        <f t="shared" si="24"/>
        <v>0.29183738909445694</v>
      </c>
      <c r="O188" s="26">
        <v>12.301600000000001</v>
      </c>
      <c r="P188" s="11">
        <f t="shared" si="25"/>
        <v>0.14990000000000059</v>
      </c>
      <c r="Q188" s="11">
        <f t="shared" si="26"/>
        <v>2.2470010000000176E-2</v>
      </c>
    </row>
    <row r="189" spans="1:17" x14ac:dyDescent="0.2">
      <c r="A189" s="17">
        <v>42217</v>
      </c>
      <c r="B189" s="7">
        <v>1.0787486515646239E-3</v>
      </c>
      <c r="C189" s="7">
        <v>-1.4162762828209669E-3</v>
      </c>
      <c r="D189" s="7">
        <f t="shared" si="18"/>
        <v>2.4950249343855908E-3</v>
      </c>
      <c r="E189" s="9">
        <v>5.9000000000000004E-2</v>
      </c>
      <c r="F189" s="9">
        <v>1.4000000000000002E-3</v>
      </c>
      <c r="G189" s="9">
        <v>5.7600000000000005E-2</v>
      </c>
      <c r="H189">
        <v>12.911800000000001</v>
      </c>
      <c r="I189" s="6">
        <f t="shared" si="19"/>
        <v>12.482566802970503</v>
      </c>
      <c r="J189" s="10">
        <f t="shared" si="20"/>
        <v>0.42923319702949847</v>
      </c>
      <c r="K189" s="11">
        <f t="shared" si="21"/>
        <v>0.18424113743216425</v>
      </c>
      <c r="L189" s="19">
        <f t="shared" si="22"/>
        <v>13.168706400000003</v>
      </c>
      <c r="M189" s="11">
        <f t="shared" si="23"/>
        <v>-0.25690640000000187</v>
      </c>
      <c r="N189" s="29">
        <f t="shared" si="24"/>
        <v>6.6000898360960958E-2</v>
      </c>
      <c r="O189" s="26">
        <v>12.451499999999999</v>
      </c>
      <c r="P189" s="11">
        <f t="shared" si="25"/>
        <v>0.46030000000000193</v>
      </c>
      <c r="Q189" s="11">
        <f t="shared" si="26"/>
        <v>0.21187609000000177</v>
      </c>
    </row>
    <row r="190" spans="1:17" x14ac:dyDescent="0.2">
      <c r="A190" s="17">
        <v>42248</v>
      </c>
      <c r="B190" s="7">
        <v>0</v>
      </c>
      <c r="C190" s="7">
        <v>-1.5567565753002303E-3</v>
      </c>
      <c r="D190" s="7">
        <f t="shared" si="18"/>
        <v>1.5567565753002303E-3</v>
      </c>
      <c r="E190" s="9">
        <v>5.9000000000000004E-2</v>
      </c>
      <c r="F190" s="9">
        <v>1.25E-3</v>
      </c>
      <c r="G190" s="9">
        <v>5.7750000000000003E-2</v>
      </c>
      <c r="H190">
        <v>13.6073</v>
      </c>
      <c r="I190" s="6">
        <f t="shared" si="19"/>
        <v>12.931900529548964</v>
      </c>
      <c r="J190" s="10">
        <f t="shared" si="20"/>
        <v>0.67539947045103688</v>
      </c>
      <c r="K190" s="11">
        <f t="shared" si="21"/>
        <v>0.45616444468554102</v>
      </c>
      <c r="L190" s="19">
        <f t="shared" si="22"/>
        <v>13.657456450000002</v>
      </c>
      <c r="M190" s="11">
        <f t="shared" si="23"/>
        <v>-5.0156450000001129E-2</v>
      </c>
      <c r="N190" s="29">
        <f t="shared" si="24"/>
        <v>2.5156694766026132E-3</v>
      </c>
      <c r="O190" s="26">
        <v>12.911799999999999</v>
      </c>
      <c r="P190" s="11">
        <f t="shared" si="25"/>
        <v>0.6955000000000009</v>
      </c>
      <c r="Q190" s="11">
        <f t="shared" si="26"/>
        <v>0.48372025000000124</v>
      </c>
    </row>
    <row r="191" spans="1:17" x14ac:dyDescent="0.2">
      <c r="A191" s="17">
        <v>42278</v>
      </c>
      <c r="B191" s="7">
        <v>2.1551724137939782E-3</v>
      </c>
      <c r="C191" s="7">
        <v>-4.4968375044474436E-4</v>
      </c>
      <c r="D191" s="7">
        <f t="shared" si="18"/>
        <v>2.6048561642387225E-3</v>
      </c>
      <c r="E191" s="9">
        <v>5.9400000000000001E-2</v>
      </c>
      <c r="F191" s="9">
        <v>1.25E-3</v>
      </c>
      <c r="G191" s="9">
        <v>5.815E-2</v>
      </c>
      <c r="H191">
        <v>13.5002</v>
      </c>
      <c r="I191" s="6">
        <f t="shared" si="19"/>
        <v>13.642745059283644</v>
      </c>
      <c r="J191" s="10">
        <f t="shared" si="20"/>
        <v>-0.1425450592836448</v>
      </c>
      <c r="K191" s="11">
        <f t="shared" si="21"/>
        <v>2.0319093926177811E-2</v>
      </c>
      <c r="L191" s="19">
        <f t="shared" si="22"/>
        <v>14.398564494999999</v>
      </c>
      <c r="M191" s="11">
        <f t="shared" si="23"/>
        <v>-0.89836449499999915</v>
      </c>
      <c r="N191" s="29">
        <f t="shared" si="24"/>
        <v>0.80705876587660352</v>
      </c>
      <c r="O191" s="26">
        <v>13.6073</v>
      </c>
      <c r="P191" s="11">
        <f t="shared" si="25"/>
        <v>-0.10710000000000086</v>
      </c>
      <c r="Q191" s="11">
        <f t="shared" si="26"/>
        <v>1.1470410000000184E-2</v>
      </c>
    </row>
    <row r="192" spans="1:17" x14ac:dyDescent="0.2">
      <c r="A192" s="17">
        <v>42309</v>
      </c>
      <c r="B192" s="7">
        <v>2.1505376344094734E-3</v>
      </c>
      <c r="C192" s="7">
        <v>-2.1106803790863853E-3</v>
      </c>
      <c r="D192" s="7">
        <f t="shared" si="18"/>
        <v>4.2612180134958587E-3</v>
      </c>
      <c r="E192" s="9">
        <v>6.0199999999999997E-2</v>
      </c>
      <c r="F192" s="9">
        <v>1.1999999999999999E-3</v>
      </c>
      <c r="G192" s="9">
        <v>5.8999999999999997E-2</v>
      </c>
      <c r="H192">
        <v>14.123199999999999</v>
      </c>
      <c r="I192" s="6">
        <f t="shared" si="19"/>
        <v>13.557727295425796</v>
      </c>
      <c r="J192" s="10">
        <f t="shared" si="20"/>
        <v>0.56547270457420318</v>
      </c>
      <c r="K192" s="11">
        <f t="shared" si="21"/>
        <v>0.31975937961846407</v>
      </c>
      <c r="L192" s="19">
        <f t="shared" si="22"/>
        <v>14.296711799999999</v>
      </c>
      <c r="M192" s="11">
        <f t="shared" si="23"/>
        <v>-0.17351179999999999</v>
      </c>
      <c r="N192" s="29">
        <f t="shared" si="24"/>
        <v>3.0106344739239999E-2</v>
      </c>
      <c r="O192" s="26">
        <v>13.5002</v>
      </c>
      <c r="P192" s="11">
        <f t="shared" si="25"/>
        <v>0.62299999999999933</v>
      </c>
      <c r="Q192" s="11">
        <f t="shared" si="26"/>
        <v>0.38812899999999917</v>
      </c>
    </row>
    <row r="193" spans="1:17" x14ac:dyDescent="0.2">
      <c r="A193" s="17">
        <v>42339</v>
      </c>
      <c r="B193" s="7">
        <v>2.1459227467817686E-3</v>
      </c>
      <c r="C193" s="7">
        <v>-3.4170964371131938E-3</v>
      </c>
      <c r="D193" s="7">
        <f t="shared" si="18"/>
        <v>5.5630191838949624E-3</v>
      </c>
      <c r="E193" s="9">
        <v>6.2E-2</v>
      </c>
      <c r="F193" s="9">
        <v>2.3999999999999998E-3</v>
      </c>
      <c r="G193" s="9">
        <v>5.96E-2</v>
      </c>
      <c r="H193">
        <v>14.925999999999998</v>
      </c>
      <c r="I193" s="6">
        <f t="shared" si="19"/>
        <v>14.201767632537983</v>
      </c>
      <c r="J193" s="10">
        <f t="shared" si="20"/>
        <v>0.72423236746201525</v>
      </c>
      <c r="K193" s="11">
        <f t="shared" si="21"/>
        <v>0.5245125220796355</v>
      </c>
      <c r="L193" s="19">
        <f t="shared" si="22"/>
        <v>14.96494272</v>
      </c>
      <c r="M193" s="11">
        <f t="shared" si="23"/>
        <v>-3.894272000000143E-2</v>
      </c>
      <c r="N193" s="29">
        <f t="shared" si="24"/>
        <v>1.5165354409985114E-3</v>
      </c>
      <c r="O193" s="26">
        <v>14.123200000000001</v>
      </c>
      <c r="P193" s="11">
        <f t="shared" si="25"/>
        <v>0.80279999999999774</v>
      </c>
      <c r="Q193" s="11">
        <f t="shared" si="26"/>
        <v>0.64448783999999637</v>
      </c>
    </row>
    <row r="194" spans="1:17" x14ac:dyDescent="0.2">
      <c r="A194" s="17">
        <v>42370</v>
      </c>
      <c r="B194" s="7">
        <v>8.5653104925013084E-3</v>
      </c>
      <c r="C194" s="7">
        <v>1.6531022090646278E-3</v>
      </c>
      <c r="D194" s="7">
        <f t="shared" si="18"/>
        <v>6.9122082834366808E-3</v>
      </c>
      <c r="E194" s="9">
        <v>6.2300000000000001E-2</v>
      </c>
      <c r="F194" s="9">
        <v>3.4000000000000002E-3</v>
      </c>
      <c r="G194" s="9">
        <v>5.8900000000000001E-2</v>
      </c>
      <c r="H194">
        <v>16.380099999999999</v>
      </c>
      <c r="I194" s="6">
        <f t="shared" si="19"/>
        <v>15.029171620838575</v>
      </c>
      <c r="J194" s="10">
        <f t="shared" si="20"/>
        <v>1.3509283791614237</v>
      </c>
      <c r="K194" s="11">
        <f t="shared" si="21"/>
        <v>1.8250074856237115</v>
      </c>
      <c r="L194" s="19">
        <f t="shared" si="22"/>
        <v>15.805141399999998</v>
      </c>
      <c r="M194" s="11">
        <f t="shared" si="23"/>
        <v>0.57495860000000043</v>
      </c>
      <c r="N194" s="29">
        <f t="shared" si="24"/>
        <v>0.3305773917139605</v>
      </c>
      <c r="O194" s="26">
        <v>14.926</v>
      </c>
      <c r="P194" s="11">
        <f t="shared" si="25"/>
        <v>1.4540999999999986</v>
      </c>
      <c r="Q194" s="11">
        <f t="shared" si="26"/>
        <v>2.1144068099999962</v>
      </c>
    </row>
    <row r="195" spans="1:17" x14ac:dyDescent="0.2">
      <c r="A195" s="17">
        <v>42401</v>
      </c>
      <c r="B195" s="7">
        <v>1.380042462844808E-2</v>
      </c>
      <c r="C195" s="7">
        <v>8.2307653345268638E-4</v>
      </c>
      <c r="D195" s="7">
        <f t="shared" si="18"/>
        <v>1.2977348094995393E-2</v>
      </c>
      <c r="E195" s="9">
        <v>6.6900000000000001E-2</v>
      </c>
      <c r="F195" s="9">
        <v>3.8E-3</v>
      </c>
      <c r="G195" s="9">
        <v>6.3100000000000003E-2</v>
      </c>
      <c r="H195">
        <v>15.769400000000001</v>
      </c>
      <c r="I195" s="6">
        <f t="shared" si="19"/>
        <v>16.592670259530831</v>
      </c>
      <c r="J195" s="10">
        <f t="shared" si="20"/>
        <v>-0.82327025953082966</v>
      </c>
      <c r="K195" s="11">
        <f t="shared" si="21"/>
        <v>0.67777392022795968</v>
      </c>
      <c r="L195" s="19">
        <f t="shared" si="22"/>
        <v>17.413684309999997</v>
      </c>
      <c r="M195" s="11">
        <f t="shared" si="23"/>
        <v>-1.6442843099999962</v>
      </c>
      <c r="N195" s="29">
        <f t="shared" si="24"/>
        <v>2.7036708921121635</v>
      </c>
      <c r="O195" s="26">
        <v>16.380099999999999</v>
      </c>
      <c r="P195" s="11">
        <f t="shared" si="25"/>
        <v>-0.6106999999999978</v>
      </c>
      <c r="Q195" s="11">
        <f t="shared" si="26"/>
        <v>0.37295448999999731</v>
      </c>
    </row>
    <row r="196" spans="1:17" x14ac:dyDescent="0.2">
      <c r="A196" s="17">
        <v>42430</v>
      </c>
      <c r="B196" s="7">
        <v>8.3769633507885608E-3</v>
      </c>
      <c r="C196" s="7">
        <v>4.306000143391042E-3</v>
      </c>
      <c r="D196" s="7">
        <f t="shared" ref="D196:D259" si="27">B196-C196</f>
        <v>4.0709632073975188E-3</v>
      </c>
      <c r="E196" s="9">
        <v>6.7699999999999996E-2</v>
      </c>
      <c r="F196" s="9">
        <v>3.5999999999999999E-3</v>
      </c>
      <c r="G196" s="9">
        <v>6.409999999999999E-2</v>
      </c>
      <c r="H196">
        <v>15.4224</v>
      </c>
      <c r="I196" s="6">
        <f t="shared" ref="I196:I259" si="28">H195*(1+D196)</f>
        <v>15.833596647202734</v>
      </c>
      <c r="J196" s="10">
        <f t="shared" ref="J196:J259" si="29">H196-I196</f>
        <v>-0.41119664720273441</v>
      </c>
      <c r="K196" s="11">
        <f t="shared" ref="K196:K259" si="30">J196^2</f>
        <v>0.16908268267077003</v>
      </c>
      <c r="L196" s="19">
        <f t="shared" ref="L196:L259" si="31">H195*(1+G196)</f>
        <v>16.780218540000003</v>
      </c>
      <c r="M196" s="11">
        <f t="shared" ref="M196:M259" si="32">H196-L196</f>
        <v>-1.3578185400000038</v>
      </c>
      <c r="N196" s="29">
        <f t="shared" ref="N196:N259" si="33">M196^2</f>
        <v>1.8436711875677418</v>
      </c>
      <c r="O196" s="26">
        <v>15.769399999999999</v>
      </c>
      <c r="P196" s="11">
        <f t="shared" ref="P196:P259" si="34">H196-O196</f>
        <v>-0.34699999999999953</v>
      </c>
      <c r="Q196" s="11">
        <f t="shared" ref="Q196:Q259" si="35">P196^2</f>
        <v>0.12040899999999967</v>
      </c>
    </row>
    <row r="197" spans="1:17" x14ac:dyDescent="0.2">
      <c r="A197" s="17">
        <v>42461</v>
      </c>
      <c r="B197" s="7">
        <v>9.3457943925198874E-3</v>
      </c>
      <c r="C197" s="7">
        <v>4.7410679791102918E-3</v>
      </c>
      <c r="D197" s="7">
        <f t="shared" si="27"/>
        <v>4.6047264134095956E-3</v>
      </c>
      <c r="E197" s="9">
        <v>6.9400000000000003E-2</v>
      </c>
      <c r="F197" s="9">
        <v>3.7000000000000002E-3</v>
      </c>
      <c r="G197" s="9">
        <v>6.5700000000000008E-2</v>
      </c>
      <c r="H197">
        <v>14.632200000000001</v>
      </c>
      <c r="I197" s="6">
        <f t="shared" si="28"/>
        <v>15.49341593263817</v>
      </c>
      <c r="J197" s="10">
        <f t="shared" si="29"/>
        <v>-0.86121593263816898</v>
      </c>
      <c r="K197" s="11">
        <f t="shared" si="30"/>
        <v>0.74169288262983124</v>
      </c>
      <c r="L197" s="19">
        <f t="shared" si="31"/>
        <v>16.435651679999999</v>
      </c>
      <c r="M197" s="11">
        <f t="shared" si="32"/>
        <v>-1.8034516799999984</v>
      </c>
      <c r="N197" s="29">
        <f t="shared" si="33"/>
        <v>3.2524379620948167</v>
      </c>
      <c r="O197" s="26">
        <v>15.4224</v>
      </c>
      <c r="P197" s="11">
        <f t="shared" si="34"/>
        <v>-0.79019999999999868</v>
      </c>
      <c r="Q197" s="11">
        <f t="shared" si="35"/>
        <v>0.62441603999999795</v>
      </c>
    </row>
    <row r="198" spans="1:17" x14ac:dyDescent="0.2">
      <c r="A198" s="17">
        <v>42491</v>
      </c>
      <c r="B198" s="7">
        <v>2.0576131687251231E-3</v>
      </c>
      <c r="C198" s="7">
        <v>4.0457909981098548E-3</v>
      </c>
      <c r="D198" s="7">
        <f t="shared" si="27"/>
        <v>-1.9881778293847317E-3</v>
      </c>
      <c r="E198" s="9">
        <v>6.93E-2</v>
      </c>
      <c r="F198" s="9">
        <v>3.7000000000000002E-3</v>
      </c>
      <c r="G198" s="9">
        <v>6.5600000000000006E-2</v>
      </c>
      <c r="H198">
        <v>15.356300000000001</v>
      </c>
      <c r="I198" s="6">
        <f t="shared" si="28"/>
        <v>14.603108584364877</v>
      </c>
      <c r="J198" s="10">
        <f t="shared" si="29"/>
        <v>0.75319141563512382</v>
      </c>
      <c r="K198" s="11">
        <f t="shared" si="30"/>
        <v>0.56729730858644178</v>
      </c>
      <c r="L198" s="19">
        <f t="shared" si="31"/>
        <v>15.592072320000003</v>
      </c>
      <c r="M198" s="11">
        <f t="shared" si="32"/>
        <v>-0.23577232000000237</v>
      </c>
      <c r="N198" s="29">
        <f t="shared" si="33"/>
        <v>5.5588586878183514E-2</v>
      </c>
      <c r="O198" s="26">
        <v>14.632199999999999</v>
      </c>
      <c r="P198" s="11">
        <f t="shared" si="34"/>
        <v>0.72410000000000174</v>
      </c>
      <c r="Q198" s="11">
        <f t="shared" si="35"/>
        <v>0.52432081000000252</v>
      </c>
    </row>
    <row r="199" spans="1:17" x14ac:dyDescent="0.2">
      <c r="A199" s="17">
        <v>42522</v>
      </c>
      <c r="B199" s="7">
        <v>5.133470225874584E-3</v>
      </c>
      <c r="C199" s="7">
        <v>3.284366167285893E-3</v>
      </c>
      <c r="D199" s="7">
        <f t="shared" si="27"/>
        <v>1.849104058588691E-3</v>
      </c>
      <c r="E199" s="9">
        <v>6.93E-2</v>
      </c>
      <c r="F199" s="9">
        <v>3.8E-3</v>
      </c>
      <c r="G199" s="9">
        <v>6.5500000000000003E-2</v>
      </c>
      <c r="H199">
        <v>15.056400000000002</v>
      </c>
      <c r="I199" s="6">
        <f t="shared" si="28"/>
        <v>15.384695396654905</v>
      </c>
      <c r="J199" s="10">
        <f t="shared" si="29"/>
        <v>-0.32829539665490337</v>
      </c>
      <c r="K199" s="11">
        <f t="shared" si="30"/>
        <v>0.10777786746480034</v>
      </c>
      <c r="L199" s="19">
        <f t="shared" si="31"/>
        <v>16.362137650000001</v>
      </c>
      <c r="M199" s="11">
        <f t="shared" si="32"/>
        <v>-1.3057376499999993</v>
      </c>
      <c r="N199" s="29">
        <f t="shared" si="33"/>
        <v>1.7049508106275206</v>
      </c>
      <c r="O199" s="26">
        <v>15.356299999999999</v>
      </c>
      <c r="P199" s="11">
        <f t="shared" si="34"/>
        <v>-0.29989999999999739</v>
      </c>
      <c r="Q199" s="11">
        <f t="shared" si="35"/>
        <v>8.9940009999998433E-2</v>
      </c>
    </row>
    <row r="200" spans="1:17" x14ac:dyDescent="0.2">
      <c r="A200" s="17">
        <v>42552</v>
      </c>
      <c r="B200" s="7">
        <v>8.1716036772249805E-3</v>
      </c>
      <c r="C200" s="7">
        <v>-1.618136404754508E-3</v>
      </c>
      <c r="D200" s="7">
        <f t="shared" si="27"/>
        <v>9.7897400819794891E-3</v>
      </c>
      <c r="E200" s="9">
        <v>6.9599999999999995E-2</v>
      </c>
      <c r="F200" s="9">
        <v>3.9000000000000003E-3</v>
      </c>
      <c r="G200" s="9">
        <v>6.5699999999999995E-2</v>
      </c>
      <c r="H200">
        <v>14.4232</v>
      </c>
      <c r="I200" s="6">
        <f t="shared" si="28"/>
        <v>15.203798242570318</v>
      </c>
      <c r="J200" s="10">
        <f t="shared" si="29"/>
        <v>-0.78059824257031885</v>
      </c>
      <c r="K200" s="11">
        <f t="shared" si="30"/>
        <v>0.6093336163038704</v>
      </c>
      <c r="L200" s="19">
        <f t="shared" si="31"/>
        <v>16.045605480000003</v>
      </c>
      <c r="M200" s="11">
        <f t="shared" si="32"/>
        <v>-1.622405480000003</v>
      </c>
      <c r="N200" s="29">
        <f t="shared" si="33"/>
        <v>2.6321995415340398</v>
      </c>
      <c r="O200" s="26">
        <v>15.0564</v>
      </c>
      <c r="P200" s="11">
        <f t="shared" si="34"/>
        <v>-0.63320000000000043</v>
      </c>
      <c r="Q200" s="11">
        <f t="shared" si="35"/>
        <v>0.40094224000000056</v>
      </c>
    </row>
    <row r="201" spans="1:17" x14ac:dyDescent="0.2">
      <c r="A201" s="17">
        <v>42583</v>
      </c>
      <c r="B201" s="7">
        <v>-1.0131712259375924E-3</v>
      </c>
      <c r="C201" s="7">
        <v>9.184301078837277E-4</v>
      </c>
      <c r="D201" s="7">
        <f t="shared" si="27"/>
        <v>-1.9316013338213202E-3</v>
      </c>
      <c r="E201" s="9">
        <v>6.9500000000000006E-2</v>
      </c>
      <c r="F201" s="9">
        <v>4.0000000000000001E-3</v>
      </c>
      <c r="G201" s="9">
        <v>6.5500000000000003E-2</v>
      </c>
      <c r="H201">
        <v>13.7349</v>
      </c>
      <c r="I201" s="6">
        <f t="shared" si="28"/>
        <v>14.395340127642028</v>
      </c>
      <c r="J201" s="10">
        <f t="shared" si="29"/>
        <v>-0.66044012764202797</v>
      </c>
      <c r="K201" s="11">
        <f t="shared" si="30"/>
        <v>0.43618116219981823</v>
      </c>
      <c r="L201" s="19">
        <f t="shared" si="31"/>
        <v>15.3679196</v>
      </c>
      <c r="M201" s="11">
        <f t="shared" si="32"/>
        <v>-1.6330196000000008</v>
      </c>
      <c r="N201" s="29">
        <f t="shared" si="33"/>
        <v>2.6667530139841626</v>
      </c>
      <c r="O201" s="26">
        <v>14.4232</v>
      </c>
      <c r="P201" s="11">
        <f t="shared" si="34"/>
        <v>-0.68829999999999991</v>
      </c>
      <c r="Q201" s="11">
        <f t="shared" si="35"/>
        <v>0.47375688999999988</v>
      </c>
    </row>
    <row r="202" spans="1:17" x14ac:dyDescent="0.2">
      <c r="A202" s="17">
        <v>42614</v>
      </c>
      <c r="B202" s="7">
        <v>2.0283975659237405E-3</v>
      </c>
      <c r="C202" s="7">
        <v>2.4039958646377402E-3</v>
      </c>
      <c r="D202" s="7">
        <f t="shared" si="27"/>
        <v>-3.7559829871399971E-4</v>
      </c>
      <c r="E202" s="9">
        <v>6.9699999999999998E-2</v>
      </c>
      <c r="F202" s="9">
        <v>4.0000000000000001E-3</v>
      </c>
      <c r="G202" s="9">
        <v>6.5699999999999995E-2</v>
      </c>
      <c r="H202">
        <v>14.037000000000001</v>
      </c>
      <c r="I202" s="6">
        <f t="shared" si="28"/>
        <v>13.729741194926993</v>
      </c>
      <c r="J202" s="10">
        <f t="shared" si="29"/>
        <v>0.30725880507300829</v>
      </c>
      <c r="K202" s="11">
        <f t="shared" si="30"/>
        <v>9.4407973294892908E-2</v>
      </c>
      <c r="L202" s="19">
        <f t="shared" si="31"/>
        <v>14.637282930000001</v>
      </c>
      <c r="M202" s="11">
        <f t="shared" si="32"/>
        <v>-0.60028293000000055</v>
      </c>
      <c r="N202" s="29">
        <f t="shared" si="33"/>
        <v>0.36033959604938554</v>
      </c>
      <c r="O202" s="26">
        <v>13.7349</v>
      </c>
      <c r="P202" s="11">
        <f t="shared" si="34"/>
        <v>0.30210000000000115</v>
      </c>
      <c r="Q202" s="11">
        <f t="shared" si="35"/>
        <v>9.1264410000000698E-2</v>
      </c>
    </row>
    <row r="203" spans="1:17" x14ac:dyDescent="0.2">
      <c r="A203" s="17">
        <v>42644</v>
      </c>
      <c r="B203" s="7">
        <v>5.0607287449340194E-3</v>
      </c>
      <c r="C203" s="7">
        <v>1.2467485130097948E-3</v>
      </c>
      <c r="D203" s="7">
        <f t="shared" si="27"/>
        <v>3.8139802319242244E-3</v>
      </c>
      <c r="E203" s="9">
        <v>6.9699999999999998E-2</v>
      </c>
      <c r="F203" s="9">
        <v>4.0000000000000001E-3</v>
      </c>
      <c r="G203" s="9">
        <v>6.5699999999999995E-2</v>
      </c>
      <c r="H203">
        <v>13.943499999999998</v>
      </c>
      <c r="I203" s="6">
        <f t="shared" si="28"/>
        <v>14.09053684051552</v>
      </c>
      <c r="J203" s="10">
        <f t="shared" si="29"/>
        <v>-0.14703684051552202</v>
      </c>
      <c r="K203" s="11">
        <f t="shared" si="30"/>
        <v>2.1619832468787056E-2</v>
      </c>
      <c r="L203" s="19">
        <f t="shared" si="31"/>
        <v>14.959230900000001</v>
      </c>
      <c r="M203" s="11">
        <f t="shared" si="32"/>
        <v>-1.015730900000003</v>
      </c>
      <c r="N203" s="29">
        <f t="shared" si="33"/>
        <v>1.031709261214816</v>
      </c>
      <c r="O203" s="26">
        <v>14.037000000000001</v>
      </c>
      <c r="P203" s="11">
        <f t="shared" si="34"/>
        <v>-9.3500000000002359E-2</v>
      </c>
      <c r="Q203" s="11">
        <f t="shared" si="35"/>
        <v>8.7422500000004406E-3</v>
      </c>
    </row>
    <row r="204" spans="1:17" x14ac:dyDescent="0.2">
      <c r="A204" s="17">
        <v>42675</v>
      </c>
      <c r="B204" s="7">
        <v>3.0211480362550107E-3</v>
      </c>
      <c r="C204" s="7">
        <v>-1.5554608673338005E-3</v>
      </c>
      <c r="D204" s="7">
        <f t="shared" si="27"/>
        <v>4.5766089035888108E-3</v>
      </c>
      <c r="E204" s="9">
        <v>6.9800000000000001E-2</v>
      </c>
      <c r="F204" s="9">
        <v>4.0999999999999995E-3</v>
      </c>
      <c r="G204" s="9">
        <v>6.5700000000000008E-2</v>
      </c>
      <c r="H204">
        <v>13.913699999999999</v>
      </c>
      <c r="I204" s="6">
        <f t="shared" si="28"/>
        <v>14.007313946247189</v>
      </c>
      <c r="J204" s="10">
        <f t="shared" si="29"/>
        <v>-9.3613946247190327E-2</v>
      </c>
      <c r="K204" s="11">
        <f t="shared" si="30"/>
        <v>8.76357093197184E-3</v>
      </c>
      <c r="L204" s="19">
        <f t="shared" si="31"/>
        <v>14.85958795</v>
      </c>
      <c r="M204" s="11">
        <f t="shared" si="32"/>
        <v>-0.94588795000000125</v>
      </c>
      <c r="N204" s="29">
        <f t="shared" si="33"/>
        <v>0.89470401395520482</v>
      </c>
      <c r="O204" s="26">
        <v>13.9435</v>
      </c>
      <c r="P204" s="11">
        <f t="shared" si="34"/>
        <v>-2.9800000000001603E-2</v>
      </c>
      <c r="Q204" s="11">
        <f t="shared" si="35"/>
        <v>8.8804000000009551E-4</v>
      </c>
    </row>
    <row r="205" spans="1:17" x14ac:dyDescent="0.2">
      <c r="A205" s="17">
        <v>42705</v>
      </c>
      <c r="B205" s="7">
        <v>4.0160642570297488E-3</v>
      </c>
      <c r="C205" s="7">
        <v>3.2732139231344024E-4</v>
      </c>
      <c r="D205" s="7">
        <f t="shared" si="27"/>
        <v>3.6887428647163086E-3</v>
      </c>
      <c r="E205" s="9">
        <v>6.9599999999999995E-2</v>
      </c>
      <c r="F205" s="9">
        <v>5.1000000000000004E-3</v>
      </c>
      <c r="G205" s="9">
        <v>6.4500000000000002E-2</v>
      </c>
      <c r="H205">
        <v>13.836099999999998</v>
      </c>
      <c r="I205" s="6">
        <f t="shared" si="28"/>
        <v>13.965024061596802</v>
      </c>
      <c r="J205" s="10">
        <f t="shared" si="29"/>
        <v>-0.1289240615968037</v>
      </c>
      <c r="K205" s="11">
        <f t="shared" si="30"/>
        <v>1.6621413658616434E-2</v>
      </c>
      <c r="L205" s="19">
        <f t="shared" si="31"/>
        <v>14.811133649999999</v>
      </c>
      <c r="M205" s="11">
        <f t="shared" si="32"/>
        <v>-0.97503365000000031</v>
      </c>
      <c r="N205" s="29">
        <f t="shared" si="33"/>
        <v>0.95069061863232307</v>
      </c>
      <c r="O205" s="26">
        <v>13.9137</v>
      </c>
      <c r="P205" s="11">
        <f t="shared" si="34"/>
        <v>-7.7600000000002112E-2</v>
      </c>
      <c r="Q205" s="11">
        <f t="shared" si="35"/>
        <v>6.021760000000328E-3</v>
      </c>
    </row>
    <row r="206" spans="1:17" x14ac:dyDescent="0.2">
      <c r="A206" s="17">
        <v>42736</v>
      </c>
      <c r="B206" s="7">
        <v>6.0000000000024339E-3</v>
      </c>
      <c r="C206" s="7">
        <v>5.8277278902561583E-3</v>
      </c>
      <c r="D206" s="7">
        <f t="shared" si="27"/>
        <v>1.7227210974627566E-4</v>
      </c>
      <c r="E206" s="9">
        <v>6.9500000000000006E-2</v>
      </c>
      <c r="F206" s="9">
        <v>6.5000000000000006E-3</v>
      </c>
      <c r="G206" s="9">
        <v>6.3E-2</v>
      </c>
      <c r="H206">
        <v>13.562899999999999</v>
      </c>
      <c r="I206" s="6">
        <f t="shared" si="28"/>
        <v>13.83848357413766</v>
      </c>
      <c r="J206" s="10">
        <f t="shared" si="29"/>
        <v>-0.2755835741376611</v>
      </c>
      <c r="K206" s="11">
        <f t="shared" si="30"/>
        <v>7.5946306334487748E-2</v>
      </c>
      <c r="L206" s="19">
        <f t="shared" si="31"/>
        <v>14.707774299999997</v>
      </c>
      <c r="M206" s="11">
        <f t="shared" si="32"/>
        <v>-1.1448742999999979</v>
      </c>
      <c r="N206" s="29">
        <f t="shared" si="33"/>
        <v>1.3107371628004851</v>
      </c>
      <c r="O206" s="26">
        <v>13.8361</v>
      </c>
      <c r="P206" s="11">
        <f t="shared" si="34"/>
        <v>-0.273200000000001</v>
      </c>
      <c r="Q206" s="11">
        <f t="shared" si="35"/>
        <v>7.463824000000055E-2</v>
      </c>
    </row>
    <row r="207" spans="1:17" x14ac:dyDescent="0.2">
      <c r="A207" s="17">
        <v>42767</v>
      </c>
      <c r="B207" s="7">
        <v>1.0934393638168222E-2</v>
      </c>
      <c r="C207" s="7">
        <v>3.1461173864190391E-3</v>
      </c>
      <c r="D207" s="7">
        <f t="shared" si="27"/>
        <v>7.7882762517491825E-3</v>
      </c>
      <c r="E207" s="9">
        <v>6.9599999999999995E-2</v>
      </c>
      <c r="F207" s="9">
        <v>6.6E-3</v>
      </c>
      <c r="G207" s="9">
        <v>6.3E-2</v>
      </c>
      <c r="H207">
        <v>13.195499999999999</v>
      </c>
      <c r="I207" s="6">
        <f t="shared" si="28"/>
        <v>13.668531611974847</v>
      </c>
      <c r="J207" s="10">
        <f t="shared" si="29"/>
        <v>-0.47303161197484833</v>
      </c>
      <c r="K207" s="11">
        <f t="shared" si="30"/>
        <v>0.22375890592752348</v>
      </c>
      <c r="L207" s="19">
        <f t="shared" si="31"/>
        <v>14.417362699999998</v>
      </c>
      <c r="M207" s="11">
        <f t="shared" si="32"/>
        <v>-1.2218626999999991</v>
      </c>
      <c r="N207" s="29">
        <f t="shared" si="33"/>
        <v>1.4929484576512877</v>
      </c>
      <c r="O207" s="26">
        <v>13.562900000000001</v>
      </c>
      <c r="P207" s="11">
        <f t="shared" si="34"/>
        <v>-0.36740000000000173</v>
      </c>
      <c r="Q207" s="11">
        <f t="shared" si="35"/>
        <v>0.13498276000000126</v>
      </c>
    </row>
    <row r="208" spans="1:17" x14ac:dyDescent="0.2">
      <c r="A208" s="17">
        <v>42795</v>
      </c>
      <c r="B208" s="7">
        <v>4.9164208456261849E-3</v>
      </c>
      <c r="C208" s="7">
        <v>8.1279787194648147E-4</v>
      </c>
      <c r="D208" s="7">
        <f t="shared" si="27"/>
        <v>4.1036229736797032E-3</v>
      </c>
      <c r="E208" s="9">
        <v>6.9900000000000004E-2</v>
      </c>
      <c r="F208" s="9">
        <v>7.9000000000000008E-3</v>
      </c>
      <c r="G208" s="9">
        <v>6.2E-2</v>
      </c>
      <c r="H208">
        <v>12.9382</v>
      </c>
      <c r="I208" s="6">
        <f t="shared" si="28"/>
        <v>13.24964935694919</v>
      </c>
      <c r="J208" s="10">
        <f t="shared" si="29"/>
        <v>-0.31144935694918985</v>
      </c>
      <c r="K208" s="11">
        <f t="shared" si="30"/>
        <v>9.7000701944063877E-2</v>
      </c>
      <c r="L208" s="19">
        <f t="shared" si="31"/>
        <v>14.013621000000001</v>
      </c>
      <c r="M208" s="11">
        <f t="shared" si="32"/>
        <v>-1.0754210000000004</v>
      </c>
      <c r="N208" s="29">
        <f t="shared" si="33"/>
        <v>1.1565303272410008</v>
      </c>
      <c r="O208" s="26">
        <v>13.195499999999999</v>
      </c>
      <c r="P208" s="11">
        <f t="shared" si="34"/>
        <v>-0.25729999999999897</v>
      </c>
      <c r="Q208" s="11">
        <f t="shared" si="35"/>
        <v>6.6203289999999471E-2</v>
      </c>
    </row>
    <row r="209" spans="1:17" x14ac:dyDescent="0.2">
      <c r="A209" s="17">
        <v>42826</v>
      </c>
      <c r="B209" s="7">
        <v>9.784735812137027E-4</v>
      </c>
      <c r="C209" s="7">
        <v>2.9655333653305902E-3</v>
      </c>
      <c r="D209" s="7">
        <f t="shared" si="27"/>
        <v>-1.9870597841168875E-3</v>
      </c>
      <c r="E209" s="9">
        <v>6.9800000000000001E-2</v>
      </c>
      <c r="F209" s="9">
        <v>9.0000000000000011E-3</v>
      </c>
      <c r="G209" s="9">
        <v>6.08E-2</v>
      </c>
      <c r="H209">
        <v>13.466199999999999</v>
      </c>
      <c r="I209" s="6">
        <f t="shared" si="28"/>
        <v>12.91249102310114</v>
      </c>
      <c r="J209" s="10">
        <f t="shared" si="29"/>
        <v>0.55370897689885901</v>
      </c>
      <c r="K209" s="11">
        <f t="shared" si="30"/>
        <v>0.30659363109838117</v>
      </c>
      <c r="L209" s="19">
        <f t="shared" si="31"/>
        <v>13.724842559999999</v>
      </c>
      <c r="M209" s="11">
        <f t="shared" si="32"/>
        <v>-0.25864256000000019</v>
      </c>
      <c r="N209" s="29">
        <f t="shared" si="33"/>
        <v>6.6895973843353704E-2</v>
      </c>
      <c r="O209" s="26">
        <v>12.9382</v>
      </c>
      <c r="P209" s="11">
        <f t="shared" si="34"/>
        <v>0.52799999999999869</v>
      </c>
      <c r="Q209" s="11">
        <f t="shared" si="35"/>
        <v>0.27878399999999864</v>
      </c>
    </row>
    <row r="210" spans="1:17" x14ac:dyDescent="0.2">
      <c r="A210" s="17">
        <v>42856</v>
      </c>
      <c r="B210" s="7">
        <v>2.93255131964243E-3</v>
      </c>
      <c r="C210" s="7">
        <v>8.5472182689075413E-4</v>
      </c>
      <c r="D210" s="7">
        <f t="shared" si="27"/>
        <v>2.0778294927516761E-3</v>
      </c>
      <c r="E210" s="9">
        <v>6.9900000000000004E-2</v>
      </c>
      <c r="F210" s="9">
        <v>9.1000000000000004E-3</v>
      </c>
      <c r="G210" s="9">
        <v>6.0800000000000007E-2</v>
      </c>
      <c r="H210">
        <v>13.267899999999999</v>
      </c>
      <c r="I210" s="6">
        <f t="shared" si="28"/>
        <v>13.494180467515292</v>
      </c>
      <c r="J210" s="10">
        <f t="shared" si="29"/>
        <v>-0.22628046751529318</v>
      </c>
      <c r="K210" s="11">
        <f t="shared" si="30"/>
        <v>5.1202849978939653E-2</v>
      </c>
      <c r="L210" s="19">
        <f t="shared" si="31"/>
        <v>14.284944959999999</v>
      </c>
      <c r="M210" s="11">
        <f t="shared" si="32"/>
        <v>-1.0170449599999998</v>
      </c>
      <c r="N210" s="29">
        <f t="shared" si="33"/>
        <v>1.0343804506614012</v>
      </c>
      <c r="O210" s="26">
        <v>13.466200000000001</v>
      </c>
      <c r="P210" s="11">
        <f t="shared" si="34"/>
        <v>-0.19830000000000148</v>
      </c>
      <c r="Q210" s="11">
        <f t="shared" si="35"/>
        <v>3.9322890000000582E-2</v>
      </c>
    </row>
    <row r="211" spans="1:17" x14ac:dyDescent="0.2">
      <c r="A211" s="17">
        <v>42887</v>
      </c>
      <c r="B211" s="7">
        <v>1.9493177387922213E-3</v>
      </c>
      <c r="C211" s="7">
        <v>9.0711101486083028E-4</v>
      </c>
      <c r="D211" s="7">
        <f t="shared" si="27"/>
        <v>1.0422067239313909E-3</v>
      </c>
      <c r="E211" s="9">
        <v>7.0099999999999996E-2</v>
      </c>
      <c r="F211" s="9">
        <v>1.04E-2</v>
      </c>
      <c r="G211" s="9">
        <v>5.9699999999999996E-2</v>
      </c>
      <c r="H211">
        <v>12.896700000000001</v>
      </c>
      <c r="I211" s="6">
        <f t="shared" si="28"/>
        <v>13.281727894592446</v>
      </c>
      <c r="J211" s="10">
        <f t="shared" si="29"/>
        <v>-0.38502789459244546</v>
      </c>
      <c r="K211" s="11">
        <f t="shared" si="30"/>
        <v>0.1482464796142913</v>
      </c>
      <c r="L211" s="19">
        <f t="shared" si="31"/>
        <v>14.059993630000001</v>
      </c>
      <c r="M211" s="11">
        <f t="shared" si="32"/>
        <v>-1.1632936300000001</v>
      </c>
      <c r="N211" s="29">
        <f t="shared" si="33"/>
        <v>1.353252069598577</v>
      </c>
      <c r="O211" s="26">
        <v>13.267899999999999</v>
      </c>
      <c r="P211" s="11">
        <f t="shared" si="34"/>
        <v>-0.3711999999999982</v>
      </c>
      <c r="Q211" s="11">
        <f t="shared" si="35"/>
        <v>0.13778943999999865</v>
      </c>
    </row>
    <row r="212" spans="1:17" x14ac:dyDescent="0.2">
      <c r="A212" s="17">
        <v>42917</v>
      </c>
      <c r="B212" s="7">
        <v>1.945525291829589E-3</v>
      </c>
      <c r="C212" s="7">
        <v>-6.8992263884839566E-4</v>
      </c>
      <c r="D212" s="7">
        <f t="shared" si="27"/>
        <v>2.6354479306779847E-3</v>
      </c>
      <c r="E212" s="9">
        <v>6.9099999999999995E-2</v>
      </c>
      <c r="F212" s="9">
        <v>1.15E-2</v>
      </c>
      <c r="G212" s="9">
        <v>5.7599999999999998E-2</v>
      </c>
      <c r="H212">
        <v>13.1379</v>
      </c>
      <c r="I212" s="6">
        <f t="shared" si="28"/>
        <v>12.930688581327576</v>
      </c>
      <c r="J212" s="10">
        <f t="shared" si="29"/>
        <v>0.20721141867242387</v>
      </c>
      <c r="K212" s="11">
        <f t="shared" si="30"/>
        <v>4.2936572028238536E-2</v>
      </c>
      <c r="L212" s="19">
        <f t="shared" si="31"/>
        <v>13.639549920000002</v>
      </c>
      <c r="M212" s="11">
        <f t="shared" si="32"/>
        <v>-0.50164992000000197</v>
      </c>
      <c r="N212" s="29">
        <f t="shared" si="33"/>
        <v>0.25165264223600836</v>
      </c>
      <c r="O212" s="26">
        <v>12.896699999999999</v>
      </c>
      <c r="P212" s="11">
        <f t="shared" si="34"/>
        <v>0.24120000000000097</v>
      </c>
      <c r="Q212" s="11">
        <f t="shared" si="35"/>
        <v>5.8177440000000469E-2</v>
      </c>
    </row>
    <row r="213" spans="1:17" x14ac:dyDescent="0.2">
      <c r="A213" s="17">
        <v>42948</v>
      </c>
      <c r="B213" s="7">
        <v>9.7087378640816301E-4</v>
      </c>
      <c r="C213" s="7">
        <v>2.9944522971076374E-3</v>
      </c>
      <c r="D213" s="7">
        <f t="shared" si="27"/>
        <v>-2.0235785106994743E-3</v>
      </c>
      <c r="E213" s="9">
        <v>6.7400000000000002E-2</v>
      </c>
      <c r="F213" s="9">
        <v>1.1599999999999999E-2</v>
      </c>
      <c r="G213" s="9">
        <v>5.5800000000000002E-2</v>
      </c>
      <c r="H213">
        <v>13.230899999999998</v>
      </c>
      <c r="I213" s="6">
        <f t="shared" si="28"/>
        <v>13.111314427884281</v>
      </c>
      <c r="J213" s="10">
        <f t="shared" si="29"/>
        <v>0.1195855721157173</v>
      </c>
      <c r="K213" s="11">
        <f t="shared" si="30"/>
        <v>1.4300709058243422E-2</v>
      </c>
      <c r="L213" s="19">
        <f t="shared" si="31"/>
        <v>13.870994820000002</v>
      </c>
      <c r="M213" s="11">
        <f t="shared" si="32"/>
        <v>-0.64009482000000339</v>
      </c>
      <c r="N213" s="29">
        <f t="shared" si="33"/>
        <v>0.40972137859083674</v>
      </c>
      <c r="O213" s="26">
        <v>13.1379</v>
      </c>
      <c r="P213" s="11">
        <f t="shared" si="34"/>
        <v>9.2999999999998195E-2</v>
      </c>
      <c r="Q213" s="11">
        <f t="shared" si="35"/>
        <v>8.6489999999996639E-3</v>
      </c>
    </row>
    <row r="214" spans="1:17" x14ac:dyDescent="0.2">
      <c r="A214" s="17">
        <v>42979</v>
      </c>
      <c r="B214" s="7">
        <v>4.8496605237653128E-3</v>
      </c>
      <c r="C214" s="7">
        <v>5.2949058932332919E-3</v>
      </c>
      <c r="D214" s="7">
        <f t="shared" si="27"/>
        <v>-4.4524536946797914E-4</v>
      </c>
      <c r="E214" s="9">
        <v>6.7199999999999996E-2</v>
      </c>
      <c r="F214" s="9">
        <v>1.15E-2</v>
      </c>
      <c r="G214" s="9">
        <v>5.57E-2</v>
      </c>
      <c r="H214">
        <v>13.134500000000001</v>
      </c>
      <c r="I214" s="6">
        <f t="shared" si="28"/>
        <v>13.225009003041103</v>
      </c>
      <c r="J214" s="10">
        <f t="shared" si="29"/>
        <v>-9.0509003041102432E-2</v>
      </c>
      <c r="K214" s="11">
        <f t="shared" si="30"/>
        <v>8.19187963149429E-3</v>
      </c>
      <c r="L214" s="19">
        <f t="shared" si="31"/>
        <v>13.967861129999999</v>
      </c>
      <c r="M214" s="11">
        <f t="shared" si="32"/>
        <v>-0.83336112999999834</v>
      </c>
      <c r="N214" s="29">
        <f t="shared" si="33"/>
        <v>0.69449077299487416</v>
      </c>
      <c r="O214" s="26">
        <v>13.2309</v>
      </c>
      <c r="P214" s="11">
        <f t="shared" si="34"/>
        <v>-9.6399999999999153E-2</v>
      </c>
      <c r="Q214" s="11">
        <f t="shared" si="35"/>
        <v>9.2929599999998364E-3</v>
      </c>
    </row>
    <row r="215" spans="1:17" x14ac:dyDescent="0.2">
      <c r="A215" s="17">
        <v>43009</v>
      </c>
      <c r="B215" s="7">
        <v>2.895752895753877E-3</v>
      </c>
      <c r="C215" s="7">
        <v>-6.3204210372786666E-4</v>
      </c>
      <c r="D215" s="7">
        <f t="shared" si="27"/>
        <v>3.5277949994817438E-3</v>
      </c>
      <c r="E215" s="9">
        <v>6.7500000000000004E-2</v>
      </c>
      <c r="F215" s="9">
        <v>1.15E-2</v>
      </c>
      <c r="G215" s="9">
        <v>5.6000000000000008E-2</v>
      </c>
      <c r="H215">
        <v>13.675599999999999</v>
      </c>
      <c r="I215" s="6">
        <f t="shared" si="28"/>
        <v>13.180835823420692</v>
      </c>
      <c r="J215" s="10">
        <f t="shared" si="29"/>
        <v>0.4947641765793076</v>
      </c>
      <c r="K215" s="11">
        <f t="shared" si="30"/>
        <v>0.24479159042620027</v>
      </c>
      <c r="L215" s="19">
        <f t="shared" si="31"/>
        <v>13.870032000000002</v>
      </c>
      <c r="M215" s="11">
        <f t="shared" si="32"/>
        <v>-0.1944320000000026</v>
      </c>
      <c r="N215" s="29">
        <f t="shared" si="33"/>
        <v>3.7803802624001015E-2</v>
      </c>
      <c r="O215" s="26">
        <v>13.134499999999999</v>
      </c>
      <c r="P215" s="11">
        <f t="shared" si="34"/>
        <v>0.54110000000000014</v>
      </c>
      <c r="Q215" s="11">
        <f t="shared" si="35"/>
        <v>0.29278921000000013</v>
      </c>
    </row>
    <row r="216" spans="1:17" x14ac:dyDescent="0.2">
      <c r="A216" s="17">
        <v>43040</v>
      </c>
      <c r="B216" s="7">
        <v>9.6246390760385426E-4</v>
      </c>
      <c r="C216" s="7">
        <v>2.4324685901024721E-5</v>
      </c>
      <c r="D216" s="7">
        <f t="shared" si="27"/>
        <v>9.3813922170282954E-4</v>
      </c>
      <c r="E216" s="9">
        <v>6.7099999999999993E-2</v>
      </c>
      <c r="F216" s="9">
        <v>1.1599999999999999E-2</v>
      </c>
      <c r="G216" s="9">
        <v>5.5499999999999994E-2</v>
      </c>
      <c r="H216">
        <v>14.078199999999999</v>
      </c>
      <c r="I216" s="6">
        <f t="shared" si="28"/>
        <v>13.68842961674032</v>
      </c>
      <c r="J216" s="10">
        <f t="shared" si="29"/>
        <v>0.38977038325967861</v>
      </c>
      <c r="K216" s="11">
        <f t="shared" si="30"/>
        <v>0.15192095166639674</v>
      </c>
      <c r="L216" s="19">
        <f t="shared" si="31"/>
        <v>14.434595799999999</v>
      </c>
      <c r="M216" s="11">
        <f t="shared" si="32"/>
        <v>-0.3563957999999996</v>
      </c>
      <c r="N216" s="29">
        <f t="shared" si="33"/>
        <v>0.12701796625763973</v>
      </c>
      <c r="O216" s="26">
        <v>13.675599999999999</v>
      </c>
      <c r="P216" s="11">
        <f t="shared" si="34"/>
        <v>0.40259999999999962</v>
      </c>
      <c r="Q216" s="11">
        <f t="shared" si="35"/>
        <v>0.16208675999999969</v>
      </c>
    </row>
    <row r="217" spans="1:17" x14ac:dyDescent="0.2">
      <c r="A217" s="17">
        <v>43070</v>
      </c>
      <c r="B217" s="7">
        <v>4.8076923076875149E-3</v>
      </c>
      <c r="C217" s="7">
        <v>-5.8783227725786992E-4</v>
      </c>
      <c r="D217" s="7">
        <f t="shared" si="27"/>
        <v>5.3955245849453852E-3</v>
      </c>
      <c r="E217" s="9">
        <v>6.7299999999999999E-2</v>
      </c>
      <c r="F217" s="9">
        <v>1.3000000000000001E-2</v>
      </c>
      <c r="G217" s="9">
        <v>5.4300000000000001E-2</v>
      </c>
      <c r="H217">
        <v>13.170299999999999</v>
      </c>
      <c r="I217" s="6">
        <f t="shared" si="28"/>
        <v>14.154159274211775</v>
      </c>
      <c r="J217" s="10">
        <f t="shared" si="29"/>
        <v>-0.98385927421177577</v>
      </c>
      <c r="K217" s="11">
        <f t="shared" si="30"/>
        <v>0.96797907145252216</v>
      </c>
      <c r="L217" s="19">
        <f t="shared" si="31"/>
        <v>14.842646259999999</v>
      </c>
      <c r="M217" s="11">
        <f t="shared" si="32"/>
        <v>-1.6723462599999994</v>
      </c>
      <c r="N217" s="29">
        <f t="shared" si="33"/>
        <v>2.7967420133359857</v>
      </c>
      <c r="O217" s="26">
        <v>14.078200000000001</v>
      </c>
      <c r="P217" s="11">
        <f t="shared" si="34"/>
        <v>-0.90790000000000148</v>
      </c>
      <c r="Q217" s="11">
        <f t="shared" si="35"/>
        <v>0.82428241000000269</v>
      </c>
    </row>
    <row r="218" spans="1:17" x14ac:dyDescent="0.2">
      <c r="A218" s="17">
        <v>43101</v>
      </c>
      <c r="B218" s="7">
        <v>3.8277511961738141E-3</v>
      </c>
      <c r="C218" s="7">
        <v>5.4477454527778382E-3</v>
      </c>
      <c r="D218" s="7">
        <f t="shared" si="27"/>
        <v>-1.6199942566040241E-3</v>
      </c>
      <c r="E218" s="9">
        <v>6.7299999999999999E-2</v>
      </c>
      <c r="F218" s="9">
        <v>1.41E-2</v>
      </c>
      <c r="G218" s="9">
        <v>5.3199999999999997E-2</v>
      </c>
      <c r="H218">
        <v>12.2041</v>
      </c>
      <c r="I218" s="6">
        <f t="shared" si="28"/>
        <v>13.148964189642248</v>
      </c>
      <c r="J218" s="10">
        <f t="shared" si="29"/>
        <v>-0.94486418964224761</v>
      </c>
      <c r="K218" s="11">
        <f t="shared" si="30"/>
        <v>0.89276833686830126</v>
      </c>
      <c r="L218" s="19">
        <f t="shared" si="31"/>
        <v>13.870959959999999</v>
      </c>
      <c r="M218" s="11">
        <f t="shared" si="32"/>
        <v>-1.6668599599999983</v>
      </c>
      <c r="N218" s="29">
        <f t="shared" si="33"/>
        <v>2.7784221262511957</v>
      </c>
      <c r="O218" s="26">
        <v>13.170299999999999</v>
      </c>
      <c r="P218" s="11">
        <f t="shared" si="34"/>
        <v>-0.96619999999999884</v>
      </c>
      <c r="Q218" s="11">
        <f t="shared" si="35"/>
        <v>0.93354243999999775</v>
      </c>
    </row>
    <row r="219" spans="1:17" x14ac:dyDescent="0.2">
      <c r="A219" s="17">
        <v>43132</v>
      </c>
      <c r="B219" s="7">
        <v>6.6730219256459977E-3</v>
      </c>
      <c r="C219" s="7">
        <v>4.5346899748607093E-3</v>
      </c>
      <c r="D219" s="7">
        <f t="shared" si="27"/>
        <v>2.1383319507852884E-3</v>
      </c>
      <c r="E219" s="9">
        <v>6.7500000000000004E-2</v>
      </c>
      <c r="F219" s="9">
        <v>1.4199999999999999E-2</v>
      </c>
      <c r="G219" s="9">
        <v>5.3300000000000007E-2</v>
      </c>
      <c r="H219">
        <v>11.822000000000001</v>
      </c>
      <c r="I219" s="6">
        <f t="shared" si="28"/>
        <v>12.230196416960579</v>
      </c>
      <c r="J219" s="10">
        <f t="shared" si="29"/>
        <v>-0.40819641696057829</v>
      </c>
      <c r="K219" s="11">
        <f t="shared" si="30"/>
        <v>0.16662431481945428</v>
      </c>
      <c r="L219" s="19">
        <f t="shared" si="31"/>
        <v>12.85457853</v>
      </c>
      <c r="M219" s="11">
        <f t="shared" si="32"/>
        <v>-1.0325785299999986</v>
      </c>
      <c r="N219" s="29">
        <f t="shared" si="33"/>
        <v>1.0662184206169578</v>
      </c>
      <c r="O219" s="26">
        <v>12.2041</v>
      </c>
      <c r="P219" s="11">
        <f t="shared" si="34"/>
        <v>-0.38209999999999944</v>
      </c>
      <c r="Q219" s="11">
        <f t="shared" si="35"/>
        <v>0.14600040999999958</v>
      </c>
    </row>
    <row r="220" spans="1:17" x14ac:dyDescent="0.2">
      <c r="A220" s="17">
        <v>43160</v>
      </c>
      <c r="B220" s="7">
        <v>3.7878787878803215E-3</v>
      </c>
      <c r="C220" s="7">
        <v>2.2611259041514027E-3</v>
      </c>
      <c r="D220" s="7">
        <f t="shared" si="27"/>
        <v>1.5267528837289187E-3</v>
      </c>
      <c r="E220" s="9">
        <v>6.7299999999999999E-2</v>
      </c>
      <c r="F220" s="9">
        <v>1.5100000000000001E-2</v>
      </c>
      <c r="G220" s="9">
        <v>5.2199999999999996E-2</v>
      </c>
      <c r="H220">
        <v>11.835599999999999</v>
      </c>
      <c r="I220" s="6">
        <f t="shared" si="28"/>
        <v>11.840049272591443</v>
      </c>
      <c r="J220" s="10">
        <f t="shared" si="29"/>
        <v>-4.449272591443787E-3</v>
      </c>
      <c r="K220" s="11">
        <f t="shared" si="30"/>
        <v>1.9796026592972912E-5</v>
      </c>
      <c r="L220" s="19">
        <f t="shared" si="31"/>
        <v>12.439108400000002</v>
      </c>
      <c r="M220" s="11">
        <f t="shared" si="32"/>
        <v>-0.60350840000000261</v>
      </c>
      <c r="N220" s="29">
        <f t="shared" si="33"/>
        <v>0.36422238887056313</v>
      </c>
      <c r="O220" s="26">
        <v>11.821999999999999</v>
      </c>
      <c r="P220" s="11">
        <f t="shared" si="34"/>
        <v>1.3600000000000279E-2</v>
      </c>
      <c r="Q220" s="11">
        <f t="shared" si="35"/>
        <v>1.8496000000000758E-4</v>
      </c>
    </row>
    <row r="221" spans="1:17" x14ac:dyDescent="0.2">
      <c r="A221" s="17">
        <v>43191</v>
      </c>
      <c r="B221" s="7">
        <v>6.6037735849015259E-3</v>
      </c>
      <c r="C221" s="7">
        <v>3.9750915633449306E-3</v>
      </c>
      <c r="D221" s="7">
        <f t="shared" si="27"/>
        <v>2.6286820215565953E-3</v>
      </c>
      <c r="E221" s="9">
        <v>6.5000000000000002E-2</v>
      </c>
      <c r="F221" s="9">
        <v>1.6899999999999998E-2</v>
      </c>
      <c r="G221" s="9">
        <v>4.8100000000000004E-2</v>
      </c>
      <c r="H221">
        <v>12.084100000000001</v>
      </c>
      <c r="I221" s="6">
        <f t="shared" si="28"/>
        <v>11.866712028934336</v>
      </c>
      <c r="J221" s="10">
        <f t="shared" si="29"/>
        <v>0.21738797106566565</v>
      </c>
      <c r="K221" s="11">
        <f t="shared" si="30"/>
        <v>4.7257529964046689E-2</v>
      </c>
      <c r="L221" s="19">
        <f t="shared" si="31"/>
        <v>12.40489236</v>
      </c>
      <c r="M221" s="11">
        <f t="shared" si="32"/>
        <v>-0.32079235999999867</v>
      </c>
      <c r="N221" s="29">
        <f t="shared" si="33"/>
        <v>0.10290773823436875</v>
      </c>
      <c r="O221" s="26">
        <v>11.835599999999999</v>
      </c>
      <c r="P221" s="11">
        <f t="shared" si="34"/>
        <v>0.24850000000000172</v>
      </c>
      <c r="Q221" s="11">
        <f t="shared" si="35"/>
        <v>6.1752250000000855E-2</v>
      </c>
    </row>
    <row r="222" spans="1:17" x14ac:dyDescent="0.2">
      <c r="A222" s="17">
        <v>43221</v>
      </c>
      <c r="B222" s="7">
        <v>2.8116213683235447E-3</v>
      </c>
      <c r="C222" s="7">
        <v>4.1589169254414261E-3</v>
      </c>
      <c r="D222" s="7">
        <f t="shared" si="27"/>
        <v>-1.3472955571178814E-3</v>
      </c>
      <c r="E222" s="9">
        <v>6.5000000000000002E-2</v>
      </c>
      <c r="F222" s="9">
        <v>1.7000000000000001E-2</v>
      </c>
      <c r="G222" s="9">
        <v>4.8000000000000001E-2</v>
      </c>
      <c r="H222">
        <v>12.529400000000001</v>
      </c>
      <c r="I222" s="6">
        <f t="shared" si="28"/>
        <v>12.067819145758232</v>
      </c>
      <c r="J222" s="10">
        <f t="shared" si="29"/>
        <v>0.46158085424176853</v>
      </c>
      <c r="K222" s="11">
        <f t="shared" si="30"/>
        <v>0.21305688500256076</v>
      </c>
      <c r="L222" s="19">
        <f t="shared" si="31"/>
        <v>12.664136800000001</v>
      </c>
      <c r="M222" s="11">
        <f t="shared" si="32"/>
        <v>-0.13473680000000066</v>
      </c>
      <c r="N222" s="29">
        <f t="shared" si="33"/>
        <v>1.8154005274240177E-2</v>
      </c>
      <c r="O222" s="26">
        <v>12.084099999999999</v>
      </c>
      <c r="P222" s="11">
        <f t="shared" si="34"/>
        <v>0.44530000000000136</v>
      </c>
      <c r="Q222" s="11">
        <f t="shared" si="35"/>
        <v>0.19829209000000123</v>
      </c>
    </row>
    <row r="223" spans="1:17" x14ac:dyDescent="0.2">
      <c r="A223" s="17">
        <v>43252</v>
      </c>
      <c r="B223" s="7">
        <v>2.8037383177581484E-3</v>
      </c>
      <c r="C223" s="7">
        <v>1.593875701543827E-3</v>
      </c>
      <c r="D223" s="7">
        <f t="shared" si="27"/>
        <v>1.2098626162143215E-3</v>
      </c>
      <c r="E223" s="9">
        <v>6.480000000000001E-2</v>
      </c>
      <c r="F223" s="9">
        <v>1.8200000000000001E-2</v>
      </c>
      <c r="G223" s="9">
        <v>4.6600000000000009E-2</v>
      </c>
      <c r="H223">
        <v>13.285499999999999</v>
      </c>
      <c r="I223" s="6">
        <f t="shared" si="28"/>
        <v>12.544558852663595</v>
      </c>
      <c r="J223" s="10">
        <f t="shared" si="29"/>
        <v>0.74094114733640382</v>
      </c>
      <c r="K223" s="11">
        <f t="shared" si="30"/>
        <v>0.54899378381618646</v>
      </c>
      <c r="L223" s="19">
        <f t="shared" si="31"/>
        <v>13.11327004</v>
      </c>
      <c r="M223" s="11">
        <f t="shared" si="32"/>
        <v>0.17222995999999924</v>
      </c>
      <c r="N223" s="29">
        <f t="shared" si="33"/>
        <v>2.9663159121601338E-2</v>
      </c>
      <c r="O223" s="26">
        <v>12.529400000000001</v>
      </c>
      <c r="P223" s="11">
        <f t="shared" si="34"/>
        <v>0.75609999999999822</v>
      </c>
      <c r="Q223" s="11">
        <f t="shared" si="35"/>
        <v>0.57168720999999734</v>
      </c>
    </row>
    <row r="224" spans="1:17" x14ac:dyDescent="0.2">
      <c r="A224" s="17">
        <v>43282</v>
      </c>
      <c r="B224" s="7">
        <v>8.3876980428671394E-3</v>
      </c>
      <c r="C224" s="7">
        <v>6.7463262283243275E-5</v>
      </c>
      <c r="D224" s="7">
        <f t="shared" si="27"/>
        <v>8.3202347805838954E-3</v>
      </c>
      <c r="E224" s="9">
        <v>6.4600000000000005E-2</v>
      </c>
      <c r="F224" s="9">
        <v>1.9099999999999999E-2</v>
      </c>
      <c r="G224" s="9">
        <v>4.5500000000000006E-2</v>
      </c>
      <c r="H224">
        <v>13.4145</v>
      </c>
      <c r="I224" s="6">
        <f t="shared" si="28"/>
        <v>13.396038479177447</v>
      </c>
      <c r="J224" s="10">
        <f t="shared" si="29"/>
        <v>1.8461520822553368E-2</v>
      </c>
      <c r="K224" s="11">
        <f t="shared" si="30"/>
        <v>3.4082775108157159E-4</v>
      </c>
      <c r="L224" s="19">
        <f t="shared" si="31"/>
        <v>13.88999025</v>
      </c>
      <c r="M224" s="11">
        <f t="shared" si="32"/>
        <v>-0.47549025</v>
      </c>
      <c r="N224" s="29">
        <f t="shared" si="33"/>
        <v>0.22609097784506249</v>
      </c>
      <c r="O224" s="26">
        <v>13.285500000000001</v>
      </c>
      <c r="P224" s="11">
        <f t="shared" si="34"/>
        <v>0.12899999999999956</v>
      </c>
      <c r="Q224" s="11">
        <f t="shared" si="35"/>
        <v>1.6640999999999885E-2</v>
      </c>
    </row>
    <row r="225" spans="1:17" x14ac:dyDescent="0.2">
      <c r="A225" s="17">
        <v>43313</v>
      </c>
      <c r="B225" s="7">
        <v>-9.2421441774529433E-4</v>
      </c>
      <c r="C225" s="7">
        <v>5.5554232835106174E-4</v>
      </c>
      <c r="D225" s="7">
        <f t="shared" si="27"/>
        <v>-1.4797567460963562E-3</v>
      </c>
      <c r="E225" s="9">
        <v>6.4899999999999999E-2</v>
      </c>
      <c r="F225" s="9">
        <v>1.9099999999999999E-2</v>
      </c>
      <c r="G225" s="9">
        <v>4.58E-2</v>
      </c>
      <c r="H225">
        <v>14.089</v>
      </c>
      <c r="I225" s="6">
        <f t="shared" si="28"/>
        <v>13.394649803129491</v>
      </c>
      <c r="J225" s="10">
        <f t="shared" si="29"/>
        <v>0.69435019687050925</v>
      </c>
      <c r="K225" s="11">
        <f t="shared" si="30"/>
        <v>0.48212219589411498</v>
      </c>
      <c r="L225" s="19">
        <f t="shared" si="31"/>
        <v>14.028884100000001</v>
      </c>
      <c r="M225" s="11">
        <f t="shared" si="32"/>
        <v>6.0115899999999556E-2</v>
      </c>
      <c r="N225" s="29">
        <f t="shared" si="33"/>
        <v>3.6139214328099467E-3</v>
      </c>
      <c r="O225" s="26">
        <v>13.4145</v>
      </c>
      <c r="P225" s="11">
        <f t="shared" si="34"/>
        <v>0.6745000000000001</v>
      </c>
      <c r="Q225" s="11">
        <f t="shared" si="35"/>
        <v>0.45495025000000011</v>
      </c>
    </row>
    <row r="226" spans="1:17" x14ac:dyDescent="0.2">
      <c r="A226" s="17">
        <v>43344</v>
      </c>
      <c r="B226" s="7">
        <v>4.6253469010194672E-3</v>
      </c>
      <c r="C226" s="7">
        <v>1.1620251758914077E-3</v>
      </c>
      <c r="D226" s="7">
        <f t="shared" si="27"/>
        <v>3.4633217251280593E-3</v>
      </c>
      <c r="E226" s="9">
        <v>6.5000000000000002E-2</v>
      </c>
      <c r="F226" s="9">
        <v>1.95E-2</v>
      </c>
      <c r="G226" s="9">
        <v>4.5499999999999999E-2</v>
      </c>
      <c r="H226">
        <v>14.7797</v>
      </c>
      <c r="I226" s="6">
        <f t="shared" si="28"/>
        <v>14.137794739785329</v>
      </c>
      <c r="J226" s="10">
        <f t="shared" si="29"/>
        <v>0.64190526021467065</v>
      </c>
      <c r="K226" s="11">
        <f t="shared" si="30"/>
        <v>0.41204236309126402</v>
      </c>
      <c r="L226" s="19">
        <f t="shared" si="31"/>
        <v>14.730049500000002</v>
      </c>
      <c r="M226" s="11">
        <f t="shared" si="32"/>
        <v>4.9650499999998488E-2</v>
      </c>
      <c r="N226" s="29">
        <f t="shared" si="33"/>
        <v>2.4651721502498497E-3</v>
      </c>
      <c r="O226" s="26">
        <v>14.089</v>
      </c>
      <c r="P226" s="11">
        <f t="shared" si="34"/>
        <v>0.69069999999999965</v>
      </c>
      <c r="Q226" s="11">
        <f t="shared" si="35"/>
        <v>0.47706648999999951</v>
      </c>
    </row>
    <row r="227" spans="1:17" x14ac:dyDescent="0.2">
      <c r="A227" s="17">
        <v>43374</v>
      </c>
      <c r="B227" s="7">
        <v>4.6040515653794061E-3</v>
      </c>
      <c r="C227" s="7">
        <v>1.7667634557260233E-3</v>
      </c>
      <c r="D227" s="7">
        <f t="shared" si="27"/>
        <v>2.837288109653383E-3</v>
      </c>
      <c r="E227" s="9">
        <v>6.480000000000001E-2</v>
      </c>
      <c r="F227" s="9">
        <v>2.1899999999999999E-2</v>
      </c>
      <c r="G227" s="9">
        <v>4.2900000000000008E-2</v>
      </c>
      <c r="H227">
        <v>14.496300000000002</v>
      </c>
      <c r="I227" s="6">
        <f t="shared" si="28"/>
        <v>14.821634267074245</v>
      </c>
      <c r="J227" s="10">
        <f t="shared" si="29"/>
        <v>-0.3253342670742434</v>
      </c>
      <c r="K227" s="11">
        <f t="shared" si="30"/>
        <v>0.10584238533273513</v>
      </c>
      <c r="L227" s="19">
        <f t="shared" si="31"/>
        <v>15.413749129999999</v>
      </c>
      <c r="M227" s="11">
        <f t="shared" si="32"/>
        <v>-0.91744912999999784</v>
      </c>
      <c r="N227" s="29">
        <f t="shared" si="33"/>
        <v>0.84171290613775296</v>
      </c>
      <c r="O227" s="26">
        <v>14.7797</v>
      </c>
      <c r="P227" s="11">
        <f t="shared" si="34"/>
        <v>-0.28339999999999854</v>
      </c>
      <c r="Q227" s="11">
        <f t="shared" si="35"/>
        <v>8.0315559999999175E-2</v>
      </c>
    </row>
    <row r="228" spans="1:17" x14ac:dyDescent="0.2">
      <c r="A228" s="17">
        <v>43405</v>
      </c>
      <c r="B228" s="7">
        <v>1.8331805682867187E-3</v>
      </c>
      <c r="C228" s="7">
        <v>-3.3493485181012423E-3</v>
      </c>
      <c r="D228" s="7">
        <f t="shared" si="27"/>
        <v>5.182529086387961E-3</v>
      </c>
      <c r="E228" s="9">
        <v>6.5299999999999997E-2</v>
      </c>
      <c r="F228" s="9">
        <v>2.2000000000000002E-2</v>
      </c>
      <c r="G228" s="9">
        <v>4.3299999999999991E-2</v>
      </c>
      <c r="H228">
        <v>14.086600000000001</v>
      </c>
      <c r="I228" s="6">
        <f t="shared" si="28"/>
        <v>14.571427496395009</v>
      </c>
      <c r="J228" s="10">
        <f t="shared" si="29"/>
        <v>-0.48482749639500788</v>
      </c>
      <c r="K228" s="11">
        <f t="shared" si="30"/>
        <v>0.23505770126065137</v>
      </c>
      <c r="L228" s="19">
        <f t="shared" si="31"/>
        <v>15.12398979</v>
      </c>
      <c r="M228" s="11">
        <f t="shared" si="32"/>
        <v>-1.0373897899999989</v>
      </c>
      <c r="N228" s="29">
        <f t="shared" si="33"/>
        <v>1.0761775763962418</v>
      </c>
      <c r="O228" s="26">
        <v>14.4963</v>
      </c>
      <c r="P228" s="11">
        <f t="shared" si="34"/>
        <v>-0.40969999999999906</v>
      </c>
      <c r="Q228" s="11">
        <f t="shared" si="35"/>
        <v>0.16785408999999923</v>
      </c>
    </row>
    <row r="229" spans="1:17" x14ac:dyDescent="0.2">
      <c r="A229" s="17">
        <v>43435</v>
      </c>
      <c r="B229" s="7">
        <v>-1.8298261665149211E-3</v>
      </c>
      <c r="C229" s="7">
        <v>-3.1939628151320936E-3</v>
      </c>
      <c r="D229" s="7">
        <f t="shared" si="27"/>
        <v>1.3641366486171725E-3</v>
      </c>
      <c r="E229" s="9">
        <v>6.7199999999999996E-2</v>
      </c>
      <c r="F229" s="9">
        <v>2.2700000000000001E-2</v>
      </c>
      <c r="G229" s="9">
        <v>4.4499999999999998E-2</v>
      </c>
      <c r="H229">
        <v>14.1805</v>
      </c>
      <c r="I229" s="6">
        <f t="shared" si="28"/>
        <v>14.105816047314413</v>
      </c>
      <c r="J229" s="10">
        <f t="shared" si="29"/>
        <v>7.4683952685587585E-2</v>
      </c>
      <c r="K229" s="11">
        <f t="shared" si="30"/>
        <v>5.5776927887430851E-3</v>
      </c>
      <c r="L229" s="19">
        <f t="shared" si="31"/>
        <v>14.713453700000001</v>
      </c>
      <c r="M229" s="11">
        <f t="shared" si="32"/>
        <v>-0.5329537000000002</v>
      </c>
      <c r="N229" s="29">
        <f t="shared" si="33"/>
        <v>0.28403964634369022</v>
      </c>
      <c r="O229" s="26">
        <v>14.086600000000001</v>
      </c>
      <c r="P229" s="11">
        <f t="shared" si="34"/>
        <v>9.389999999999965E-2</v>
      </c>
      <c r="Q229" s="11">
        <f t="shared" si="35"/>
        <v>8.8172099999999348E-3</v>
      </c>
    </row>
    <row r="230" spans="1:17" x14ac:dyDescent="0.2">
      <c r="A230" s="17">
        <v>43466</v>
      </c>
      <c r="B230" s="7">
        <v>-9.1659028414335935E-4</v>
      </c>
      <c r="C230" s="7">
        <v>1.9065966652513221E-3</v>
      </c>
      <c r="D230" s="7">
        <f t="shared" si="27"/>
        <v>-2.8231869493946815E-3</v>
      </c>
      <c r="E230" s="9">
        <v>6.7099999999999993E-2</v>
      </c>
      <c r="F230" s="9">
        <v>2.4E-2</v>
      </c>
      <c r="G230" s="9">
        <v>4.3099999999999992E-2</v>
      </c>
      <c r="H230">
        <v>13.861500000000001</v>
      </c>
      <c r="I230" s="6">
        <f t="shared" si="28"/>
        <v>14.14046579746411</v>
      </c>
      <c r="J230" s="10">
        <f t="shared" si="29"/>
        <v>-0.27896579746410843</v>
      </c>
      <c r="K230" s="11">
        <f t="shared" si="30"/>
        <v>7.7821916154785967E-2</v>
      </c>
      <c r="L230" s="19">
        <f t="shared" si="31"/>
        <v>14.79167955</v>
      </c>
      <c r="M230" s="11">
        <f t="shared" si="32"/>
        <v>-0.9301795499999983</v>
      </c>
      <c r="N230" s="29">
        <f t="shared" si="33"/>
        <v>0.86523399523819933</v>
      </c>
      <c r="O230" s="26">
        <v>14.1805</v>
      </c>
      <c r="P230" s="11">
        <f t="shared" si="34"/>
        <v>-0.31899999999999906</v>
      </c>
      <c r="Q230" s="11">
        <f t="shared" si="35"/>
        <v>0.10176099999999941</v>
      </c>
    </row>
    <row r="231" spans="1:17" x14ac:dyDescent="0.2">
      <c r="A231" s="17">
        <v>43497</v>
      </c>
      <c r="B231" s="7">
        <v>8.2568807339416916E-3</v>
      </c>
      <c r="C231" s="7">
        <v>4.2270531400944375E-3</v>
      </c>
      <c r="D231" s="7">
        <f t="shared" si="27"/>
        <v>4.0298275938472541E-3</v>
      </c>
      <c r="E231" s="9">
        <v>6.7199999999999996E-2</v>
      </c>
      <c r="F231" s="9">
        <v>2.4E-2</v>
      </c>
      <c r="G231" s="9">
        <v>4.3199999999999995E-2</v>
      </c>
      <c r="H231">
        <v>13.7956</v>
      </c>
      <c r="I231" s="6">
        <f t="shared" si="28"/>
        <v>13.917359455192116</v>
      </c>
      <c r="J231" s="10">
        <f t="shared" si="29"/>
        <v>-0.12175945519211595</v>
      </c>
      <c r="K231" s="11">
        <f t="shared" si="30"/>
        <v>1.4825364928680891E-2</v>
      </c>
      <c r="L231" s="19">
        <f t="shared" si="31"/>
        <v>14.460316799999999</v>
      </c>
      <c r="M231" s="11">
        <f t="shared" si="32"/>
        <v>-0.664716799999999</v>
      </c>
      <c r="N231" s="29">
        <f t="shared" si="33"/>
        <v>0.44184842420223869</v>
      </c>
      <c r="O231" s="26">
        <v>13.861499999999999</v>
      </c>
      <c r="P231" s="11">
        <f t="shared" si="34"/>
        <v>-6.5899999999999181E-2</v>
      </c>
      <c r="Q231" s="11">
        <f t="shared" si="35"/>
        <v>4.3428099999998923E-3</v>
      </c>
    </row>
    <row r="232" spans="1:17" x14ac:dyDescent="0.2">
      <c r="A232" s="17">
        <v>43525</v>
      </c>
      <c r="B232" s="7">
        <v>8.1892629663363765E-3</v>
      </c>
      <c r="C232" s="7">
        <v>5.6413583568060109E-3</v>
      </c>
      <c r="D232" s="7">
        <f t="shared" si="27"/>
        <v>2.5479046095303656E-3</v>
      </c>
      <c r="E232" s="9">
        <v>6.7400000000000002E-2</v>
      </c>
      <c r="F232" s="9">
        <v>2.41E-2</v>
      </c>
      <c r="G232" s="9">
        <v>4.3300000000000005E-2</v>
      </c>
      <c r="H232">
        <v>14.383099999999999</v>
      </c>
      <c r="I232" s="6">
        <f t="shared" si="28"/>
        <v>13.830749872831239</v>
      </c>
      <c r="J232" s="10">
        <f t="shared" si="29"/>
        <v>0.55235012716875964</v>
      </c>
      <c r="K232" s="11">
        <f t="shared" si="30"/>
        <v>0.30509066298334497</v>
      </c>
      <c r="L232" s="19">
        <f t="shared" si="31"/>
        <v>14.392949479999999</v>
      </c>
      <c r="M232" s="11">
        <f t="shared" si="32"/>
        <v>-9.849479999999744E-3</v>
      </c>
      <c r="N232" s="29">
        <f t="shared" si="33"/>
        <v>9.7012256270394959E-5</v>
      </c>
      <c r="O232" s="26">
        <v>13.7956</v>
      </c>
      <c r="P232" s="11">
        <f t="shared" si="34"/>
        <v>0.58749999999999858</v>
      </c>
      <c r="Q232" s="11">
        <f t="shared" si="35"/>
        <v>0.34515624999999833</v>
      </c>
    </row>
    <row r="233" spans="1:17" x14ac:dyDescent="0.2">
      <c r="A233" s="17">
        <v>43556</v>
      </c>
      <c r="B233" s="7">
        <v>5.4151624548756608E-3</v>
      </c>
      <c r="C233" s="7">
        <v>5.2950016128941188E-3</v>
      </c>
      <c r="D233" s="7">
        <f t="shared" si="27"/>
        <v>1.2016084198154201E-4</v>
      </c>
      <c r="E233" s="9">
        <v>6.7400000000000002E-2</v>
      </c>
      <c r="F233" s="9">
        <v>2.4199999999999999E-2</v>
      </c>
      <c r="G233" s="9">
        <v>4.3200000000000002E-2</v>
      </c>
      <c r="H233">
        <v>14.154400000000001</v>
      </c>
      <c r="I233" s="6">
        <f t="shared" si="28"/>
        <v>14.384828285406305</v>
      </c>
      <c r="J233" s="10">
        <f t="shared" si="29"/>
        <v>-0.23042828540630467</v>
      </c>
      <c r="K233" s="11">
        <f t="shared" si="30"/>
        <v>5.3097194715289397E-2</v>
      </c>
      <c r="L233" s="19">
        <f t="shared" si="31"/>
        <v>15.004449919999997</v>
      </c>
      <c r="M233" s="11">
        <f t="shared" si="32"/>
        <v>-0.85004991999999646</v>
      </c>
      <c r="N233" s="29">
        <f t="shared" si="33"/>
        <v>0.72258486649200038</v>
      </c>
      <c r="O233" s="26">
        <v>14.383100000000001</v>
      </c>
      <c r="P233" s="11">
        <f t="shared" si="34"/>
        <v>-0.2286999999999999</v>
      </c>
      <c r="Q233" s="11">
        <f t="shared" si="35"/>
        <v>5.2303689999999958E-2</v>
      </c>
    </row>
    <row r="234" spans="1:17" x14ac:dyDescent="0.2">
      <c r="A234" s="17">
        <v>43586</v>
      </c>
      <c r="B234" s="7">
        <v>2.6929982046626612E-3</v>
      </c>
      <c r="C234" s="7">
        <v>2.1287585893793662E-3</v>
      </c>
      <c r="D234" s="7">
        <f t="shared" si="27"/>
        <v>5.6423961528329503E-4</v>
      </c>
      <c r="E234" s="9">
        <v>6.7299999999999999E-2</v>
      </c>
      <c r="F234" s="9">
        <v>2.3900000000000001E-2</v>
      </c>
      <c r="G234" s="9">
        <v>4.3399999999999994E-2</v>
      </c>
      <c r="H234">
        <v>14.437000000000001</v>
      </c>
      <c r="I234" s="6">
        <f t="shared" si="28"/>
        <v>14.162386473210567</v>
      </c>
      <c r="J234" s="10">
        <f t="shared" si="29"/>
        <v>0.27461352678943385</v>
      </c>
      <c r="K234" s="11">
        <f t="shared" si="30"/>
        <v>7.5412589095731106E-2</v>
      </c>
      <c r="L234" s="19">
        <f t="shared" si="31"/>
        <v>14.768700960000002</v>
      </c>
      <c r="M234" s="11">
        <f t="shared" si="32"/>
        <v>-0.33170096000000093</v>
      </c>
      <c r="N234" s="29">
        <f t="shared" si="33"/>
        <v>0.11002552686492222</v>
      </c>
      <c r="O234" s="26">
        <v>14.154400000000001</v>
      </c>
      <c r="P234" s="11">
        <f t="shared" si="34"/>
        <v>0.28260000000000041</v>
      </c>
      <c r="Q234" s="11">
        <f t="shared" si="35"/>
        <v>7.9862760000000227E-2</v>
      </c>
    </row>
    <row r="235" spans="1:17" x14ac:dyDescent="0.2">
      <c r="A235" s="17">
        <v>43617</v>
      </c>
      <c r="B235" s="7">
        <v>3.5810205908698607E-3</v>
      </c>
      <c r="C235" s="7">
        <v>1.9914718148417783E-4</v>
      </c>
      <c r="D235" s="7">
        <f t="shared" si="27"/>
        <v>3.381873409385683E-3</v>
      </c>
      <c r="E235" s="9">
        <v>6.7400000000000002E-2</v>
      </c>
      <c r="F235" s="9">
        <v>2.3799999999999998E-2</v>
      </c>
      <c r="G235" s="9">
        <v>4.36E-2</v>
      </c>
      <c r="H235">
        <v>14.566500000000001</v>
      </c>
      <c r="I235" s="6">
        <f t="shared" si="28"/>
        <v>14.485824106411304</v>
      </c>
      <c r="J235" s="10">
        <f t="shared" si="29"/>
        <v>8.0675893588697534E-2</v>
      </c>
      <c r="K235" s="11">
        <f t="shared" si="30"/>
        <v>6.5085998063348482E-3</v>
      </c>
      <c r="L235" s="19">
        <f t="shared" si="31"/>
        <v>15.066453200000002</v>
      </c>
      <c r="M235" s="11">
        <f t="shared" si="32"/>
        <v>-0.49995320000000021</v>
      </c>
      <c r="N235" s="29">
        <f t="shared" si="33"/>
        <v>0.2499532021902402</v>
      </c>
      <c r="O235" s="26">
        <v>14.436999999999999</v>
      </c>
      <c r="P235" s="11">
        <f t="shared" si="34"/>
        <v>0.12950000000000195</v>
      </c>
      <c r="Q235" s="11">
        <f t="shared" si="35"/>
        <v>1.6770250000000504E-2</v>
      </c>
    </row>
    <row r="236" spans="1:17" x14ac:dyDescent="0.2">
      <c r="A236" s="17">
        <v>43647</v>
      </c>
      <c r="B236" s="7">
        <v>3.5682426405010065E-3</v>
      </c>
      <c r="C236" s="7">
        <v>1.6709416224547926E-3</v>
      </c>
      <c r="D236" s="7">
        <f t="shared" si="27"/>
        <v>1.8973010180462139E-3</v>
      </c>
      <c r="E236" s="9">
        <v>6.6400000000000001E-2</v>
      </c>
      <c r="F236" s="9">
        <v>2.4E-2</v>
      </c>
      <c r="G236" s="9">
        <v>4.24E-2</v>
      </c>
      <c r="H236">
        <v>14.046600000000002</v>
      </c>
      <c r="I236" s="6">
        <f t="shared" si="28"/>
        <v>14.594137035279372</v>
      </c>
      <c r="J236" s="10">
        <f t="shared" si="29"/>
        <v>-0.5475370352793707</v>
      </c>
      <c r="K236" s="11">
        <f t="shared" si="30"/>
        <v>0.29979680500252281</v>
      </c>
      <c r="L236" s="19">
        <f t="shared" si="31"/>
        <v>15.184119600000001</v>
      </c>
      <c r="M236" s="11">
        <f t="shared" si="32"/>
        <v>-1.1375195999999992</v>
      </c>
      <c r="N236" s="29">
        <f t="shared" si="33"/>
        <v>1.2939508403841582</v>
      </c>
      <c r="O236" s="26">
        <v>14.5665</v>
      </c>
      <c r="P236" s="11">
        <f t="shared" si="34"/>
        <v>-0.51989999999999803</v>
      </c>
      <c r="Q236" s="11">
        <f t="shared" si="35"/>
        <v>0.27029600999999798</v>
      </c>
    </row>
    <row r="237" spans="1:17" x14ac:dyDescent="0.2">
      <c r="A237" s="17">
        <v>43678</v>
      </c>
      <c r="B237" s="7">
        <v>2.6666666666675704E-3</v>
      </c>
      <c r="C237" s="7">
        <v>-5.0668236087744281E-5</v>
      </c>
      <c r="D237" s="7">
        <f t="shared" si="27"/>
        <v>2.7173349027553146E-3</v>
      </c>
      <c r="E237" s="9">
        <v>6.4899999999999999E-2</v>
      </c>
      <c r="F237" s="9">
        <v>2.1299999999999999E-2</v>
      </c>
      <c r="G237" s="9">
        <v>4.36E-2</v>
      </c>
      <c r="H237">
        <v>15.142300000000001</v>
      </c>
      <c r="I237" s="6">
        <f t="shared" si="28"/>
        <v>14.084769316445046</v>
      </c>
      <c r="J237" s="10">
        <f t="shared" si="29"/>
        <v>1.0575306835549547</v>
      </c>
      <c r="K237" s="11">
        <f t="shared" si="30"/>
        <v>1.1183711466602098</v>
      </c>
      <c r="L237" s="19">
        <f t="shared" si="31"/>
        <v>14.659031760000003</v>
      </c>
      <c r="M237" s="11">
        <f t="shared" si="32"/>
        <v>0.48326823999999746</v>
      </c>
      <c r="N237" s="29">
        <f t="shared" si="33"/>
        <v>0.23354819179269515</v>
      </c>
      <c r="O237" s="26">
        <v>14.0466</v>
      </c>
      <c r="P237" s="11">
        <f t="shared" si="34"/>
        <v>1.0957000000000008</v>
      </c>
      <c r="Q237" s="11">
        <f t="shared" si="35"/>
        <v>1.2005584900000017</v>
      </c>
    </row>
    <row r="238" spans="1:17" x14ac:dyDescent="0.2">
      <c r="A238" s="17">
        <v>43709</v>
      </c>
      <c r="B238" s="7">
        <v>2.6595744680861827E-3</v>
      </c>
      <c r="C238" s="7">
        <v>7.8344857693017178E-4</v>
      </c>
      <c r="D238" s="7">
        <f t="shared" si="27"/>
        <v>1.8761258911560109E-3</v>
      </c>
      <c r="E238" s="9">
        <v>6.5099999999999991E-2</v>
      </c>
      <c r="F238" s="9">
        <v>2.0400000000000001E-2</v>
      </c>
      <c r="G238" s="9">
        <v>4.469999999999999E-2</v>
      </c>
      <c r="H238">
        <v>14.8485</v>
      </c>
      <c r="I238" s="6">
        <f t="shared" si="28"/>
        <v>15.170708861081652</v>
      </c>
      <c r="J238" s="10">
        <f t="shared" si="29"/>
        <v>-0.32220886108165203</v>
      </c>
      <c r="K238" s="11">
        <f t="shared" si="30"/>
        <v>0.10381855015953534</v>
      </c>
      <c r="L238" s="19">
        <f t="shared" si="31"/>
        <v>15.81916081</v>
      </c>
      <c r="M238" s="11">
        <f t="shared" si="32"/>
        <v>-0.97066081000000004</v>
      </c>
      <c r="N238" s="29">
        <f t="shared" si="33"/>
        <v>0.9421824080698562</v>
      </c>
      <c r="O238" s="26">
        <v>15.142300000000001</v>
      </c>
      <c r="P238" s="11">
        <f t="shared" si="34"/>
        <v>-0.29380000000000095</v>
      </c>
      <c r="Q238" s="11">
        <f t="shared" si="35"/>
        <v>8.6318440000000551E-2</v>
      </c>
    </row>
    <row r="239" spans="1:17" x14ac:dyDescent="0.2">
      <c r="A239" s="17">
        <v>43739</v>
      </c>
      <c r="B239" s="7">
        <v>0</v>
      </c>
      <c r="C239" s="7">
        <v>2.2861905522328372E-3</v>
      </c>
      <c r="D239" s="7">
        <f t="shared" si="27"/>
        <v>-2.2861905522328372E-3</v>
      </c>
      <c r="E239" s="9">
        <v>6.5099999999999991E-2</v>
      </c>
      <c r="F239" s="9">
        <v>1.83E-2</v>
      </c>
      <c r="G239" s="9">
        <v>4.6799999999999994E-2</v>
      </c>
      <c r="H239">
        <v>14.906500000000001</v>
      </c>
      <c r="I239" s="6">
        <f t="shared" si="28"/>
        <v>14.81455349958517</v>
      </c>
      <c r="J239" s="10">
        <f t="shared" si="29"/>
        <v>9.1946500414831434E-2</v>
      </c>
      <c r="K239" s="11">
        <f t="shared" si="30"/>
        <v>8.4541589385345971E-3</v>
      </c>
      <c r="L239" s="19">
        <f t="shared" si="31"/>
        <v>15.543409799999999</v>
      </c>
      <c r="M239" s="11">
        <f t="shared" si="32"/>
        <v>-0.63690979999999797</v>
      </c>
      <c r="N239" s="29">
        <f t="shared" si="33"/>
        <v>0.40565409333603741</v>
      </c>
      <c r="O239" s="26">
        <v>14.8485</v>
      </c>
      <c r="P239" s="11">
        <f t="shared" si="34"/>
        <v>5.8000000000001606E-2</v>
      </c>
      <c r="Q239" s="11">
        <f t="shared" si="35"/>
        <v>3.3640000000001863E-3</v>
      </c>
    </row>
    <row r="240" spans="1:17" x14ac:dyDescent="0.2">
      <c r="A240" s="17">
        <v>43770</v>
      </c>
      <c r="B240" s="7">
        <v>8.8417329796675829E-4</v>
      </c>
      <c r="C240" s="7">
        <v>-5.3624303467093458E-4</v>
      </c>
      <c r="D240" s="7">
        <f t="shared" si="27"/>
        <v>1.4204163326376929E-3</v>
      </c>
      <c r="E240" s="9">
        <v>6.5099999999999991E-2</v>
      </c>
      <c r="F240" s="9">
        <v>1.55E-2</v>
      </c>
      <c r="G240" s="9">
        <v>4.9599999999999991E-2</v>
      </c>
      <c r="H240">
        <v>14.803599999999999</v>
      </c>
      <c r="I240" s="6">
        <f t="shared" si="28"/>
        <v>14.927673436062465</v>
      </c>
      <c r="J240" s="10">
        <f t="shared" si="29"/>
        <v>-0.12407343606246535</v>
      </c>
      <c r="K240" s="11">
        <f t="shared" si="30"/>
        <v>1.5394217536346677E-2</v>
      </c>
      <c r="L240" s="19">
        <f t="shared" si="31"/>
        <v>15.645862400000002</v>
      </c>
      <c r="M240" s="11">
        <f t="shared" si="32"/>
        <v>-0.84226240000000274</v>
      </c>
      <c r="N240" s="29">
        <f t="shared" si="33"/>
        <v>0.70940595045376464</v>
      </c>
      <c r="O240" s="26">
        <v>14.906499999999999</v>
      </c>
      <c r="P240" s="11">
        <f t="shared" si="34"/>
        <v>-0.10289999999999999</v>
      </c>
      <c r="Q240" s="11">
        <f t="shared" si="35"/>
        <v>1.0588409999999998E-2</v>
      </c>
    </row>
    <row r="241" spans="1:17" x14ac:dyDescent="0.2">
      <c r="A241" s="17">
        <v>43800</v>
      </c>
      <c r="B241" s="7">
        <v>2.6501766784401098E-3</v>
      </c>
      <c r="C241" s="7">
        <v>-9.0976952504943042E-4</v>
      </c>
      <c r="D241" s="7">
        <f t="shared" si="27"/>
        <v>3.5599462034895404E-3</v>
      </c>
      <c r="E241" s="9">
        <v>6.5000000000000002E-2</v>
      </c>
      <c r="F241" s="9">
        <v>1.55E-2</v>
      </c>
      <c r="G241" s="9">
        <v>4.9500000000000002E-2</v>
      </c>
      <c r="H241">
        <v>14.435699999999999</v>
      </c>
      <c r="I241" s="6">
        <f t="shared" si="28"/>
        <v>14.856300019617979</v>
      </c>
      <c r="J241" s="10">
        <f t="shared" si="29"/>
        <v>-0.42060001961798044</v>
      </c>
      <c r="K241" s="11">
        <f t="shared" si="30"/>
        <v>0.17690437650264554</v>
      </c>
      <c r="L241" s="19">
        <f t="shared" si="31"/>
        <v>15.536378200000001</v>
      </c>
      <c r="M241" s="11">
        <f t="shared" si="32"/>
        <v>-1.1006782000000026</v>
      </c>
      <c r="N241" s="29">
        <f t="shared" si="33"/>
        <v>1.2114924999552457</v>
      </c>
      <c r="O241" s="26">
        <v>14.803599999999999</v>
      </c>
      <c r="P241" s="11">
        <f t="shared" si="34"/>
        <v>-0.36790000000000056</v>
      </c>
      <c r="Q241" s="11">
        <f t="shared" si="35"/>
        <v>0.13535041000000042</v>
      </c>
    </row>
    <row r="242" spans="1:17" x14ac:dyDescent="0.2">
      <c r="A242" s="17">
        <v>43831</v>
      </c>
      <c r="B242" s="7">
        <v>2.6431718061684806E-3</v>
      </c>
      <c r="C242" s="7">
        <v>3.8797699378126343E-3</v>
      </c>
      <c r="D242" s="7">
        <f t="shared" si="27"/>
        <v>-1.2365981316441537E-3</v>
      </c>
      <c r="E242" s="9">
        <v>6.4100000000000004E-2</v>
      </c>
      <c r="F242" s="9">
        <v>1.55E-2</v>
      </c>
      <c r="G242" s="9">
        <v>4.8600000000000004E-2</v>
      </c>
      <c r="H242">
        <v>14.3972</v>
      </c>
      <c r="I242" s="6">
        <f t="shared" si="28"/>
        <v>14.417848840351024</v>
      </c>
      <c r="J242" s="10">
        <f t="shared" si="29"/>
        <v>-2.0648840351023878E-2</v>
      </c>
      <c r="K242" s="11">
        <f t="shared" si="30"/>
        <v>4.263746078420719E-4</v>
      </c>
      <c r="L242" s="19">
        <f t="shared" si="31"/>
        <v>15.137275019999999</v>
      </c>
      <c r="M242" s="11">
        <f t="shared" si="32"/>
        <v>-0.74007501999999903</v>
      </c>
      <c r="N242" s="29">
        <f t="shared" si="33"/>
        <v>0.54771103522799891</v>
      </c>
      <c r="O242" s="26">
        <v>14.435700000000001</v>
      </c>
      <c r="P242" s="11">
        <f t="shared" si="34"/>
        <v>-3.8500000000000867E-2</v>
      </c>
      <c r="Q242" s="11">
        <f t="shared" si="35"/>
        <v>1.4822500000000668E-3</v>
      </c>
    </row>
    <row r="243" spans="1:17" x14ac:dyDescent="0.2">
      <c r="A243" s="17">
        <v>43862</v>
      </c>
      <c r="B243" s="7">
        <v>9.6660808435889995E-3</v>
      </c>
      <c r="C243" s="7">
        <v>2.7406181314930458E-3</v>
      </c>
      <c r="D243" s="7">
        <f t="shared" si="27"/>
        <v>6.9254627120959537E-3</v>
      </c>
      <c r="E243" s="9">
        <v>6.3200000000000006E-2</v>
      </c>
      <c r="F243" s="9">
        <v>1.5800000000000002E-2</v>
      </c>
      <c r="G243" s="9">
        <v>4.7400000000000005E-2</v>
      </c>
      <c r="H243">
        <v>15.0153</v>
      </c>
      <c r="I243" s="6">
        <f t="shared" si="28"/>
        <v>14.496907271758589</v>
      </c>
      <c r="J243" s="10">
        <f t="shared" si="29"/>
        <v>0.51839272824141069</v>
      </c>
      <c r="K243" s="11">
        <f t="shared" si="30"/>
        <v>0.26873102069357307</v>
      </c>
      <c r="L243" s="19">
        <f t="shared" si="31"/>
        <v>15.079627280000002</v>
      </c>
      <c r="M243" s="11">
        <f t="shared" si="32"/>
        <v>-6.4327280000002318E-2</v>
      </c>
      <c r="N243" s="29">
        <f t="shared" si="33"/>
        <v>4.1379989521986979E-3</v>
      </c>
      <c r="O243" s="26">
        <v>14.3972</v>
      </c>
      <c r="P243" s="11">
        <f t="shared" si="34"/>
        <v>0.61810000000000009</v>
      </c>
      <c r="Q243" s="11">
        <f t="shared" si="35"/>
        <v>0.38204761000000009</v>
      </c>
    </row>
    <row r="244" spans="1:17" x14ac:dyDescent="0.2">
      <c r="A244" s="17">
        <v>43891</v>
      </c>
      <c r="B244" s="7">
        <v>3.4812880765836456E-3</v>
      </c>
      <c r="C244" s="7">
        <v>-2.1764510317784811E-3</v>
      </c>
      <c r="D244" s="7">
        <f t="shared" si="27"/>
        <v>5.6577391083621267E-3</v>
      </c>
      <c r="E244" s="9">
        <v>5.96E-2</v>
      </c>
      <c r="F244" s="9">
        <v>6.5000000000000006E-3</v>
      </c>
      <c r="G244" s="9">
        <v>5.3100000000000001E-2</v>
      </c>
      <c r="H244">
        <v>16.6112</v>
      </c>
      <c r="I244" s="6">
        <f t="shared" si="28"/>
        <v>15.10025265003379</v>
      </c>
      <c r="J244" s="10">
        <f t="shared" si="29"/>
        <v>1.5109473499662105</v>
      </c>
      <c r="K244" s="11">
        <f t="shared" si="30"/>
        <v>2.2829618943699144</v>
      </c>
      <c r="L244" s="19">
        <f t="shared" si="31"/>
        <v>15.812612429999998</v>
      </c>
      <c r="M244" s="11">
        <f t="shared" si="32"/>
        <v>0.79858757000000224</v>
      </c>
      <c r="N244" s="29">
        <f t="shared" si="33"/>
        <v>0.63774210695850853</v>
      </c>
      <c r="O244" s="26">
        <v>15.0153</v>
      </c>
      <c r="P244" s="11">
        <f t="shared" si="34"/>
        <v>1.5959000000000003</v>
      </c>
      <c r="Q244" s="11">
        <f t="shared" si="35"/>
        <v>2.5468968100000011</v>
      </c>
    </row>
    <row r="245" spans="1:17" x14ac:dyDescent="0.2">
      <c r="A245" s="17">
        <v>43922</v>
      </c>
      <c r="B245" s="7">
        <v>-6.071118820464746E-3</v>
      </c>
      <c r="C245" s="7">
        <v>-6.6869418670012486E-3</v>
      </c>
      <c r="D245" s="7">
        <f t="shared" si="27"/>
        <v>6.1582304653650267E-4</v>
      </c>
      <c r="E245" s="9">
        <v>4.6900000000000004E-2</v>
      </c>
      <c r="F245" s="9">
        <v>5.0000000000000001E-4</v>
      </c>
      <c r="G245" s="9">
        <v>4.6400000000000004E-2</v>
      </c>
      <c r="H245">
        <v>18.576000000000001</v>
      </c>
      <c r="I245" s="6">
        <f t="shared" si="28"/>
        <v>16.621429559790627</v>
      </c>
      <c r="J245" s="10">
        <f t="shared" si="29"/>
        <v>1.9545704402093733</v>
      </c>
      <c r="K245" s="11">
        <f t="shared" si="30"/>
        <v>3.8203456057402634</v>
      </c>
      <c r="L245" s="19">
        <f t="shared" si="31"/>
        <v>17.381959680000001</v>
      </c>
      <c r="M245" s="11">
        <f t="shared" si="32"/>
        <v>1.1940403199999992</v>
      </c>
      <c r="N245" s="29">
        <f t="shared" si="33"/>
        <v>1.4257322857857004</v>
      </c>
      <c r="O245" s="26">
        <v>16.6112</v>
      </c>
      <c r="P245" s="11">
        <f t="shared" si="34"/>
        <v>1.9648000000000003</v>
      </c>
      <c r="Q245" s="11">
        <f t="shared" si="35"/>
        <v>3.8604390400000015</v>
      </c>
    </row>
    <row r="246" spans="1:17" x14ac:dyDescent="0.2">
      <c r="A246" s="17">
        <v>43952</v>
      </c>
      <c r="B246" s="7">
        <v>-5.2356020942427818E-3</v>
      </c>
      <c r="C246" s="7">
        <v>1.9501616686028515E-5</v>
      </c>
      <c r="D246" s="7">
        <f t="shared" si="27"/>
        <v>-5.2551037109288103E-3</v>
      </c>
      <c r="E246" s="9">
        <v>4.1200000000000001E-2</v>
      </c>
      <c r="F246" s="9">
        <v>5.0000000000000001E-4</v>
      </c>
      <c r="G246" s="9">
        <v>4.07E-2</v>
      </c>
      <c r="H246">
        <v>18.142600000000002</v>
      </c>
      <c r="I246" s="6">
        <f t="shared" si="28"/>
        <v>18.478381193465786</v>
      </c>
      <c r="J246" s="10">
        <f t="shared" si="29"/>
        <v>-0.33578119346578461</v>
      </c>
      <c r="K246" s="11">
        <f t="shared" si="30"/>
        <v>0.11274900988530667</v>
      </c>
      <c r="L246" s="19">
        <f t="shared" si="31"/>
        <v>19.332043200000001</v>
      </c>
      <c r="M246" s="11">
        <f t="shared" si="32"/>
        <v>-1.1894431999999995</v>
      </c>
      <c r="N246" s="29">
        <f t="shared" si="33"/>
        <v>1.4147751260262387</v>
      </c>
      <c r="O246" s="26">
        <v>18.576000000000001</v>
      </c>
      <c r="P246" s="11">
        <f t="shared" si="34"/>
        <v>-0.4333999999999989</v>
      </c>
      <c r="Q246" s="11">
        <f t="shared" si="35"/>
        <v>0.18783555999999904</v>
      </c>
    </row>
    <row r="247" spans="1:17" x14ac:dyDescent="0.2">
      <c r="A247" s="17">
        <v>43983</v>
      </c>
      <c r="B247" s="7">
        <v>4.3859649122823096E-3</v>
      </c>
      <c r="C247" s="7">
        <v>5.472046927774931E-3</v>
      </c>
      <c r="D247" s="7">
        <f t="shared" si="27"/>
        <v>-1.0860820154926214E-3</v>
      </c>
      <c r="E247" s="9">
        <v>3.7999999999999999E-2</v>
      </c>
      <c r="F247" s="9">
        <v>8.0000000000000004E-4</v>
      </c>
      <c r="G247" s="9">
        <v>3.7199999999999997E-2</v>
      </c>
      <c r="H247">
        <v>17.133199999999999</v>
      </c>
      <c r="I247" s="6">
        <f t="shared" si="28"/>
        <v>18.122895648425725</v>
      </c>
      <c r="J247" s="10">
        <f t="shared" si="29"/>
        <v>-0.98969564842572666</v>
      </c>
      <c r="K247" s="11">
        <f t="shared" si="30"/>
        <v>0.9794974765128196</v>
      </c>
      <c r="L247" s="19">
        <f t="shared" si="31"/>
        <v>18.817504719999999</v>
      </c>
      <c r="M247" s="11">
        <f t="shared" si="32"/>
        <v>-1.6843047200000001</v>
      </c>
      <c r="N247" s="29">
        <f t="shared" si="33"/>
        <v>2.8368823898142788</v>
      </c>
      <c r="O247" s="26">
        <v>18.142600000000002</v>
      </c>
      <c r="P247" s="11">
        <f t="shared" si="34"/>
        <v>-1.009400000000003</v>
      </c>
      <c r="Q247" s="11">
        <f t="shared" si="35"/>
        <v>1.018888360000006</v>
      </c>
    </row>
    <row r="248" spans="1:17" x14ac:dyDescent="0.2">
      <c r="A248" s="17">
        <v>44013</v>
      </c>
      <c r="B248" s="7">
        <v>1.3973799126636922E-2</v>
      </c>
      <c r="C248" s="7">
        <v>5.0582435016659141E-3</v>
      </c>
      <c r="D248" s="7">
        <f t="shared" si="27"/>
        <v>8.9155556249710076E-3</v>
      </c>
      <c r="E248" s="9">
        <v>3.7100000000000001E-2</v>
      </c>
      <c r="F248" s="9">
        <v>8.9999999999999998E-4</v>
      </c>
      <c r="G248" s="9">
        <v>3.6200000000000003E-2</v>
      </c>
      <c r="H248">
        <v>16.7714</v>
      </c>
      <c r="I248" s="6">
        <f t="shared" si="28"/>
        <v>17.285951997633749</v>
      </c>
      <c r="J248" s="10">
        <f t="shared" si="29"/>
        <v>-0.51455199763374893</v>
      </c>
      <c r="K248" s="11">
        <f t="shared" si="30"/>
        <v>0.26476375826888154</v>
      </c>
      <c r="L248" s="19">
        <f t="shared" si="31"/>
        <v>17.753421839999998</v>
      </c>
      <c r="M248" s="11">
        <f t="shared" si="32"/>
        <v>-0.98202183999999804</v>
      </c>
      <c r="N248" s="29">
        <f t="shared" si="33"/>
        <v>0.96436689423698174</v>
      </c>
      <c r="O248" s="26">
        <v>17.133199999999999</v>
      </c>
      <c r="P248" s="11">
        <f t="shared" si="34"/>
        <v>-0.36179999999999879</v>
      </c>
      <c r="Q248" s="11">
        <f t="shared" si="35"/>
        <v>0.13089923999999911</v>
      </c>
    </row>
    <row r="249" spans="1:17" x14ac:dyDescent="0.2">
      <c r="A249" s="17">
        <v>44044</v>
      </c>
      <c r="B249" s="7">
        <v>8.61326442722141E-4</v>
      </c>
      <c r="C249" s="7">
        <v>3.1532105240869037E-3</v>
      </c>
      <c r="D249" s="7">
        <f t="shared" si="27"/>
        <v>-2.2918840813647627E-3</v>
      </c>
      <c r="E249" s="9">
        <v>3.5400000000000001E-2</v>
      </c>
      <c r="F249" s="9">
        <v>1E-3</v>
      </c>
      <c r="G249" s="9">
        <v>3.44E-2</v>
      </c>
      <c r="H249">
        <v>17.230799999999999</v>
      </c>
      <c r="I249" s="6">
        <f t="shared" si="28"/>
        <v>16.7329618953178</v>
      </c>
      <c r="J249" s="10">
        <f t="shared" si="29"/>
        <v>0.49783810468219869</v>
      </c>
      <c r="K249" s="11">
        <f t="shared" si="30"/>
        <v>0.24784277847356381</v>
      </c>
      <c r="L249" s="19">
        <f t="shared" si="31"/>
        <v>17.348336159999999</v>
      </c>
      <c r="M249" s="11">
        <f t="shared" si="32"/>
        <v>-0.11753616000000022</v>
      </c>
      <c r="N249" s="29">
        <f t="shared" si="33"/>
        <v>1.3814748907545653E-2</v>
      </c>
      <c r="O249" s="26">
        <v>16.7714</v>
      </c>
      <c r="P249" s="11">
        <f t="shared" si="34"/>
        <v>0.4593999999999987</v>
      </c>
      <c r="Q249" s="11">
        <f t="shared" si="35"/>
        <v>0.2110483599999988</v>
      </c>
    </row>
    <row r="250" spans="1:17" x14ac:dyDescent="0.2">
      <c r="A250" s="17">
        <v>44075</v>
      </c>
      <c r="B250" s="7">
        <v>1.7211703958698887E-3</v>
      </c>
      <c r="C250" s="7">
        <v>1.3927469432604598E-3</v>
      </c>
      <c r="D250" s="7">
        <f t="shared" si="27"/>
        <v>3.2842345260942888E-4</v>
      </c>
      <c r="E250" s="9">
        <v>3.5099999999999999E-2</v>
      </c>
      <c r="F250" s="9">
        <v>8.9999999999999998E-4</v>
      </c>
      <c r="G250" s="9">
        <v>3.4200000000000001E-2</v>
      </c>
      <c r="H250">
        <v>16.715799999999998</v>
      </c>
      <c r="I250" s="6">
        <f t="shared" si="28"/>
        <v>17.236458998827224</v>
      </c>
      <c r="J250" s="10">
        <f t="shared" si="29"/>
        <v>-0.52065899882722633</v>
      </c>
      <c r="K250" s="11">
        <f t="shared" si="30"/>
        <v>0.27108579305976965</v>
      </c>
      <c r="L250" s="19">
        <f t="shared" si="31"/>
        <v>17.820093359999998</v>
      </c>
      <c r="M250" s="11">
        <f t="shared" si="32"/>
        <v>-1.1042933599999998</v>
      </c>
      <c r="N250" s="29">
        <f t="shared" si="33"/>
        <v>1.2194638249400891</v>
      </c>
      <c r="O250" s="26">
        <v>17.230799999999999</v>
      </c>
      <c r="P250" s="11">
        <f t="shared" si="34"/>
        <v>-0.51500000000000057</v>
      </c>
      <c r="Q250" s="11">
        <f t="shared" si="35"/>
        <v>0.2652250000000006</v>
      </c>
    </row>
    <row r="251" spans="1:17" x14ac:dyDescent="0.2">
      <c r="A251" s="17">
        <v>44105</v>
      </c>
      <c r="B251" s="7">
        <v>3.4364261168398783E-3</v>
      </c>
      <c r="C251" s="7">
        <v>4.1493775934314895E-4</v>
      </c>
      <c r="D251" s="7">
        <f t="shared" si="27"/>
        <v>3.0214883574967294E-3</v>
      </c>
      <c r="E251" s="9">
        <v>3.4799999999999998E-2</v>
      </c>
      <c r="F251" s="9">
        <v>8.9999999999999998E-4</v>
      </c>
      <c r="G251" s="9">
        <v>3.39E-2</v>
      </c>
      <c r="H251">
        <v>16.461300000000001</v>
      </c>
      <c r="I251" s="6">
        <f t="shared" si="28"/>
        <v>16.766306595086242</v>
      </c>
      <c r="J251" s="10">
        <f t="shared" si="29"/>
        <v>-0.3050065950862404</v>
      </c>
      <c r="K251" s="11">
        <f t="shared" si="30"/>
        <v>9.3029023046101805E-2</v>
      </c>
      <c r="L251" s="19">
        <f t="shared" si="31"/>
        <v>17.28246562</v>
      </c>
      <c r="M251" s="11">
        <f t="shared" si="32"/>
        <v>-0.8211656199999986</v>
      </c>
      <c r="N251" s="29">
        <f t="shared" si="33"/>
        <v>0.67431297546998215</v>
      </c>
      <c r="O251" s="26">
        <v>16.715800000000002</v>
      </c>
      <c r="P251" s="11">
        <f t="shared" si="34"/>
        <v>-0.25450000000000017</v>
      </c>
      <c r="Q251" s="11">
        <f t="shared" si="35"/>
        <v>6.4770250000000085E-2</v>
      </c>
    </row>
    <row r="252" spans="1:17" x14ac:dyDescent="0.2">
      <c r="A252" s="17">
        <v>44136</v>
      </c>
      <c r="B252" s="7">
        <v>0</v>
      </c>
      <c r="C252" s="7">
        <v>-6.1062721784521429E-4</v>
      </c>
      <c r="D252" s="7">
        <f t="shared" si="27"/>
        <v>6.1062721784521429E-4</v>
      </c>
      <c r="E252" s="9">
        <v>3.4799999999999998E-2</v>
      </c>
      <c r="F252" s="9">
        <v>8.9999999999999998E-4</v>
      </c>
      <c r="G252" s="9">
        <v>3.39E-2</v>
      </c>
      <c r="H252">
        <v>15.548699999999998</v>
      </c>
      <c r="I252" s="6">
        <f t="shared" si="28"/>
        <v>16.471351717821118</v>
      </c>
      <c r="J252" s="10">
        <f t="shared" si="29"/>
        <v>-0.92265171782111999</v>
      </c>
      <c r="K252" s="11">
        <f t="shared" si="30"/>
        <v>0.85128619239826364</v>
      </c>
      <c r="L252" s="19">
        <f t="shared" si="31"/>
        <v>17.019338070000003</v>
      </c>
      <c r="M252" s="11">
        <f t="shared" si="32"/>
        <v>-1.470638070000005</v>
      </c>
      <c r="N252" s="29">
        <f t="shared" si="33"/>
        <v>2.1627763329333396</v>
      </c>
      <c r="O252" s="26">
        <v>16.461300000000001</v>
      </c>
      <c r="P252" s="11">
        <f t="shared" si="34"/>
        <v>-0.91260000000000296</v>
      </c>
      <c r="Q252" s="11">
        <f t="shared" si="35"/>
        <v>0.83283876000000545</v>
      </c>
    </row>
    <row r="253" spans="1:17" x14ac:dyDescent="0.2">
      <c r="A253" s="17">
        <v>44166</v>
      </c>
      <c r="B253" s="7">
        <v>1.7123287671178089E-3</v>
      </c>
      <c r="C253" s="7">
        <v>9.4147846704237227E-4</v>
      </c>
      <c r="D253" s="7">
        <f t="shared" si="27"/>
        <v>7.7085030007543662E-4</v>
      </c>
      <c r="E253" s="9">
        <v>3.5000000000000003E-2</v>
      </c>
      <c r="F253" s="9">
        <v>8.9999999999999998E-4</v>
      </c>
      <c r="G253" s="9">
        <v>3.4100000000000005E-2</v>
      </c>
      <c r="H253">
        <v>14.905799999999999</v>
      </c>
      <c r="I253" s="6">
        <f t="shared" si="28"/>
        <v>15.56068572006078</v>
      </c>
      <c r="J253" s="10">
        <f t="shared" si="29"/>
        <v>-0.65488572006078094</v>
      </c>
      <c r="K253" s="11">
        <f t="shared" si="30"/>
        <v>0.42887530633952753</v>
      </c>
      <c r="L253" s="19">
        <f t="shared" si="31"/>
        <v>16.078910669999999</v>
      </c>
      <c r="M253" s="11">
        <f t="shared" si="32"/>
        <v>-1.1731106699999998</v>
      </c>
      <c r="N253" s="29">
        <f t="shared" si="33"/>
        <v>1.3761886440678484</v>
      </c>
      <c r="O253" s="26">
        <v>15.5487</v>
      </c>
      <c r="P253" s="11">
        <f t="shared" si="34"/>
        <v>-0.64290000000000092</v>
      </c>
      <c r="Q253" s="11">
        <f t="shared" si="35"/>
        <v>0.41332041000000119</v>
      </c>
    </row>
    <row r="254" spans="1:17" x14ac:dyDescent="0.2">
      <c r="A254" s="17">
        <v>44197</v>
      </c>
      <c r="B254" s="7">
        <v>3.4188034188048161E-3</v>
      </c>
      <c r="C254" s="7">
        <v>4.2537834870251907E-3</v>
      </c>
      <c r="D254" s="7">
        <f t="shared" si="27"/>
        <v>-8.3498006822037459E-4</v>
      </c>
      <c r="E254" s="9">
        <v>3.5299999999999998E-2</v>
      </c>
      <c r="F254" s="9">
        <v>8.9999999999999998E-4</v>
      </c>
      <c r="G254" s="9">
        <v>3.44E-2</v>
      </c>
      <c r="H254">
        <v>15.125499999999999</v>
      </c>
      <c r="I254" s="6">
        <f t="shared" si="28"/>
        <v>14.893353954099121</v>
      </c>
      <c r="J254" s="10">
        <f t="shared" si="29"/>
        <v>0.23214604590087795</v>
      </c>
      <c r="K254" s="11">
        <f t="shared" si="30"/>
        <v>5.3891786627412536E-2</v>
      </c>
      <c r="L254" s="19">
        <f t="shared" si="31"/>
        <v>15.418559519999999</v>
      </c>
      <c r="M254" s="11">
        <f t="shared" si="32"/>
        <v>-0.29305951999999991</v>
      </c>
      <c r="N254" s="29">
        <f t="shared" si="33"/>
        <v>8.5883882262630343E-2</v>
      </c>
      <c r="O254" s="26">
        <v>14.905799999999999</v>
      </c>
      <c r="P254" s="11">
        <f t="shared" si="34"/>
        <v>0.21969999999999956</v>
      </c>
      <c r="Q254" s="11">
        <f t="shared" si="35"/>
        <v>4.8268089999999805E-2</v>
      </c>
    </row>
    <row r="255" spans="1:17" x14ac:dyDescent="0.2">
      <c r="A255" s="17">
        <v>44228</v>
      </c>
      <c r="B255" s="7">
        <v>6.814310051110101E-3</v>
      </c>
      <c r="C255" s="7">
        <v>5.4743827939254157E-3</v>
      </c>
      <c r="D255" s="7">
        <f t="shared" si="27"/>
        <v>1.3399272571846853E-3</v>
      </c>
      <c r="E255" s="9">
        <v>3.5000000000000003E-2</v>
      </c>
      <c r="F255" s="9">
        <v>8.0000000000000004E-4</v>
      </c>
      <c r="G255" s="9">
        <v>3.4200000000000001E-2</v>
      </c>
      <c r="H255">
        <v>14.7521</v>
      </c>
      <c r="I255" s="6">
        <f t="shared" si="28"/>
        <v>15.145767069728548</v>
      </c>
      <c r="J255" s="10">
        <f t="shared" si="29"/>
        <v>-0.39366706972854715</v>
      </c>
      <c r="K255" s="11">
        <f t="shared" si="30"/>
        <v>0.15497376178866079</v>
      </c>
      <c r="L255" s="19">
        <f t="shared" si="31"/>
        <v>15.642792099999999</v>
      </c>
      <c r="M255" s="11">
        <f t="shared" si="32"/>
        <v>-0.89069209999999899</v>
      </c>
      <c r="N255" s="29">
        <f t="shared" si="33"/>
        <v>0.7933324170024082</v>
      </c>
      <c r="O255" s="26">
        <v>15.125500000000001</v>
      </c>
      <c r="P255" s="11">
        <f t="shared" si="34"/>
        <v>-0.37340000000000018</v>
      </c>
      <c r="Q255" s="11">
        <f t="shared" si="35"/>
        <v>0.13942756000000014</v>
      </c>
    </row>
    <row r="256" spans="1:17" x14ac:dyDescent="0.2">
      <c r="A256" s="17">
        <v>44256</v>
      </c>
      <c r="B256" s="7">
        <v>6.7681895093029028E-3</v>
      </c>
      <c r="C256" s="7">
        <v>7.0832731337463579E-3</v>
      </c>
      <c r="D256" s="7">
        <f t="shared" si="27"/>
        <v>-3.1508362444345513E-4</v>
      </c>
      <c r="E256" s="9">
        <v>3.49E-2</v>
      </c>
      <c r="F256" s="9">
        <v>7.000000000000001E-4</v>
      </c>
      <c r="G256" s="9">
        <v>3.4200000000000001E-2</v>
      </c>
      <c r="H256">
        <v>14.986700000000001</v>
      </c>
      <c r="I256" s="6">
        <f t="shared" si="28"/>
        <v>14.747451854863849</v>
      </c>
      <c r="J256" s="10">
        <f t="shared" si="29"/>
        <v>0.23924814513615189</v>
      </c>
      <c r="K256" s="11">
        <f t="shared" si="30"/>
        <v>5.7239674951089198E-2</v>
      </c>
      <c r="L256" s="19">
        <f t="shared" si="31"/>
        <v>15.256621820000001</v>
      </c>
      <c r="M256" s="11">
        <f t="shared" si="32"/>
        <v>-0.26992182000000042</v>
      </c>
      <c r="N256" s="29">
        <f t="shared" si="33"/>
        <v>7.2857788912112628E-2</v>
      </c>
      <c r="O256" s="26">
        <v>14.7521</v>
      </c>
      <c r="P256" s="11">
        <f t="shared" si="34"/>
        <v>0.23460000000000036</v>
      </c>
      <c r="Q256" s="11">
        <f t="shared" si="35"/>
        <v>5.5037160000000168E-2</v>
      </c>
    </row>
    <row r="257" spans="1:28" x14ac:dyDescent="0.2">
      <c r="A257" s="17">
        <v>44287</v>
      </c>
      <c r="B257" s="7">
        <v>6.7226890756329942E-3</v>
      </c>
      <c r="C257" s="7">
        <v>8.2189091540576884E-3</v>
      </c>
      <c r="D257" s="7">
        <f t="shared" si="27"/>
        <v>-1.4962200784246942E-3</v>
      </c>
      <c r="E257" s="9">
        <v>3.5099999999999999E-2</v>
      </c>
      <c r="F257" s="9">
        <v>7.000000000000001E-4</v>
      </c>
      <c r="G257" s="9">
        <v>3.44E-2</v>
      </c>
      <c r="H257">
        <v>14.4079</v>
      </c>
      <c r="I257" s="6">
        <f t="shared" si="28"/>
        <v>14.964276598550674</v>
      </c>
      <c r="J257" s="10">
        <f t="shared" si="29"/>
        <v>-0.55637659855067412</v>
      </c>
      <c r="K257" s="11">
        <f t="shared" si="30"/>
        <v>0.309554919414818</v>
      </c>
      <c r="L257" s="19">
        <f t="shared" si="31"/>
        <v>15.502242480000001</v>
      </c>
      <c r="M257" s="11">
        <f t="shared" si="32"/>
        <v>-1.0943424800000017</v>
      </c>
      <c r="N257" s="29">
        <f t="shared" si="33"/>
        <v>1.197585463532554</v>
      </c>
      <c r="O257" s="26">
        <v>14.986700000000001</v>
      </c>
      <c r="P257" s="11">
        <f t="shared" si="34"/>
        <v>-0.57880000000000109</v>
      </c>
      <c r="Q257" s="11">
        <f t="shared" si="35"/>
        <v>0.33500944000000127</v>
      </c>
    </row>
    <row r="258" spans="1:28" x14ac:dyDescent="0.2">
      <c r="A258" s="17">
        <v>44317</v>
      </c>
      <c r="B258" s="7">
        <v>8.3472454090184069E-4</v>
      </c>
      <c r="C258" s="7">
        <v>8.0171051547634903E-3</v>
      </c>
      <c r="D258" s="7">
        <f t="shared" si="27"/>
        <v>-7.1823806138616494E-3</v>
      </c>
      <c r="E258" s="9">
        <v>3.5400000000000001E-2</v>
      </c>
      <c r="F258" s="9">
        <v>5.9999999999999995E-4</v>
      </c>
      <c r="G258" s="9">
        <v>3.4799999999999998E-2</v>
      </c>
      <c r="H258">
        <v>14.0602</v>
      </c>
      <c r="I258" s="6">
        <f t="shared" si="28"/>
        <v>14.304416978353542</v>
      </c>
      <c r="J258" s="10">
        <f t="shared" si="29"/>
        <v>-0.24421697835354195</v>
      </c>
      <c r="K258" s="11">
        <f t="shared" si="30"/>
        <v>5.9641932516134373E-2</v>
      </c>
      <c r="L258" s="19">
        <f t="shared" si="31"/>
        <v>14.909294919999999</v>
      </c>
      <c r="M258" s="11">
        <f t="shared" si="32"/>
        <v>-0.84909491999999887</v>
      </c>
      <c r="N258" s="29">
        <f t="shared" si="33"/>
        <v>0.72096218316980443</v>
      </c>
      <c r="O258" s="26">
        <v>14.4079</v>
      </c>
      <c r="P258" s="11">
        <f t="shared" si="34"/>
        <v>-0.34769999999999968</v>
      </c>
      <c r="Q258" s="11">
        <f t="shared" si="35"/>
        <v>0.12089528999999978</v>
      </c>
    </row>
    <row r="259" spans="1:28" x14ac:dyDescent="0.2">
      <c r="A259" s="18">
        <v>44348</v>
      </c>
      <c r="B259" s="7">
        <v>3.3361134278577309E-3</v>
      </c>
      <c r="C259" s="7">
        <v>9.2906629023590294E-3</v>
      </c>
      <c r="D259" s="7">
        <f t="shared" si="27"/>
        <v>-5.9545494745012984E-3</v>
      </c>
      <c r="E259" s="9">
        <v>3.4799999999999998E-2</v>
      </c>
      <c r="F259" s="9">
        <v>8.0000000000000004E-4</v>
      </c>
      <c r="G259" s="9">
        <v>3.3999999999999996E-2</v>
      </c>
      <c r="H259">
        <v>13.916722333999999</v>
      </c>
      <c r="I259" s="6">
        <f t="shared" si="28"/>
        <v>13.976477843478618</v>
      </c>
      <c r="J259" s="10">
        <f t="shared" si="29"/>
        <v>-5.9755509478618407E-2</v>
      </c>
      <c r="K259" s="11">
        <f t="shared" si="30"/>
        <v>3.5707209130492541E-3</v>
      </c>
      <c r="L259" s="19">
        <f t="shared" si="31"/>
        <v>14.5382468</v>
      </c>
      <c r="M259" s="11">
        <f t="shared" si="32"/>
        <v>-0.62152446600000033</v>
      </c>
      <c r="N259" s="29">
        <f t="shared" si="33"/>
        <v>0.38629266183658556</v>
      </c>
      <c r="O259" s="26">
        <v>14.0602</v>
      </c>
      <c r="P259" s="11">
        <f t="shared" si="34"/>
        <v>-0.14347766600000078</v>
      </c>
      <c r="Q259" s="11">
        <f t="shared" si="35"/>
        <v>2.0585840640807779E-2</v>
      </c>
    </row>
    <row r="260" spans="1:28" x14ac:dyDescent="0.2">
      <c r="L260"/>
      <c r="O260" s="27"/>
    </row>
    <row r="261" spans="1:28" x14ac:dyDescent="0.2">
      <c r="J261" s="1" t="s">
        <v>23</v>
      </c>
      <c r="K261" s="13">
        <f>SQRT(AVERAGE(K3:K259))</f>
        <v>0.41277001102871891</v>
      </c>
      <c r="L261" s="13"/>
      <c r="M261" s="1" t="s">
        <v>23</v>
      </c>
      <c r="N261" s="13">
        <f>SQRT(AVERAGE(N3:N259))</f>
        <v>0.73310764233765835</v>
      </c>
      <c r="O261" s="13"/>
      <c r="P261" s="1" t="s">
        <v>23</v>
      </c>
      <c r="Q261" s="13">
        <f>SQRT(AVERAGE(Q3:Q259))</f>
        <v>0.41538691475768685</v>
      </c>
    </row>
    <row r="262" spans="1:28" x14ac:dyDescent="0.2">
      <c r="S262" t="s">
        <v>71</v>
      </c>
      <c r="V262" t="s">
        <v>72</v>
      </c>
      <c r="Y262" t="s">
        <v>73</v>
      </c>
      <c r="AB262" t="s">
        <v>74</v>
      </c>
    </row>
    <row r="263" spans="1:28" s="1" customFormat="1" x14ac:dyDescent="0.2">
      <c r="B263" s="2"/>
      <c r="C263" s="2"/>
      <c r="D263" s="2"/>
      <c r="E263" s="2"/>
      <c r="F263" s="2"/>
      <c r="G263" s="2"/>
      <c r="H263" s="2"/>
      <c r="I263" s="2"/>
      <c r="L263"/>
      <c r="M263"/>
      <c r="N263"/>
      <c r="O263"/>
      <c r="R263" s="1" t="s">
        <v>23</v>
      </c>
      <c r="S263" s="13" t="e">
        <f>SQRT(AVERAGE(S5:S261))</f>
        <v>#DIV/0!</v>
      </c>
      <c r="T263" s="13"/>
      <c r="U263" s="13"/>
      <c r="V263" s="13" t="e">
        <f>SQRT(AVERAGE(V5:V261))</f>
        <v>#DIV/0!</v>
      </c>
      <c r="W263" s="13"/>
      <c r="X263" s="13"/>
      <c r="Y263" s="13" t="e">
        <f>SQRT(AVERAGE(Y5:Y261))</f>
        <v>#DIV/0!</v>
      </c>
      <c r="Z263" s="13"/>
      <c r="AA263" s="13"/>
      <c r="AB263" s="13" t="e">
        <f>SQRT(AVERAGE(AB5:AB261))</f>
        <v>#DIV/0!</v>
      </c>
    </row>
    <row r="264" spans="1:28" x14ac:dyDescent="0.2">
      <c r="R264" t="s">
        <v>23</v>
      </c>
      <c r="S264">
        <v>0.41277001102871891</v>
      </c>
      <c r="V264">
        <v>0.73310764233765835</v>
      </c>
      <c r="Y264">
        <v>0.70324562398419388</v>
      </c>
      <c r="AB264">
        <v>0.41538691475768685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D5A2-2BA0-EA4D-8912-8911C0880AF3}">
  <dimension ref="A1:Q261"/>
  <sheetViews>
    <sheetView workbookViewId="0">
      <pane ySplit="1" topLeftCell="A138" activePane="bottomLeft" state="frozen"/>
      <selection pane="bottomLeft" activeCell="K261" sqref="K261"/>
    </sheetView>
  </sheetViews>
  <sheetFormatPr baseColWidth="10" defaultRowHeight="16" x14ac:dyDescent="0.2"/>
  <cols>
    <col min="1" max="1" width="10.83203125" style="1"/>
    <col min="2" max="5" width="10.83203125" style="2"/>
    <col min="6" max="7" width="10.83203125" style="1"/>
    <col min="9" max="10" width="10.83203125" style="1"/>
    <col min="11" max="11" width="12.6640625" style="1" bestFit="1" customWidth="1"/>
    <col min="12" max="17" width="11.6640625" style="1" customWidth="1"/>
  </cols>
  <sheetData>
    <row r="1" spans="1:17" x14ac:dyDescent="0.2">
      <c r="A1" s="1" t="s">
        <v>1</v>
      </c>
      <c r="B1" s="2" t="s">
        <v>6</v>
      </c>
      <c r="C1" s="2" t="s">
        <v>7</v>
      </c>
      <c r="D1" s="2" t="s">
        <v>8</v>
      </c>
      <c r="E1" t="s">
        <v>11</v>
      </c>
      <c r="F1" t="s">
        <v>12</v>
      </c>
      <c r="G1" t="s">
        <v>13</v>
      </c>
      <c r="H1" t="s">
        <v>4</v>
      </c>
      <c r="I1" s="1" t="s">
        <v>14</v>
      </c>
      <c r="J1" s="1" t="s">
        <v>15</v>
      </c>
      <c r="K1" s="1" t="s">
        <v>22</v>
      </c>
      <c r="L1" s="1" t="s">
        <v>16</v>
      </c>
      <c r="M1" s="1" t="s">
        <v>17</v>
      </c>
      <c r="N1" s="1" t="s">
        <v>21</v>
      </c>
      <c r="O1" s="1" t="s">
        <v>18</v>
      </c>
      <c r="P1" s="1" t="s">
        <v>19</v>
      </c>
      <c r="Q1" s="1" t="s">
        <v>20</v>
      </c>
    </row>
    <row r="2" spans="1:17" x14ac:dyDescent="0.2">
      <c r="A2" s="16">
        <v>36526</v>
      </c>
      <c r="B2" s="3"/>
      <c r="C2" s="3"/>
      <c r="D2" s="3"/>
      <c r="E2" s="9">
        <v>0.10890993401502801</v>
      </c>
      <c r="F2" s="9">
        <v>5.45E-2</v>
      </c>
      <c r="G2" s="9">
        <v>5.4409934015028007E-2</v>
      </c>
      <c r="H2">
        <v>6.1194000000000006</v>
      </c>
      <c r="I2" s="6"/>
      <c r="J2" s="6"/>
    </row>
    <row r="3" spans="1:17" x14ac:dyDescent="0.2">
      <c r="A3" s="17">
        <v>36557</v>
      </c>
      <c r="B3" s="7">
        <v>-3.0958942167259008E-3</v>
      </c>
      <c r="C3" s="7">
        <v>5.9241706161147576E-3</v>
      </c>
      <c r="D3" s="7">
        <f>B3-C3</f>
        <v>-9.0200648328406588E-3</v>
      </c>
      <c r="E3" s="9">
        <v>0.103671780876029</v>
      </c>
      <c r="F3" s="9">
        <v>5.7300000000000004E-2</v>
      </c>
      <c r="G3" s="9">
        <v>4.6371780876029001E-2</v>
      </c>
      <c r="H3">
        <v>6.3155999999999999</v>
      </c>
      <c r="I3" s="6">
        <f>H2*(1+D3)</f>
        <v>6.0642026152619151</v>
      </c>
      <c r="J3" s="10">
        <f>H3-I3</f>
        <v>0.25139738473808482</v>
      </c>
      <c r="K3" s="11">
        <f>J3^2</f>
        <v>6.3200645053148638E-2</v>
      </c>
      <c r="L3" s="19">
        <f>H2*(1+G3)</f>
        <v>6.4031674758927721</v>
      </c>
      <c r="M3" s="11">
        <f>H3-L3</f>
        <v>-8.7567475892772251E-2</v>
      </c>
      <c r="N3" s="29">
        <f>M3^2</f>
        <v>7.668062834231249E-3</v>
      </c>
      <c r="O3" s="26">
        <v>6.1193999999999997</v>
      </c>
      <c r="P3" s="11">
        <f>H3-O3</f>
        <v>0.19620000000000015</v>
      </c>
      <c r="Q3" s="11">
        <f>P3^2</f>
        <v>3.849444000000006E-2</v>
      </c>
    </row>
    <row r="4" spans="1:17" x14ac:dyDescent="0.2">
      <c r="A4" s="17">
        <v>36586</v>
      </c>
      <c r="B4" s="7">
        <v>1.0352022235825497E-2</v>
      </c>
      <c r="C4" s="7">
        <v>8.2449941107177408E-3</v>
      </c>
      <c r="D4" s="7">
        <f t="shared" ref="D4:D67" si="0">B4-C4</f>
        <v>2.1070281251077561E-3</v>
      </c>
      <c r="E4" s="9">
        <v>0.103671780876029</v>
      </c>
      <c r="F4" s="9">
        <v>5.8499999999999996E-2</v>
      </c>
      <c r="G4" s="9">
        <v>4.5171780876029008E-2</v>
      </c>
      <c r="H4">
        <v>6.4597000000000007</v>
      </c>
      <c r="I4" s="6">
        <f t="shared" ref="I4:I67" si="1">H3*(1+D4)</f>
        <v>6.3289071468269302</v>
      </c>
      <c r="J4" s="10">
        <f t="shared" ref="J4:J67" si="2">H4-I4</f>
        <v>0.13079285317307043</v>
      </c>
      <c r="K4" s="11">
        <f t="shared" ref="K4:K67" si="3">J4^2</f>
        <v>1.7106770441152361E-2</v>
      </c>
      <c r="L4" s="19">
        <f t="shared" ref="L4:L67" si="4">H3*(1+G4)</f>
        <v>6.6008868993006491</v>
      </c>
      <c r="M4" s="11">
        <f t="shared" ref="M4:M67" si="5">H4-L4</f>
        <v>-0.14118689930064843</v>
      </c>
      <c r="N4" s="29">
        <f t="shared" ref="N4:N67" si="6">M4^2</f>
        <v>1.9933740534131439E-2</v>
      </c>
      <c r="O4" s="26">
        <v>6.3155999999999999</v>
      </c>
      <c r="P4" s="11">
        <f t="shared" ref="P4:P67" si="7">H4-O4</f>
        <v>0.14410000000000078</v>
      </c>
      <c r="Q4" s="11">
        <f t="shared" ref="Q4:Q67" si="8">P4^2</f>
        <v>2.0764810000000227E-2</v>
      </c>
    </row>
    <row r="5" spans="1:17" x14ac:dyDescent="0.2">
      <c r="A5" s="17">
        <v>36617</v>
      </c>
      <c r="B5" s="7">
        <v>1.3319645511973517E-2</v>
      </c>
      <c r="C5" s="7">
        <v>5.8411214953250229E-4</v>
      </c>
      <c r="D5" s="7">
        <f t="shared" si="0"/>
        <v>1.2735533362441015E-2</v>
      </c>
      <c r="E5" s="9">
        <v>0.103671780876029</v>
      </c>
      <c r="F5" s="9">
        <v>6.0199999999999997E-2</v>
      </c>
      <c r="G5" s="9">
        <v>4.3471780876029008E-2</v>
      </c>
      <c r="H5">
        <v>6.6120000000000001</v>
      </c>
      <c r="I5" s="6">
        <f t="shared" si="1"/>
        <v>6.5419677248613608</v>
      </c>
      <c r="J5" s="10">
        <f t="shared" si="2"/>
        <v>7.0032275138639299E-2</v>
      </c>
      <c r="K5" s="11">
        <f t="shared" si="3"/>
        <v>4.9045195610940761E-3</v>
      </c>
      <c r="L5" s="19">
        <f t="shared" si="4"/>
        <v>6.7405146629248849</v>
      </c>
      <c r="M5" s="11">
        <f t="shared" si="5"/>
        <v>-0.12851466292488478</v>
      </c>
      <c r="N5" s="29">
        <f t="shared" si="6"/>
        <v>1.6516018586696754E-2</v>
      </c>
      <c r="O5" s="26">
        <v>6.4596999999999998</v>
      </c>
      <c r="P5" s="11">
        <f t="shared" si="7"/>
        <v>0.15230000000000032</v>
      </c>
      <c r="Q5" s="11">
        <f t="shared" si="8"/>
        <v>2.3195290000000097E-2</v>
      </c>
    </row>
    <row r="6" spans="1:17" x14ac:dyDescent="0.2">
      <c r="A6" s="17">
        <v>36647</v>
      </c>
      <c r="B6" s="7">
        <v>4.0444629746774997E-3</v>
      </c>
      <c r="C6" s="7">
        <v>1.167542323408989E-3</v>
      </c>
      <c r="D6" s="7">
        <f t="shared" si="0"/>
        <v>2.8769206512685107E-3</v>
      </c>
      <c r="E6" s="9">
        <v>0.103671780876029</v>
      </c>
      <c r="F6" s="9">
        <v>6.2699999999999992E-2</v>
      </c>
      <c r="G6" s="9">
        <v>4.0971780876029013E-2</v>
      </c>
      <c r="H6">
        <v>7.0204999999999993</v>
      </c>
      <c r="I6" s="6">
        <f t="shared" si="1"/>
        <v>6.6310221993461873</v>
      </c>
      <c r="J6" s="10">
        <f t="shared" si="2"/>
        <v>0.38947780065381199</v>
      </c>
      <c r="K6" s="11">
        <f t="shared" si="3"/>
        <v>0.15169295720213052</v>
      </c>
      <c r="L6" s="19">
        <f t="shared" si="4"/>
        <v>6.8829054151523037</v>
      </c>
      <c r="M6" s="11">
        <f t="shared" si="5"/>
        <v>0.1375945848476956</v>
      </c>
      <c r="N6" s="29">
        <f t="shared" si="6"/>
        <v>1.8932269779409705E-2</v>
      </c>
      <c r="O6" s="26">
        <v>6.6120000000000001</v>
      </c>
      <c r="P6" s="11">
        <f t="shared" si="7"/>
        <v>0.4084999999999992</v>
      </c>
      <c r="Q6" s="11">
        <f t="shared" si="8"/>
        <v>0.16687224999999933</v>
      </c>
    </row>
    <row r="7" spans="1:17" x14ac:dyDescent="0.2">
      <c r="A7" s="17">
        <v>36678</v>
      </c>
      <c r="B7" s="7">
        <v>6.0423761031290803E-3</v>
      </c>
      <c r="C7" s="7">
        <v>5.2478134110786577E-3</v>
      </c>
      <c r="D7" s="7">
        <f t="shared" si="0"/>
        <v>7.9456269205042257E-4</v>
      </c>
      <c r="E7" s="9">
        <v>0.103671780876029</v>
      </c>
      <c r="F7" s="9">
        <v>6.5299999999999997E-2</v>
      </c>
      <c r="G7" s="9">
        <v>3.8371780876029007E-2</v>
      </c>
      <c r="H7">
        <v>6.9274000000000004</v>
      </c>
      <c r="I7" s="6">
        <f t="shared" si="1"/>
        <v>7.0260782273795392</v>
      </c>
      <c r="J7" s="10">
        <f t="shared" si="2"/>
        <v>-9.8678227379538797E-2</v>
      </c>
      <c r="K7" s="11">
        <f t="shared" si="3"/>
        <v>9.7373925587679599E-3</v>
      </c>
      <c r="L7" s="19">
        <f t="shared" si="4"/>
        <v>7.2898890876401614</v>
      </c>
      <c r="M7" s="11">
        <f t="shared" si="5"/>
        <v>-0.36248908764016097</v>
      </c>
      <c r="N7" s="29">
        <f t="shared" si="6"/>
        <v>0.13139833865819631</v>
      </c>
      <c r="O7" s="26">
        <v>7.0205000000000002</v>
      </c>
      <c r="P7" s="11">
        <f t="shared" si="7"/>
        <v>-9.3099999999999739E-2</v>
      </c>
      <c r="Q7" s="11">
        <f t="shared" si="8"/>
        <v>8.6676099999999506E-3</v>
      </c>
    </row>
    <row r="8" spans="1:17" x14ac:dyDescent="0.2">
      <c r="A8" s="17">
        <v>36708</v>
      </c>
      <c r="B8" s="7">
        <v>9.0090090090088632E-3</v>
      </c>
      <c r="C8" s="7">
        <v>2.3201856148498011E-3</v>
      </c>
      <c r="D8" s="7">
        <f t="shared" si="0"/>
        <v>6.6888233941590622E-3</v>
      </c>
      <c r="E8" s="9">
        <v>0.103671780876029</v>
      </c>
      <c r="F8" s="9">
        <v>6.54E-2</v>
      </c>
      <c r="G8" s="9">
        <v>3.8271780876029005E-2</v>
      </c>
      <c r="H8">
        <v>6.8761999999999999</v>
      </c>
      <c r="I8" s="6">
        <f t="shared" si="1"/>
        <v>6.9737361551806982</v>
      </c>
      <c r="J8" s="10">
        <f t="shared" si="2"/>
        <v>-9.7536155180698358E-2</v>
      </c>
      <c r="K8" s="11">
        <f t="shared" si="3"/>
        <v>9.5133015674332706E-3</v>
      </c>
      <c r="L8" s="19">
        <f t="shared" si="4"/>
        <v>7.1925239348406045</v>
      </c>
      <c r="M8" s="11">
        <f t="shared" si="5"/>
        <v>-0.31632393484060461</v>
      </c>
      <c r="N8" s="29">
        <f t="shared" si="6"/>
        <v>0.10006083175304308</v>
      </c>
      <c r="O8" s="26">
        <v>6.9273999999999996</v>
      </c>
      <c r="P8" s="11">
        <f t="shared" si="7"/>
        <v>-5.119999999999969E-2</v>
      </c>
      <c r="Q8" s="11">
        <f t="shared" si="8"/>
        <v>2.6214399999999684E-3</v>
      </c>
    </row>
    <row r="9" spans="1:17" x14ac:dyDescent="0.2">
      <c r="A9" s="17">
        <v>36739</v>
      </c>
      <c r="B9" s="7">
        <v>3.968227846196693E-3</v>
      </c>
      <c r="C9" s="7">
        <v>0</v>
      </c>
      <c r="D9" s="7">
        <f t="shared" si="0"/>
        <v>3.968227846196693E-3</v>
      </c>
      <c r="E9" s="9">
        <v>0.103671780876029</v>
      </c>
      <c r="F9" s="9">
        <v>6.5000000000000002E-2</v>
      </c>
      <c r="G9" s="9">
        <v>3.8671780876029002E-2</v>
      </c>
      <c r="H9">
        <v>6.9513999999999996</v>
      </c>
      <c r="I9" s="6">
        <f t="shared" si="1"/>
        <v>6.9034863283160179</v>
      </c>
      <c r="J9" s="10">
        <f t="shared" si="2"/>
        <v>4.791367168398164E-2</v>
      </c>
      <c r="K9" s="11">
        <f t="shared" si="3"/>
        <v>2.2957199342403842E-3</v>
      </c>
      <c r="L9" s="19">
        <f t="shared" si="4"/>
        <v>7.1421148996597505</v>
      </c>
      <c r="M9" s="11">
        <f t="shared" si="5"/>
        <v>-0.19071489965975097</v>
      </c>
      <c r="N9" s="29">
        <f t="shared" si="6"/>
        <v>3.637217295222888E-2</v>
      </c>
      <c r="O9" s="26">
        <v>6.8761999999999999</v>
      </c>
      <c r="P9" s="11">
        <f t="shared" si="7"/>
        <v>7.5199999999999712E-2</v>
      </c>
      <c r="Q9" s="11">
        <f t="shared" si="8"/>
        <v>5.6550399999999567E-3</v>
      </c>
    </row>
    <row r="10" spans="1:17" x14ac:dyDescent="0.2">
      <c r="A10" s="17">
        <v>36770</v>
      </c>
      <c r="B10" s="7">
        <v>4.9407376098107086E-3</v>
      </c>
      <c r="C10" s="7">
        <v>5.2083333333332715E-3</v>
      </c>
      <c r="D10" s="7">
        <f t="shared" si="0"/>
        <v>-2.6759572352256285E-4</v>
      </c>
      <c r="E10" s="9">
        <v>0.103671780876029</v>
      </c>
      <c r="F10" s="9">
        <v>6.5199999999999994E-2</v>
      </c>
      <c r="G10" s="9">
        <v>3.847178087602901E-2</v>
      </c>
      <c r="H10">
        <v>7.1613999999999995</v>
      </c>
      <c r="I10" s="6">
        <f t="shared" si="1"/>
        <v>6.9495398350875055</v>
      </c>
      <c r="J10" s="10">
        <f t="shared" si="2"/>
        <v>0.21186016491249404</v>
      </c>
      <c r="K10" s="11">
        <f t="shared" si="3"/>
        <v>4.4884729476749173E-2</v>
      </c>
      <c r="L10" s="19">
        <f t="shared" si="4"/>
        <v>7.2188327375816286</v>
      </c>
      <c r="M10" s="11">
        <f t="shared" si="5"/>
        <v>-5.7432737581629034E-2</v>
      </c>
      <c r="N10" s="29">
        <f t="shared" si="6"/>
        <v>3.2985193461202642E-3</v>
      </c>
      <c r="O10" s="26">
        <v>6.9513999999999996</v>
      </c>
      <c r="P10" s="11">
        <f t="shared" si="7"/>
        <v>0.20999999999999996</v>
      </c>
      <c r="Q10" s="11">
        <f t="shared" si="8"/>
        <v>4.4099999999999986E-2</v>
      </c>
    </row>
    <row r="11" spans="1:17" x14ac:dyDescent="0.2">
      <c r="A11" s="17">
        <v>36800</v>
      </c>
      <c r="B11" s="7">
        <v>2.9497748347087744E-3</v>
      </c>
      <c r="C11" s="7">
        <v>1.7271157167525859E-3</v>
      </c>
      <c r="D11" s="7">
        <f t="shared" si="0"/>
        <v>1.2226591179561885E-3</v>
      </c>
      <c r="E11" s="9">
        <v>0.103671780876029</v>
      </c>
      <c r="F11" s="9">
        <v>6.5099999999999991E-2</v>
      </c>
      <c r="G11" s="9">
        <v>3.8571780876029013E-2</v>
      </c>
      <c r="H11">
        <v>7.4672999999999998</v>
      </c>
      <c r="I11" s="6">
        <f t="shared" si="1"/>
        <v>7.1701559510073318</v>
      </c>
      <c r="J11" s="10">
        <f t="shared" si="2"/>
        <v>0.297144048992668</v>
      </c>
      <c r="K11" s="11">
        <f t="shared" si="3"/>
        <v>8.8294585851757076E-2</v>
      </c>
      <c r="L11" s="19">
        <f t="shared" si="4"/>
        <v>7.4376279515655943</v>
      </c>
      <c r="M11" s="11">
        <f t="shared" si="5"/>
        <v>2.9672048434405518E-2</v>
      </c>
      <c r="N11" s="29">
        <f t="shared" si="6"/>
        <v>8.8043045829370699E-4</v>
      </c>
      <c r="O11" s="26">
        <v>7.1614000000000004</v>
      </c>
      <c r="P11" s="11">
        <f t="shared" si="7"/>
        <v>0.30589999999999939</v>
      </c>
      <c r="Q11" s="11">
        <f t="shared" si="8"/>
        <v>9.3574809999999634E-2</v>
      </c>
    </row>
    <row r="12" spans="1:17" x14ac:dyDescent="0.2">
      <c r="A12" s="17">
        <v>36831</v>
      </c>
      <c r="B12" s="7">
        <v>1.9608877245406737E-3</v>
      </c>
      <c r="C12" s="7">
        <v>5.7471264367920316E-4</v>
      </c>
      <c r="D12" s="7">
        <f t="shared" si="0"/>
        <v>1.3861750808614706E-3</v>
      </c>
      <c r="E12" s="9">
        <v>0.103671780876029</v>
      </c>
      <c r="F12" s="9">
        <v>6.5099999999999991E-2</v>
      </c>
      <c r="G12" s="9">
        <v>3.8571780876029013E-2</v>
      </c>
      <c r="H12">
        <v>7.6734</v>
      </c>
      <c r="I12" s="6">
        <f t="shared" si="1"/>
        <v>7.4776509851813167</v>
      </c>
      <c r="J12" s="10">
        <f t="shared" si="2"/>
        <v>0.19574901481868334</v>
      </c>
      <c r="K12" s="11">
        <f t="shared" si="3"/>
        <v>3.8317676802485108E-2</v>
      </c>
      <c r="L12" s="19">
        <f t="shared" si="4"/>
        <v>7.7553270593355714</v>
      </c>
      <c r="M12" s="11">
        <f t="shared" si="5"/>
        <v>-8.1927059335571428E-2</v>
      </c>
      <c r="N12" s="29">
        <f t="shared" si="6"/>
        <v>6.7120430513742417E-3</v>
      </c>
      <c r="O12" s="26">
        <v>7.4672999999999998</v>
      </c>
      <c r="P12" s="11">
        <f t="shared" si="7"/>
        <v>0.20610000000000017</v>
      </c>
      <c r="Q12" s="11">
        <f t="shared" si="8"/>
        <v>4.2477210000000071E-2</v>
      </c>
    </row>
    <row r="13" spans="1:17" x14ac:dyDescent="0.2">
      <c r="A13" s="17">
        <v>36861</v>
      </c>
      <c r="B13" s="7">
        <v>2.9353433753503714E-3</v>
      </c>
      <c r="C13" s="7">
        <v>-5.7438253877186243E-4</v>
      </c>
      <c r="D13" s="7">
        <f t="shared" si="0"/>
        <v>3.5097259141222336E-3</v>
      </c>
      <c r="E13" s="9">
        <v>0.103671780876029</v>
      </c>
      <c r="F13" s="9">
        <v>6.4000000000000001E-2</v>
      </c>
      <c r="G13" s="9">
        <v>3.9671780876029003E-2</v>
      </c>
      <c r="H13">
        <v>7.6391999999999998</v>
      </c>
      <c r="I13" s="6">
        <f t="shared" si="1"/>
        <v>7.7003315308294251</v>
      </c>
      <c r="J13" s="10">
        <f t="shared" si="2"/>
        <v>-6.1131530829425351E-2</v>
      </c>
      <c r="K13" s="11">
        <f t="shared" si="3"/>
        <v>3.7370640615489821E-3</v>
      </c>
      <c r="L13" s="19">
        <f t="shared" si="4"/>
        <v>7.9778174433741205</v>
      </c>
      <c r="M13" s="11">
        <f t="shared" si="5"/>
        <v>-0.3386174433741207</v>
      </c>
      <c r="N13" s="29">
        <f t="shared" si="6"/>
        <v>0.11466177295722584</v>
      </c>
      <c r="O13" s="26">
        <v>7.6734</v>
      </c>
      <c r="P13" s="11">
        <f t="shared" si="7"/>
        <v>-3.420000000000023E-2</v>
      </c>
      <c r="Q13" s="11">
        <f t="shared" si="8"/>
        <v>1.1696400000000158E-3</v>
      </c>
    </row>
    <row r="14" spans="1:17" x14ac:dyDescent="0.2">
      <c r="A14" s="17">
        <v>36892</v>
      </c>
      <c r="B14" s="7">
        <v>1.2682901792072265E-2</v>
      </c>
      <c r="C14" s="7">
        <v>6.3218390804605489E-3</v>
      </c>
      <c r="D14" s="7">
        <f t="shared" si="0"/>
        <v>6.3610627116117164E-3</v>
      </c>
      <c r="E14" s="9">
        <v>0.103671780876029</v>
      </c>
      <c r="F14" s="9">
        <v>5.9800000000000006E-2</v>
      </c>
      <c r="G14" s="9">
        <v>4.3871780876028998E-2</v>
      </c>
      <c r="H14">
        <v>7.7713999999999999</v>
      </c>
      <c r="I14" s="6">
        <f t="shared" si="1"/>
        <v>7.6877934302665443</v>
      </c>
      <c r="J14" s="10">
        <f t="shared" si="2"/>
        <v>8.3606569733455594E-2</v>
      </c>
      <c r="K14" s="11">
        <f t="shared" si="3"/>
        <v>6.9900585025951733E-3</v>
      </c>
      <c r="L14" s="19">
        <f t="shared" si="4"/>
        <v>7.9743453084681599</v>
      </c>
      <c r="M14" s="11">
        <f t="shared" si="5"/>
        <v>-0.20294530846816006</v>
      </c>
      <c r="N14" s="29">
        <f t="shared" si="6"/>
        <v>4.118679822923664E-2</v>
      </c>
      <c r="O14" s="26">
        <v>7.6391999999999998</v>
      </c>
      <c r="P14" s="11">
        <f t="shared" si="7"/>
        <v>0.1322000000000001</v>
      </c>
      <c r="Q14" s="11">
        <f t="shared" si="8"/>
        <v>1.7476840000000025E-2</v>
      </c>
    </row>
    <row r="15" spans="1:17" x14ac:dyDescent="0.2">
      <c r="A15" s="17">
        <v>36923</v>
      </c>
      <c r="B15" s="7">
        <v>2.8903258328691027E-3</v>
      </c>
      <c r="C15" s="7">
        <v>3.9977155910909728E-3</v>
      </c>
      <c r="D15" s="7">
        <f t="shared" si="0"/>
        <v>-1.1073897582218701E-3</v>
      </c>
      <c r="E15" s="9">
        <v>0.103671780876029</v>
      </c>
      <c r="F15" s="9">
        <v>5.4900000000000004E-2</v>
      </c>
      <c r="G15" s="9">
        <v>4.8771780876029E-2</v>
      </c>
      <c r="H15">
        <v>7.8150000000000004</v>
      </c>
      <c r="I15" s="6">
        <f t="shared" si="1"/>
        <v>7.7627940312329544</v>
      </c>
      <c r="J15" s="10">
        <f t="shared" si="2"/>
        <v>5.2205968767045974E-2</v>
      </c>
      <c r="K15" s="11">
        <f t="shared" si="3"/>
        <v>2.7254631749057795E-3</v>
      </c>
      <c r="L15" s="19">
        <f t="shared" si="4"/>
        <v>8.1504250178999715</v>
      </c>
      <c r="M15" s="11">
        <f t="shared" si="5"/>
        <v>-0.33542501789997115</v>
      </c>
      <c r="N15" s="29">
        <f t="shared" si="6"/>
        <v>0.11250994263319597</v>
      </c>
      <c r="O15" s="26">
        <v>7.7713999999999999</v>
      </c>
      <c r="P15" s="11">
        <f t="shared" si="7"/>
        <v>4.3600000000000527E-2</v>
      </c>
      <c r="Q15" s="11">
        <f t="shared" si="8"/>
        <v>1.9009600000000459E-3</v>
      </c>
    </row>
    <row r="16" spans="1:17" x14ac:dyDescent="0.2">
      <c r="A16" s="17">
        <v>36951</v>
      </c>
      <c r="B16" s="7">
        <v>6.7242018681070263E-3</v>
      </c>
      <c r="C16" s="7">
        <v>2.2753128555171747E-3</v>
      </c>
      <c r="D16" s="7">
        <f t="shared" si="0"/>
        <v>4.448889012589852E-3</v>
      </c>
      <c r="E16" s="9">
        <v>0.103671780876029</v>
      </c>
      <c r="F16" s="9">
        <v>5.3099999999999994E-2</v>
      </c>
      <c r="G16" s="9">
        <v>5.057178087602901E-2</v>
      </c>
      <c r="H16">
        <v>7.8833000000000002</v>
      </c>
      <c r="I16" s="6">
        <f t="shared" si="1"/>
        <v>7.8497680676333896</v>
      </c>
      <c r="J16" s="10">
        <f t="shared" si="2"/>
        <v>3.3531932366610562E-2</v>
      </c>
      <c r="K16" s="11">
        <f t="shared" si="3"/>
        <v>1.124390488238945E-3</v>
      </c>
      <c r="L16" s="19">
        <f t="shared" si="4"/>
        <v>8.2102184675461682</v>
      </c>
      <c r="M16" s="11">
        <f t="shared" si="5"/>
        <v>-0.32691846754616805</v>
      </c>
      <c r="N16" s="29">
        <f t="shared" si="6"/>
        <v>0.10687568442273493</v>
      </c>
      <c r="O16" s="26">
        <v>7.8150000000000004</v>
      </c>
      <c r="P16" s="11">
        <f t="shared" si="7"/>
        <v>6.8299999999999805E-2</v>
      </c>
      <c r="Q16" s="11">
        <f t="shared" si="8"/>
        <v>4.6648899999999736E-3</v>
      </c>
    </row>
    <row r="17" spans="1:17" x14ac:dyDescent="0.2">
      <c r="A17" s="17">
        <v>36982</v>
      </c>
      <c r="B17" s="7">
        <v>4.7710176113163506E-3</v>
      </c>
      <c r="C17" s="7">
        <v>3.9727582292850717E-3</v>
      </c>
      <c r="D17" s="7">
        <f t="shared" si="0"/>
        <v>7.9825938203127896E-4</v>
      </c>
      <c r="E17" s="9">
        <v>0.103671780876029</v>
      </c>
      <c r="F17" s="9">
        <v>4.8000000000000001E-2</v>
      </c>
      <c r="G17" s="9">
        <v>5.5671780876029003E-2</v>
      </c>
      <c r="H17">
        <v>8.0813000000000006</v>
      </c>
      <c r="I17" s="6">
        <f t="shared" si="1"/>
        <v>7.8895929181863673</v>
      </c>
      <c r="J17" s="10">
        <f t="shared" si="2"/>
        <v>0.19170708181363327</v>
      </c>
      <c r="K17" s="11">
        <f t="shared" si="3"/>
        <v>3.6751605217499081E-2</v>
      </c>
      <c r="L17" s="19">
        <f t="shared" si="4"/>
        <v>8.3221773501799987</v>
      </c>
      <c r="M17" s="11">
        <f t="shared" si="5"/>
        <v>-0.24087735017999812</v>
      </c>
      <c r="N17" s="29">
        <f t="shared" si="6"/>
        <v>5.8021897829737441E-2</v>
      </c>
      <c r="O17" s="26">
        <v>7.8833000000000002</v>
      </c>
      <c r="P17" s="11">
        <f t="shared" si="7"/>
        <v>0.1980000000000004</v>
      </c>
      <c r="Q17" s="11">
        <f t="shared" si="8"/>
        <v>3.9204000000000155E-2</v>
      </c>
    </row>
    <row r="18" spans="1:17" x14ac:dyDescent="0.2">
      <c r="A18" s="17">
        <v>37012</v>
      </c>
      <c r="B18" s="7">
        <v>3.7986454596070918E-3</v>
      </c>
      <c r="C18" s="7">
        <v>4.5223289994346738E-3</v>
      </c>
      <c r="D18" s="7">
        <f t="shared" si="0"/>
        <v>-7.2368353982758208E-4</v>
      </c>
      <c r="E18" s="9">
        <v>0.103671780876029</v>
      </c>
      <c r="F18" s="9">
        <v>4.2099999999999999E-2</v>
      </c>
      <c r="G18" s="9">
        <v>6.1571780876029006E-2</v>
      </c>
      <c r="H18">
        <v>7.9671000000000003</v>
      </c>
      <c r="I18" s="6">
        <f t="shared" si="1"/>
        <v>8.0754516962095924</v>
      </c>
      <c r="J18" s="10">
        <f t="shared" si="2"/>
        <v>-0.10835169620959206</v>
      </c>
      <c r="K18" s="11">
        <f t="shared" si="3"/>
        <v>1.1740090071495728E-2</v>
      </c>
      <c r="L18" s="19">
        <f t="shared" si="4"/>
        <v>8.5788800327934531</v>
      </c>
      <c r="M18" s="11">
        <f t="shared" si="5"/>
        <v>-0.61178003279345283</v>
      </c>
      <c r="N18" s="29">
        <f t="shared" si="6"/>
        <v>0.3742748085247582</v>
      </c>
      <c r="O18" s="26">
        <v>8.0813000000000006</v>
      </c>
      <c r="P18" s="11">
        <f t="shared" si="7"/>
        <v>-0.1142000000000003</v>
      </c>
      <c r="Q18" s="11">
        <f t="shared" si="8"/>
        <v>1.304164000000007E-2</v>
      </c>
    </row>
    <row r="19" spans="1:17" x14ac:dyDescent="0.2">
      <c r="A19" s="17">
        <v>37043</v>
      </c>
      <c r="B19" s="7">
        <v>4.7303939977198428E-3</v>
      </c>
      <c r="C19" s="7">
        <v>1.6882386043889934E-3</v>
      </c>
      <c r="D19" s="7">
        <f t="shared" si="0"/>
        <v>3.0421553933308492E-3</v>
      </c>
      <c r="E19" s="9">
        <v>9.94157814505921E-2</v>
      </c>
      <c r="F19" s="9">
        <v>3.9699999999999999E-2</v>
      </c>
      <c r="G19" s="9">
        <v>5.9715781450592101E-2</v>
      </c>
      <c r="H19">
        <v>8.0549999999999997</v>
      </c>
      <c r="I19" s="6">
        <f t="shared" si="1"/>
        <v>7.9913371562342066</v>
      </c>
      <c r="J19" s="10">
        <f t="shared" si="2"/>
        <v>6.366284376579312E-2</v>
      </c>
      <c r="K19" s="11">
        <f t="shared" si="3"/>
        <v>4.0529576763477836E-3</v>
      </c>
      <c r="L19" s="19">
        <f t="shared" si="4"/>
        <v>8.4428616023950127</v>
      </c>
      <c r="M19" s="11">
        <f t="shared" si="5"/>
        <v>-0.38786160239501299</v>
      </c>
      <c r="N19" s="29">
        <f t="shared" si="6"/>
        <v>0.15043662261242716</v>
      </c>
      <c r="O19" s="26">
        <v>7.9671000000000003</v>
      </c>
      <c r="P19" s="11">
        <f t="shared" si="7"/>
        <v>8.7899999999999423E-2</v>
      </c>
      <c r="Q19" s="11">
        <f t="shared" si="8"/>
        <v>7.7264099999998989E-3</v>
      </c>
    </row>
    <row r="20" spans="1:17" x14ac:dyDescent="0.2">
      <c r="A20" s="17">
        <v>37073</v>
      </c>
      <c r="B20" s="7">
        <v>-9.4166917332150918E-4</v>
      </c>
      <c r="C20" s="7">
        <v>-2.8089887640453371E-3</v>
      </c>
      <c r="D20" s="7">
        <f t="shared" si="0"/>
        <v>1.867319590723828E-3</v>
      </c>
      <c r="E20" s="9">
        <v>9.3741115550009399E-2</v>
      </c>
      <c r="F20" s="9">
        <v>3.7699999999999997E-2</v>
      </c>
      <c r="G20" s="9">
        <v>5.6041115550009402E-2</v>
      </c>
      <c r="H20">
        <v>8.1965000000000003</v>
      </c>
      <c r="I20" s="6">
        <f t="shared" si="1"/>
        <v>8.0700412593032791</v>
      </c>
      <c r="J20" s="10">
        <f t="shared" si="2"/>
        <v>0.12645874069672125</v>
      </c>
      <c r="K20" s="11">
        <f t="shared" si="3"/>
        <v>1.5991813098600583E-2</v>
      </c>
      <c r="L20" s="19">
        <f t="shared" si="4"/>
        <v>8.5064111857553257</v>
      </c>
      <c r="M20" s="11">
        <f t="shared" si="5"/>
        <v>-0.30991118575532539</v>
      </c>
      <c r="N20" s="29">
        <f t="shared" si="6"/>
        <v>9.60449430562718E-2</v>
      </c>
      <c r="O20" s="26">
        <v>8.0549999999999997</v>
      </c>
      <c r="P20" s="11">
        <f t="shared" si="7"/>
        <v>0.14150000000000063</v>
      </c>
      <c r="Q20" s="11">
        <f t="shared" si="8"/>
        <v>2.0022250000000175E-2</v>
      </c>
    </row>
    <row r="21" spans="1:17" x14ac:dyDescent="0.2">
      <c r="A21" s="17">
        <v>37104</v>
      </c>
      <c r="B21" s="7">
        <v>-1.8848901452343015E-3</v>
      </c>
      <c r="C21" s="7">
        <v>0</v>
      </c>
      <c r="D21" s="7">
        <f t="shared" si="0"/>
        <v>-1.8848901452343015E-3</v>
      </c>
      <c r="E21" s="9">
        <v>9.275896183644701E-2</v>
      </c>
      <c r="F21" s="9">
        <v>3.6499999999999998E-2</v>
      </c>
      <c r="G21" s="9">
        <v>5.6258961836447012E-2</v>
      </c>
      <c r="H21">
        <v>8.3071999999999999</v>
      </c>
      <c r="I21" s="6">
        <f t="shared" si="1"/>
        <v>8.1810504979245877</v>
      </c>
      <c r="J21" s="10">
        <f t="shared" si="2"/>
        <v>0.1261495020754122</v>
      </c>
      <c r="K21" s="11">
        <f t="shared" si="3"/>
        <v>1.5913696873874426E-2</v>
      </c>
      <c r="L21" s="19">
        <f t="shared" si="4"/>
        <v>8.6576265806924386</v>
      </c>
      <c r="M21" s="11">
        <f t="shared" si="5"/>
        <v>-0.35042658069243871</v>
      </c>
      <c r="N21" s="29">
        <f t="shared" si="6"/>
        <v>0.12279878845579426</v>
      </c>
      <c r="O21" s="26">
        <v>8.1965000000000003</v>
      </c>
      <c r="P21" s="11">
        <f t="shared" si="7"/>
        <v>0.11069999999999958</v>
      </c>
      <c r="Q21" s="11">
        <f t="shared" si="8"/>
        <v>1.2254489999999906E-2</v>
      </c>
    </row>
    <row r="22" spans="1:17" x14ac:dyDescent="0.2">
      <c r="A22" s="17">
        <v>37135</v>
      </c>
      <c r="B22" s="7">
        <v>2.8327863863345073E-3</v>
      </c>
      <c r="C22" s="7">
        <v>4.5070422535223179E-3</v>
      </c>
      <c r="D22" s="7">
        <f t="shared" si="0"/>
        <v>-1.6742558671878106E-3</v>
      </c>
      <c r="E22" s="9">
        <v>9.112203898050969E-2</v>
      </c>
      <c r="F22" s="9">
        <v>3.0699999999999998E-2</v>
      </c>
      <c r="G22" s="9">
        <v>6.0422038980509692E-2</v>
      </c>
      <c r="H22">
        <v>8.6272000000000002</v>
      </c>
      <c r="I22" s="6">
        <f t="shared" si="1"/>
        <v>8.2932916216600976</v>
      </c>
      <c r="J22" s="10">
        <f t="shared" si="2"/>
        <v>0.33390837833990261</v>
      </c>
      <c r="K22" s="11">
        <f t="shared" si="3"/>
        <v>0.11149480512558355</v>
      </c>
      <c r="L22" s="19">
        <f t="shared" si="4"/>
        <v>8.8091379622188892</v>
      </c>
      <c r="M22" s="11">
        <f t="shared" si="5"/>
        <v>-0.18193796221888903</v>
      </c>
      <c r="N22" s="29">
        <f t="shared" si="6"/>
        <v>3.3101422096361889E-2</v>
      </c>
      <c r="O22" s="26">
        <v>8.3071999999999999</v>
      </c>
      <c r="P22" s="11">
        <f t="shared" si="7"/>
        <v>0.32000000000000028</v>
      </c>
      <c r="Q22" s="11">
        <f t="shared" si="8"/>
        <v>0.10240000000000019</v>
      </c>
    </row>
    <row r="23" spans="1:17" x14ac:dyDescent="0.2">
      <c r="A23" s="17">
        <v>37165</v>
      </c>
      <c r="B23" s="7">
        <v>-9.4166917332150918E-4</v>
      </c>
      <c r="C23" s="7">
        <v>-3.3651149747620018E-3</v>
      </c>
      <c r="D23" s="7">
        <f t="shared" si="0"/>
        <v>2.4234458014404927E-3</v>
      </c>
      <c r="E23" s="9">
        <v>8.8091604197901005E-2</v>
      </c>
      <c r="F23" s="9">
        <v>2.4900000000000002E-2</v>
      </c>
      <c r="G23" s="9">
        <v>6.3191604197901E-2</v>
      </c>
      <c r="H23">
        <v>9.2683999999999997</v>
      </c>
      <c r="I23" s="6">
        <f t="shared" si="1"/>
        <v>8.6481075516181871</v>
      </c>
      <c r="J23" s="10">
        <f t="shared" si="2"/>
        <v>0.62029244838181263</v>
      </c>
      <c r="K23" s="11">
        <f t="shared" si="3"/>
        <v>0.38476272151950369</v>
      </c>
      <c r="L23" s="19">
        <f t="shared" si="4"/>
        <v>9.1723666077361319</v>
      </c>
      <c r="M23" s="11">
        <f t="shared" si="5"/>
        <v>9.6033392263867867E-2</v>
      </c>
      <c r="N23" s="29">
        <f t="shared" si="6"/>
        <v>9.222412429705916E-3</v>
      </c>
      <c r="O23" s="26">
        <v>8.6272000000000002</v>
      </c>
      <c r="P23" s="11">
        <f t="shared" si="7"/>
        <v>0.64119999999999955</v>
      </c>
      <c r="Q23" s="11">
        <f t="shared" si="8"/>
        <v>0.41113743999999941</v>
      </c>
    </row>
    <row r="24" spans="1:17" x14ac:dyDescent="0.2">
      <c r="A24" s="17">
        <v>37196</v>
      </c>
      <c r="B24" s="7">
        <v>4.7125603951054511E-3</v>
      </c>
      <c r="C24" s="7">
        <v>-1.688238604390214E-3</v>
      </c>
      <c r="D24" s="7">
        <f t="shared" si="0"/>
        <v>6.4007989994956651E-3</v>
      </c>
      <c r="E24" s="9">
        <v>8.861409295352321E-2</v>
      </c>
      <c r="F24" s="9">
        <v>2.0899999999999998E-2</v>
      </c>
      <c r="G24" s="9">
        <v>6.7714092953523208E-2</v>
      </c>
      <c r="H24">
        <v>9.7182000000000013</v>
      </c>
      <c r="I24" s="6">
        <f t="shared" si="1"/>
        <v>9.3277251654469246</v>
      </c>
      <c r="J24" s="10">
        <f t="shared" si="2"/>
        <v>0.39047483455307663</v>
      </c>
      <c r="K24" s="11">
        <f t="shared" si="3"/>
        <v>0.15247059641925256</v>
      </c>
      <c r="L24" s="19">
        <f t="shared" si="4"/>
        <v>9.8960012991304342</v>
      </c>
      <c r="M24" s="11">
        <f t="shared" si="5"/>
        <v>-0.17780129913043297</v>
      </c>
      <c r="N24" s="29">
        <f t="shared" si="6"/>
        <v>3.1613301972469705E-2</v>
      </c>
      <c r="O24" s="26">
        <v>9.2683999999999997</v>
      </c>
      <c r="P24" s="11">
        <f t="shared" si="7"/>
        <v>0.44980000000000153</v>
      </c>
      <c r="Q24" s="11">
        <f t="shared" si="8"/>
        <v>0.20232004000000137</v>
      </c>
    </row>
    <row r="25" spans="1:17" x14ac:dyDescent="0.2">
      <c r="A25" s="17">
        <v>37226</v>
      </c>
      <c r="B25" s="7">
        <v>5.6285920650166986E-3</v>
      </c>
      <c r="C25" s="7">
        <v>-3.9458850056359254E-3</v>
      </c>
      <c r="D25" s="7">
        <f t="shared" si="0"/>
        <v>9.574477070652624E-3</v>
      </c>
      <c r="E25" s="9">
        <v>8.9450074962518708E-2</v>
      </c>
      <c r="F25" s="9">
        <v>1.8200000000000001E-2</v>
      </c>
      <c r="G25" s="9">
        <v>7.12500749625187E-2</v>
      </c>
      <c r="H25">
        <v>11.546700000000001</v>
      </c>
      <c r="I25" s="6">
        <f t="shared" si="1"/>
        <v>9.8112466830680187</v>
      </c>
      <c r="J25" s="10">
        <f t="shared" si="2"/>
        <v>1.7354533169319826</v>
      </c>
      <c r="K25" s="11">
        <f>J25^2</f>
        <v>3.0117982152502205</v>
      </c>
      <c r="L25" s="19">
        <f t="shared" si="4"/>
        <v>10.41062247850075</v>
      </c>
      <c r="M25" s="11">
        <f t="shared" si="5"/>
        <v>1.1360775214992511</v>
      </c>
      <c r="N25" s="29">
        <f t="shared" si="6"/>
        <v>1.2906721348558814</v>
      </c>
      <c r="O25" s="26">
        <v>9.7181999999999995</v>
      </c>
      <c r="P25" s="11">
        <f t="shared" si="7"/>
        <v>1.8285000000000018</v>
      </c>
      <c r="Q25" s="11">
        <f t="shared" si="8"/>
        <v>3.3434122500000067</v>
      </c>
    </row>
    <row r="26" spans="1:17" x14ac:dyDescent="0.2">
      <c r="A26" s="17">
        <v>37257</v>
      </c>
      <c r="B26" s="7">
        <v>1.6790822888485792E-2</v>
      </c>
      <c r="C26" s="7">
        <v>2.2637238256926337E-3</v>
      </c>
      <c r="D26" s="7">
        <f t="shared" si="0"/>
        <v>1.4527099062793158E-2</v>
      </c>
      <c r="E26" s="9">
        <v>9.3525487256371789E-2</v>
      </c>
      <c r="F26" s="9">
        <v>1.7299999999999999E-2</v>
      </c>
      <c r="G26" s="9">
        <v>7.6225487256371793E-2</v>
      </c>
      <c r="H26">
        <v>11.607999999999999</v>
      </c>
      <c r="I26" s="6">
        <f t="shared" si="1"/>
        <v>11.714440054748357</v>
      </c>
      <c r="J26" s="10">
        <f t="shared" si="2"/>
        <v>-0.10644005474835794</v>
      </c>
      <c r="K26" s="11">
        <f t="shared" si="3"/>
        <v>1.1329485254833436E-2</v>
      </c>
      <c r="L26" s="19">
        <f t="shared" si="4"/>
        <v>12.426852833703148</v>
      </c>
      <c r="M26" s="11">
        <f t="shared" si="5"/>
        <v>-0.81885283370314887</v>
      </c>
      <c r="N26" s="29">
        <f t="shared" si="6"/>
        <v>0.6705199632636768</v>
      </c>
      <c r="O26" s="26">
        <v>11.5467</v>
      </c>
      <c r="P26" s="11">
        <f t="shared" si="7"/>
        <v>6.1299999999999244E-2</v>
      </c>
      <c r="Q26" s="11">
        <f t="shared" si="8"/>
        <v>3.7576899999999074E-3</v>
      </c>
    </row>
    <row r="27" spans="1:17" x14ac:dyDescent="0.2">
      <c r="A27" s="17">
        <v>37288</v>
      </c>
      <c r="B27" s="7">
        <v>1.2073119215611008E-2</v>
      </c>
      <c r="C27" s="7">
        <v>3.9525691699608175E-3</v>
      </c>
      <c r="D27" s="7">
        <f t="shared" si="0"/>
        <v>8.1205500456501909E-3</v>
      </c>
      <c r="E27" s="9">
        <v>9.8436881559220299E-2</v>
      </c>
      <c r="F27" s="9">
        <v>1.7399999999999999E-2</v>
      </c>
      <c r="G27" s="9">
        <v>8.10368815592203E-2</v>
      </c>
      <c r="H27">
        <v>11.484300000000001</v>
      </c>
      <c r="I27" s="6">
        <f t="shared" si="1"/>
        <v>11.702263344929907</v>
      </c>
      <c r="J27" s="10">
        <f t="shared" si="2"/>
        <v>-0.2179633449299061</v>
      </c>
      <c r="K27" s="11">
        <f t="shared" si="3"/>
        <v>4.7508019733033223E-2</v>
      </c>
      <c r="L27" s="19">
        <f t="shared" si="4"/>
        <v>12.54867612113943</v>
      </c>
      <c r="M27" s="11">
        <f t="shared" si="5"/>
        <v>-1.0643761211394285</v>
      </c>
      <c r="N27" s="29">
        <f t="shared" si="6"/>
        <v>1.1328965272518152</v>
      </c>
      <c r="O27" s="26">
        <v>11.608000000000001</v>
      </c>
      <c r="P27" s="11">
        <f t="shared" si="7"/>
        <v>-0.12369999999999948</v>
      </c>
      <c r="Q27" s="11">
        <f t="shared" si="8"/>
        <v>1.5301689999999871E-2</v>
      </c>
    </row>
    <row r="28" spans="1:17" x14ac:dyDescent="0.2">
      <c r="A28" s="17">
        <v>37316</v>
      </c>
      <c r="B28" s="7">
        <v>1.0031174491224168E-2</v>
      </c>
      <c r="C28" s="7">
        <v>5.6242969628793795E-3</v>
      </c>
      <c r="D28" s="7">
        <f t="shared" si="0"/>
        <v>4.4068775283447881E-3</v>
      </c>
      <c r="E28" s="9">
        <v>0.103348275862069</v>
      </c>
      <c r="F28" s="9">
        <v>1.7299999999999999E-2</v>
      </c>
      <c r="G28" s="9">
        <v>8.6048275862069007E-2</v>
      </c>
      <c r="H28">
        <v>11.4938</v>
      </c>
      <c r="I28" s="6">
        <f t="shared" si="1"/>
        <v>11.534909903598772</v>
      </c>
      <c r="J28" s="10">
        <f t="shared" si="2"/>
        <v>-4.1109903598771425E-2</v>
      </c>
      <c r="K28" s="11">
        <f t="shared" si="3"/>
        <v>1.6900241739002796E-3</v>
      </c>
      <c r="L28" s="19">
        <f t="shared" si="4"/>
        <v>12.472504214482761</v>
      </c>
      <c r="M28" s="11">
        <f t="shared" si="5"/>
        <v>-0.9787042144827609</v>
      </c>
      <c r="N28" s="29">
        <f t="shared" si="6"/>
        <v>0.95786193944631803</v>
      </c>
      <c r="O28" s="26">
        <v>11.484299999999999</v>
      </c>
      <c r="P28" s="11">
        <f t="shared" si="7"/>
        <v>9.5000000000009521E-3</v>
      </c>
      <c r="Q28" s="11">
        <f t="shared" si="8"/>
        <v>9.0250000000018091E-5</v>
      </c>
    </row>
    <row r="29" spans="1:17" x14ac:dyDescent="0.2">
      <c r="A29" s="17">
        <v>37347</v>
      </c>
      <c r="B29" s="7">
        <v>1.7044594137034179E-2</v>
      </c>
      <c r="C29" s="7">
        <v>5.5928411633107038E-3</v>
      </c>
      <c r="D29" s="7">
        <f t="shared" si="0"/>
        <v>1.1451752973723476E-2</v>
      </c>
      <c r="E29" s="9">
        <v>0.109095652173913</v>
      </c>
      <c r="F29" s="9">
        <v>1.7500000000000002E-2</v>
      </c>
      <c r="G29" s="9">
        <v>9.1595652173912995E-2</v>
      </c>
      <c r="H29">
        <v>11.079600000000001</v>
      </c>
      <c r="I29" s="6">
        <f t="shared" si="1"/>
        <v>11.625424158329382</v>
      </c>
      <c r="J29" s="10">
        <f t="shared" si="2"/>
        <v>-0.54582415832938125</v>
      </c>
      <c r="K29" s="11">
        <f t="shared" si="3"/>
        <v>0.29792401181597744</v>
      </c>
      <c r="L29" s="19">
        <f t="shared" si="4"/>
        <v>12.546582106956521</v>
      </c>
      <c r="M29" s="11">
        <f t="shared" si="5"/>
        <v>-1.4669821069565199</v>
      </c>
      <c r="N29" s="29">
        <f t="shared" si="6"/>
        <v>2.1520365021305903</v>
      </c>
      <c r="O29" s="26">
        <v>11.4938</v>
      </c>
      <c r="P29" s="11">
        <f t="shared" si="7"/>
        <v>-0.41419999999999924</v>
      </c>
      <c r="Q29" s="11">
        <f t="shared" si="8"/>
        <v>0.17156163999999938</v>
      </c>
    </row>
    <row r="30" spans="1:17" x14ac:dyDescent="0.2">
      <c r="A30" s="17">
        <v>37377</v>
      </c>
      <c r="B30" s="7">
        <v>4.8827626704224187E-3</v>
      </c>
      <c r="C30" s="7">
        <v>0</v>
      </c>
      <c r="D30" s="7">
        <f t="shared" si="0"/>
        <v>4.8827626704224187E-3</v>
      </c>
      <c r="E30" s="9">
        <v>0.11202158920539701</v>
      </c>
      <c r="F30" s="9">
        <v>1.7500000000000002E-2</v>
      </c>
      <c r="G30" s="9">
        <v>9.4521589205397008E-2</v>
      </c>
      <c r="H30">
        <v>10.1472</v>
      </c>
      <c r="I30" s="6">
        <f t="shared" si="1"/>
        <v>11.133699057283213</v>
      </c>
      <c r="J30" s="10">
        <f t="shared" si="2"/>
        <v>-0.98649905728321308</v>
      </c>
      <c r="K30" s="11">
        <f t="shared" si="3"/>
        <v>0.97318039002066814</v>
      </c>
      <c r="L30" s="19">
        <f t="shared" si="4"/>
        <v>12.126861399760118</v>
      </c>
      <c r="M30" s="11">
        <f t="shared" si="5"/>
        <v>-1.9796613997601185</v>
      </c>
      <c r="N30" s="29">
        <f t="shared" si="6"/>
        <v>3.9190592577001917</v>
      </c>
      <c r="O30" s="26">
        <v>11.079599999999999</v>
      </c>
      <c r="P30" s="11">
        <f t="shared" si="7"/>
        <v>-0.93239999999999945</v>
      </c>
      <c r="Q30" s="11">
        <f t="shared" si="8"/>
        <v>0.86936975999999899</v>
      </c>
    </row>
    <row r="31" spans="1:17" x14ac:dyDescent="0.2">
      <c r="A31" s="17">
        <v>37408</v>
      </c>
      <c r="B31" s="7">
        <v>8.5356232621962898E-3</v>
      </c>
      <c r="C31" s="7">
        <v>5.5617352613995786E-4</v>
      </c>
      <c r="D31" s="7">
        <f t="shared" si="0"/>
        <v>7.9794497360563318E-3</v>
      </c>
      <c r="E31" s="9">
        <v>0.11609700149925001</v>
      </c>
      <c r="F31" s="9">
        <v>1.7500000000000002E-2</v>
      </c>
      <c r="G31" s="9">
        <v>9.8597001499250006E-2</v>
      </c>
      <c r="H31">
        <v>10.139199999999999</v>
      </c>
      <c r="I31" s="6">
        <f t="shared" si="1"/>
        <v>10.228169072361711</v>
      </c>
      <c r="J31" s="10">
        <f t="shared" si="2"/>
        <v>-8.896907236171181E-2</v>
      </c>
      <c r="K31" s="11">
        <f t="shared" si="3"/>
        <v>7.9154958369035116E-3</v>
      </c>
      <c r="L31" s="19">
        <f t="shared" si="4"/>
        <v>11.14768349361319</v>
      </c>
      <c r="M31" s="11">
        <f t="shared" si="5"/>
        <v>-1.0084834936131912</v>
      </c>
      <c r="N31" s="29">
        <f t="shared" si="6"/>
        <v>1.0170389568902676</v>
      </c>
      <c r="O31" s="26">
        <v>10.1472</v>
      </c>
      <c r="P31" s="11">
        <f t="shared" si="7"/>
        <v>-8.0000000000008953E-3</v>
      </c>
      <c r="Q31" s="11">
        <f t="shared" si="8"/>
        <v>6.4000000000014322E-5</v>
      </c>
    </row>
    <row r="32" spans="1:17" x14ac:dyDescent="0.2">
      <c r="A32" s="17">
        <v>37438</v>
      </c>
      <c r="B32" s="7">
        <v>1.5885556969466398E-2</v>
      </c>
      <c r="C32" s="7">
        <v>1.1117287381888648E-3</v>
      </c>
      <c r="D32" s="7">
        <f t="shared" si="0"/>
        <v>1.4773828231277533E-2</v>
      </c>
      <c r="E32" s="9">
        <v>0.11933643178410801</v>
      </c>
      <c r="F32" s="9">
        <v>1.7299999999999999E-2</v>
      </c>
      <c r="G32" s="9">
        <v>0.10203643178410801</v>
      </c>
      <c r="H32">
        <v>10.1137</v>
      </c>
      <c r="I32" s="6">
        <f t="shared" si="1"/>
        <v>10.288994799202568</v>
      </c>
      <c r="J32" s="10">
        <f t="shared" si="2"/>
        <v>-0.17529479920256819</v>
      </c>
      <c r="K32" s="11">
        <f t="shared" si="3"/>
        <v>3.0728266627468699E-2</v>
      </c>
      <c r="L32" s="19">
        <f t="shared" si="4"/>
        <v>11.173767789145426</v>
      </c>
      <c r="M32" s="11">
        <f t="shared" si="5"/>
        <v>-1.0600677891454264</v>
      </c>
      <c r="N32" s="29">
        <f t="shared" si="6"/>
        <v>1.1237437175836722</v>
      </c>
      <c r="O32" s="26">
        <v>10.139200000000001</v>
      </c>
      <c r="P32" s="11">
        <f t="shared" si="7"/>
        <v>-2.5500000000000966E-2</v>
      </c>
      <c r="Q32" s="11">
        <f t="shared" si="8"/>
        <v>6.5025000000004933E-4</v>
      </c>
    </row>
    <row r="33" spans="1:17" x14ac:dyDescent="0.2">
      <c r="A33" s="17">
        <v>37469</v>
      </c>
      <c r="B33" s="7">
        <v>5.3832052850998173E-3</v>
      </c>
      <c r="C33" s="7">
        <v>3.3314825097159806E-3</v>
      </c>
      <c r="D33" s="7">
        <f t="shared" si="0"/>
        <v>2.0517227753838367E-3</v>
      </c>
      <c r="E33" s="9">
        <v>0.12048590704647699</v>
      </c>
      <c r="F33" s="9">
        <v>1.7399999999999999E-2</v>
      </c>
      <c r="G33" s="9">
        <v>0.10308590704647699</v>
      </c>
      <c r="H33">
        <v>10.589400000000001</v>
      </c>
      <c r="I33" s="6">
        <f t="shared" si="1"/>
        <v>10.1344505086334</v>
      </c>
      <c r="J33" s="10">
        <f t="shared" si="2"/>
        <v>0.45494949136660168</v>
      </c>
      <c r="K33" s="11">
        <f t="shared" si="3"/>
        <v>0.20697903969472958</v>
      </c>
      <c r="L33" s="19">
        <f t="shared" si="4"/>
        <v>11.156279938095953</v>
      </c>
      <c r="M33" s="11">
        <f t="shared" si="5"/>
        <v>-0.56687993809595127</v>
      </c>
      <c r="N33" s="29">
        <f t="shared" si="6"/>
        <v>0.32135286421566955</v>
      </c>
      <c r="O33" s="26">
        <v>10.1137</v>
      </c>
      <c r="P33" s="11">
        <f t="shared" si="7"/>
        <v>0.47570000000000157</v>
      </c>
      <c r="Q33" s="11">
        <f t="shared" si="8"/>
        <v>0.22629049000000148</v>
      </c>
    </row>
    <row r="34" spans="1:17" x14ac:dyDescent="0.2">
      <c r="A34" s="17">
        <v>37500</v>
      </c>
      <c r="B34" s="7">
        <v>8.7965561283761054E-3</v>
      </c>
      <c r="C34" s="7">
        <v>1.6602102933045999E-3</v>
      </c>
      <c r="D34" s="7">
        <f t="shared" si="0"/>
        <v>7.1363458350715055E-3</v>
      </c>
      <c r="E34" s="9">
        <v>0.125292803598201</v>
      </c>
      <c r="F34" s="9">
        <v>1.7500000000000002E-2</v>
      </c>
      <c r="G34" s="9">
        <v>0.107792803598201</v>
      </c>
      <c r="H34">
        <v>10.6044</v>
      </c>
      <c r="I34" s="6">
        <f t="shared" si="1"/>
        <v>10.664969620585907</v>
      </c>
      <c r="J34" s="10">
        <f t="shared" si="2"/>
        <v>-6.0569620585907202E-2</v>
      </c>
      <c r="K34" s="11">
        <f t="shared" si="3"/>
        <v>3.6686789379207535E-3</v>
      </c>
      <c r="L34" s="19">
        <f t="shared" si="4"/>
        <v>11.73086111442279</v>
      </c>
      <c r="M34" s="11">
        <f t="shared" si="5"/>
        <v>-1.1264611144227903</v>
      </c>
      <c r="N34" s="29">
        <f t="shared" si="6"/>
        <v>1.2689146423066346</v>
      </c>
      <c r="O34" s="26">
        <v>10.589399999999999</v>
      </c>
      <c r="P34" s="11">
        <f t="shared" si="7"/>
        <v>1.5000000000000568E-2</v>
      </c>
      <c r="Q34" s="11">
        <f t="shared" si="8"/>
        <v>2.2500000000001704E-4</v>
      </c>
    </row>
    <row r="35" spans="1:17" x14ac:dyDescent="0.2">
      <c r="A35" s="17">
        <v>37530</v>
      </c>
      <c r="B35" s="7">
        <v>1.4912125582202911E-2</v>
      </c>
      <c r="C35" s="7">
        <v>1.657458563535492E-3</v>
      </c>
      <c r="D35" s="7">
        <f t="shared" si="0"/>
        <v>1.325466701866742E-2</v>
      </c>
      <c r="E35" s="9">
        <v>0.13145817091454298</v>
      </c>
      <c r="F35" s="9">
        <v>1.7500000000000002E-2</v>
      </c>
      <c r="G35" s="9">
        <v>0.11395817091454298</v>
      </c>
      <c r="H35">
        <v>10.327999999999999</v>
      </c>
      <c r="I35" s="6">
        <f t="shared" si="1"/>
        <v>10.744957790932757</v>
      </c>
      <c r="J35" s="10">
        <f t="shared" si="2"/>
        <v>-0.41695779093275753</v>
      </c>
      <c r="K35" s="11">
        <f t="shared" si="3"/>
        <v>0.17385379941952514</v>
      </c>
      <c r="L35" s="19">
        <f t="shared" si="4"/>
        <v>11.812858027646179</v>
      </c>
      <c r="M35" s="11">
        <f t="shared" si="5"/>
        <v>-1.4848580276461796</v>
      </c>
      <c r="N35" s="29">
        <f t="shared" si="6"/>
        <v>2.2048033622653027</v>
      </c>
      <c r="O35" s="26">
        <v>10.6044</v>
      </c>
      <c r="P35" s="11">
        <f t="shared" si="7"/>
        <v>-0.27640000000000065</v>
      </c>
      <c r="Q35" s="11">
        <f t="shared" si="8"/>
        <v>7.6396960000000361E-2</v>
      </c>
    </row>
    <row r="36" spans="1:17" x14ac:dyDescent="0.2">
      <c r="A36" s="17">
        <v>37561</v>
      </c>
      <c r="B36" s="7">
        <v>1.1953557573532968E-2</v>
      </c>
      <c r="C36" s="7">
        <v>0</v>
      </c>
      <c r="D36" s="7">
        <f t="shared" si="0"/>
        <v>1.1953557573532968E-2</v>
      </c>
      <c r="E36" s="9">
        <v>0.13135367316341801</v>
      </c>
      <c r="F36" s="9">
        <v>1.34E-2</v>
      </c>
      <c r="G36" s="9">
        <v>0.11795367316341801</v>
      </c>
      <c r="H36">
        <v>9.6509</v>
      </c>
      <c r="I36" s="6">
        <f t="shared" si="1"/>
        <v>10.451456342619448</v>
      </c>
      <c r="J36" s="10">
        <f t="shared" si="2"/>
        <v>-0.80055634261944775</v>
      </c>
      <c r="K36" s="11">
        <f t="shared" si="3"/>
        <v>0.64089045770822661</v>
      </c>
      <c r="L36" s="19">
        <f t="shared" si="4"/>
        <v>11.546225536431782</v>
      </c>
      <c r="M36" s="11">
        <f t="shared" si="5"/>
        <v>-1.8953255364317823</v>
      </c>
      <c r="N36" s="29">
        <f t="shared" si="6"/>
        <v>3.5922588890504232</v>
      </c>
      <c r="O36" s="26">
        <v>10.327999999999999</v>
      </c>
      <c r="P36" s="11">
        <f t="shared" si="7"/>
        <v>-0.67709999999999937</v>
      </c>
      <c r="Q36" s="11">
        <f t="shared" si="8"/>
        <v>0.45846440999999916</v>
      </c>
    </row>
    <row r="37" spans="1:17" x14ac:dyDescent="0.2">
      <c r="A37" s="17">
        <v>37591</v>
      </c>
      <c r="B37" s="7">
        <v>1.2306083155650678E-3</v>
      </c>
      <c r="C37" s="7">
        <v>-2.2062879205731914E-3</v>
      </c>
      <c r="D37" s="7">
        <f t="shared" si="0"/>
        <v>3.4368962361382592E-3</v>
      </c>
      <c r="E37" s="9">
        <v>0.132503148425787</v>
      </c>
      <c r="F37" s="9">
        <v>1.24E-2</v>
      </c>
      <c r="G37" s="9">
        <v>0.12010314842578701</v>
      </c>
      <c r="H37">
        <v>8.9596999999999998</v>
      </c>
      <c r="I37" s="6">
        <f t="shared" si="1"/>
        <v>9.6840691418853453</v>
      </c>
      <c r="J37" s="10">
        <f t="shared" si="2"/>
        <v>-0.72436914188534551</v>
      </c>
      <c r="K37" s="11">
        <f t="shared" si="3"/>
        <v>0.52471065371571179</v>
      </c>
      <c r="L37" s="19">
        <f t="shared" si="4"/>
        <v>10.810003475142429</v>
      </c>
      <c r="M37" s="11">
        <f t="shared" si="5"/>
        <v>-1.8503034751424288</v>
      </c>
      <c r="N37" s="29">
        <f t="shared" si="6"/>
        <v>3.4236229501241486</v>
      </c>
      <c r="O37" s="26">
        <v>9.6509</v>
      </c>
      <c r="P37" s="11">
        <f t="shared" si="7"/>
        <v>-0.69120000000000026</v>
      </c>
      <c r="Q37" s="11">
        <f t="shared" si="8"/>
        <v>0.47775744000000037</v>
      </c>
    </row>
    <row r="38" spans="1:17" x14ac:dyDescent="0.2">
      <c r="A38" s="17">
        <v>37622</v>
      </c>
      <c r="B38" s="7">
        <v>8.1109415232034372E-3</v>
      </c>
      <c r="C38" s="7">
        <v>4.4223327805406731E-3</v>
      </c>
      <c r="D38" s="7">
        <f t="shared" si="0"/>
        <v>3.6886087426627641E-3</v>
      </c>
      <c r="E38" s="9">
        <v>0.133025637181409</v>
      </c>
      <c r="F38" s="9">
        <v>1.24E-2</v>
      </c>
      <c r="G38" s="9">
        <v>0.12062563718140901</v>
      </c>
      <c r="H38">
        <v>8.6815999999999995</v>
      </c>
      <c r="I38" s="6">
        <f t="shared" si="1"/>
        <v>8.9927488277516368</v>
      </c>
      <c r="J38" s="10">
        <f t="shared" si="2"/>
        <v>-0.31114882775163721</v>
      </c>
      <c r="K38" s="11">
        <f t="shared" si="3"/>
        <v>9.6813593011218002E-2</v>
      </c>
      <c r="L38" s="19">
        <f t="shared" si="4"/>
        <v>10.04046952145427</v>
      </c>
      <c r="M38" s="11">
        <f t="shared" si="5"/>
        <v>-1.3588695214542703</v>
      </c>
      <c r="N38" s="29">
        <f t="shared" si="6"/>
        <v>1.8465263763373576</v>
      </c>
      <c r="O38" s="26">
        <v>8.9596999999999998</v>
      </c>
      <c r="P38" s="11">
        <f t="shared" si="7"/>
        <v>-0.27810000000000024</v>
      </c>
      <c r="Q38" s="11">
        <f t="shared" si="8"/>
        <v>7.7339610000000128E-2</v>
      </c>
    </row>
    <row r="39" spans="1:17" x14ac:dyDescent="0.2">
      <c r="A39" s="17">
        <v>37653</v>
      </c>
      <c r="B39" s="7">
        <v>-1.0971123092178364E-3</v>
      </c>
      <c r="C39" s="7">
        <v>7.7050082553663194E-3</v>
      </c>
      <c r="D39" s="7">
        <f t="shared" si="0"/>
        <v>-8.8021205645841556E-3</v>
      </c>
      <c r="E39" s="9">
        <v>0.13208515742128901</v>
      </c>
      <c r="F39" s="9">
        <v>1.26E-2</v>
      </c>
      <c r="G39" s="9">
        <v>0.11948515742128901</v>
      </c>
      <c r="H39">
        <v>8.3030999999999988</v>
      </c>
      <c r="I39" s="6">
        <f t="shared" si="1"/>
        <v>8.6051835101065048</v>
      </c>
      <c r="J39" s="10">
        <f t="shared" si="2"/>
        <v>-0.30208351010650603</v>
      </c>
      <c r="K39" s="11">
        <f t="shared" si="3"/>
        <v>9.1254447078267534E-2</v>
      </c>
      <c r="L39" s="19">
        <f t="shared" si="4"/>
        <v>9.7189223426686624</v>
      </c>
      <c r="M39" s="11">
        <f t="shared" si="5"/>
        <v>-1.4158223426686636</v>
      </c>
      <c r="N39" s="29">
        <f t="shared" si="6"/>
        <v>2.0045529059997826</v>
      </c>
      <c r="O39" s="26">
        <v>8.6815999999999995</v>
      </c>
      <c r="P39" s="11">
        <f t="shared" si="7"/>
        <v>-0.37850000000000072</v>
      </c>
      <c r="Q39" s="11">
        <f t="shared" si="8"/>
        <v>0.14326225000000053</v>
      </c>
    </row>
    <row r="40" spans="1:17" x14ac:dyDescent="0.2">
      <c r="A40" s="17">
        <v>37681</v>
      </c>
      <c r="B40" s="7">
        <v>5.8580789949094639E-3</v>
      </c>
      <c r="C40" s="7">
        <v>6.0076460950297629E-3</v>
      </c>
      <c r="D40" s="7">
        <f t="shared" si="0"/>
        <v>-1.4956710012029896E-4</v>
      </c>
      <c r="E40" s="9">
        <v>0.131771664167916</v>
      </c>
      <c r="F40" s="9">
        <v>1.2500000000000001E-2</v>
      </c>
      <c r="G40" s="9">
        <v>0.119271664167916</v>
      </c>
      <c r="H40">
        <v>8.0439000000000007</v>
      </c>
      <c r="I40" s="6">
        <f t="shared" si="1"/>
        <v>8.3018581294109897</v>
      </c>
      <c r="J40" s="10">
        <f t="shared" si="2"/>
        <v>-0.25795812941098895</v>
      </c>
      <c r="K40" s="11">
        <f t="shared" si="3"/>
        <v>6.6542396529216521E-2</v>
      </c>
      <c r="L40" s="19">
        <f t="shared" si="4"/>
        <v>9.2934245547526206</v>
      </c>
      <c r="M40" s="11">
        <f t="shared" si="5"/>
        <v>-1.2495245547526199</v>
      </c>
      <c r="N40" s="29">
        <f t="shared" si="6"/>
        <v>1.5613116129297331</v>
      </c>
      <c r="O40" s="26">
        <v>8.3031000000000006</v>
      </c>
      <c r="P40" s="11">
        <f t="shared" si="7"/>
        <v>-0.25919999999999987</v>
      </c>
      <c r="Q40" s="11">
        <f t="shared" si="8"/>
        <v>6.7184639999999934E-2</v>
      </c>
    </row>
    <row r="41" spans="1:17" x14ac:dyDescent="0.2">
      <c r="A41" s="17">
        <v>37712</v>
      </c>
      <c r="B41" s="7">
        <v>2.305165982909807E-3</v>
      </c>
      <c r="C41" s="7">
        <v>-2.1715526601515734E-3</v>
      </c>
      <c r="D41" s="7">
        <f t="shared" si="0"/>
        <v>4.4767186430613804E-3</v>
      </c>
      <c r="E41" s="9">
        <v>0.13229415292353799</v>
      </c>
      <c r="F41" s="9">
        <v>1.26E-2</v>
      </c>
      <c r="G41" s="9">
        <v>0.11969415292353799</v>
      </c>
      <c r="H41">
        <v>7.7067999999999994</v>
      </c>
      <c r="I41" s="6">
        <f t="shared" si="1"/>
        <v>8.0799102770929228</v>
      </c>
      <c r="J41" s="10">
        <f t="shared" si="2"/>
        <v>-0.37311027709292333</v>
      </c>
      <c r="K41" s="11">
        <f t="shared" si="3"/>
        <v>0.13921127887235801</v>
      </c>
      <c r="L41" s="19">
        <f t="shared" si="4"/>
        <v>9.0067077967016491</v>
      </c>
      <c r="M41" s="11">
        <f t="shared" si="5"/>
        <v>-1.2999077967016497</v>
      </c>
      <c r="N41" s="29">
        <f t="shared" si="6"/>
        <v>1.6897602799257374</v>
      </c>
      <c r="O41" s="26">
        <v>8.0439000000000007</v>
      </c>
      <c r="P41" s="11">
        <f t="shared" si="7"/>
        <v>-0.33710000000000129</v>
      </c>
      <c r="Q41" s="11">
        <f t="shared" si="8"/>
        <v>0.11363641000000087</v>
      </c>
    </row>
    <row r="42" spans="1:17" x14ac:dyDescent="0.2">
      <c r="A42" s="17">
        <v>37742</v>
      </c>
      <c r="B42" s="7">
        <v>0</v>
      </c>
      <c r="C42" s="7">
        <v>-1.6322089227415301E-3</v>
      </c>
      <c r="D42" s="7">
        <f t="shared" si="0"/>
        <v>1.6322089227415301E-3</v>
      </c>
      <c r="E42" s="9">
        <v>0.13344362818590699</v>
      </c>
      <c r="F42" s="9">
        <v>1.26E-2</v>
      </c>
      <c r="G42" s="9">
        <v>0.12084362818590699</v>
      </c>
      <c r="H42">
        <v>7.6651999999999996</v>
      </c>
      <c r="I42" s="6">
        <f t="shared" si="1"/>
        <v>7.7193791077257847</v>
      </c>
      <c r="J42" s="10">
        <f t="shared" si="2"/>
        <v>-5.4179107725785158E-2</v>
      </c>
      <c r="K42" s="11">
        <f t="shared" si="3"/>
        <v>2.9353757139622331E-3</v>
      </c>
      <c r="L42" s="19">
        <f t="shared" si="4"/>
        <v>8.6381176737031478</v>
      </c>
      <c r="M42" s="11">
        <f t="shared" si="5"/>
        <v>-0.97291767370314819</v>
      </c>
      <c r="N42" s="29">
        <f t="shared" si="6"/>
        <v>0.94656879980394548</v>
      </c>
      <c r="O42" s="26">
        <v>7.7068000000000003</v>
      </c>
      <c r="P42" s="11">
        <f t="shared" si="7"/>
        <v>-4.1600000000000747E-2</v>
      </c>
      <c r="Q42" s="11">
        <f t="shared" si="8"/>
        <v>1.7305600000000621E-3</v>
      </c>
    </row>
    <row r="43" spans="1:17" x14ac:dyDescent="0.2">
      <c r="A43" s="17">
        <v>37773</v>
      </c>
      <c r="B43" s="7">
        <v>-1.8156824318668074E-3</v>
      </c>
      <c r="C43" s="7">
        <v>1.0899182561304017E-3</v>
      </c>
      <c r="D43" s="7">
        <f t="shared" si="0"/>
        <v>-2.9056006879972091E-3</v>
      </c>
      <c r="E43" s="9">
        <v>0.12424782608695599</v>
      </c>
      <c r="F43" s="9">
        <v>1.2199999999999999E-2</v>
      </c>
      <c r="G43" s="9">
        <v>0.11204782608695599</v>
      </c>
      <c r="H43">
        <v>7.9026999999999994</v>
      </c>
      <c r="I43" s="6">
        <f t="shared" si="1"/>
        <v>7.6429279896063633</v>
      </c>
      <c r="J43" s="10">
        <f t="shared" si="2"/>
        <v>0.25977201039363607</v>
      </c>
      <c r="K43" s="11">
        <f t="shared" si="3"/>
        <v>6.7481497383951358E-2</v>
      </c>
      <c r="L43" s="19">
        <f t="shared" si="4"/>
        <v>8.5240689965217342</v>
      </c>
      <c r="M43" s="11">
        <f t="shared" si="5"/>
        <v>-0.62136899652173483</v>
      </c>
      <c r="N43" s="29">
        <f t="shared" si="6"/>
        <v>0.38609942983842771</v>
      </c>
      <c r="O43" s="26">
        <v>7.6651999999999996</v>
      </c>
      <c r="P43" s="11">
        <f t="shared" si="7"/>
        <v>0.23749999999999982</v>
      </c>
      <c r="Q43" s="11">
        <f t="shared" si="8"/>
        <v>5.6406249999999915E-2</v>
      </c>
    </row>
    <row r="44" spans="1:17" x14ac:dyDescent="0.2">
      <c r="A44" s="17">
        <v>37803</v>
      </c>
      <c r="B44" s="7">
        <v>-5.093542727702351E-3</v>
      </c>
      <c r="C44" s="7">
        <v>1.0887316276535644E-3</v>
      </c>
      <c r="D44" s="7">
        <f t="shared" si="0"/>
        <v>-6.1822743553559155E-3</v>
      </c>
      <c r="E44" s="9">
        <v>0.118813943028486</v>
      </c>
      <c r="F44" s="9">
        <v>1.01E-2</v>
      </c>
      <c r="G44" s="9">
        <v>0.108713943028486</v>
      </c>
      <c r="H44">
        <v>7.5480999999999998</v>
      </c>
      <c r="I44" s="6">
        <f t="shared" si="1"/>
        <v>7.8538433404519283</v>
      </c>
      <c r="J44" s="10">
        <f t="shared" si="2"/>
        <v>-0.30574334045192852</v>
      </c>
      <c r="K44" s="11">
        <f t="shared" si="3"/>
        <v>9.3478990230703871E-2</v>
      </c>
      <c r="L44" s="19">
        <f t="shared" si="4"/>
        <v>8.7618336775712162</v>
      </c>
      <c r="M44" s="11">
        <f t="shared" si="5"/>
        <v>-1.2137336775712164</v>
      </c>
      <c r="N44" s="29">
        <f t="shared" si="6"/>
        <v>1.4731494400705496</v>
      </c>
      <c r="O44" s="26">
        <v>7.9027000000000003</v>
      </c>
      <c r="P44" s="11">
        <f t="shared" si="7"/>
        <v>-0.35460000000000047</v>
      </c>
      <c r="Q44" s="11">
        <f t="shared" si="8"/>
        <v>0.12574116000000032</v>
      </c>
    </row>
    <row r="45" spans="1:17" x14ac:dyDescent="0.2">
      <c r="A45" s="17">
        <v>37834</v>
      </c>
      <c r="B45" s="7">
        <v>2.1941503360960036E-3</v>
      </c>
      <c r="C45" s="7">
        <v>3.806416530723381E-3</v>
      </c>
      <c r="D45" s="7">
        <f t="shared" si="0"/>
        <v>-1.6122661946273774E-3</v>
      </c>
      <c r="E45" s="9">
        <v>0.11243958020989499</v>
      </c>
      <c r="F45" s="9">
        <v>1.03E-2</v>
      </c>
      <c r="G45" s="9">
        <v>0.10213958020989498</v>
      </c>
      <c r="H45">
        <v>7.3921999999999999</v>
      </c>
      <c r="I45" s="6">
        <f t="shared" si="1"/>
        <v>7.5359304535363325</v>
      </c>
      <c r="J45" s="10">
        <f t="shared" si="2"/>
        <v>-0.14373045353633263</v>
      </c>
      <c r="K45" s="11">
        <f t="shared" si="3"/>
        <v>2.0658443273759871E-2</v>
      </c>
      <c r="L45" s="19">
        <f t="shared" si="4"/>
        <v>8.319059765382308</v>
      </c>
      <c r="M45" s="11">
        <f t="shared" si="5"/>
        <v>-0.92685976538230808</v>
      </c>
      <c r="N45" s="29">
        <f t="shared" si="6"/>
        <v>0.85906902468454716</v>
      </c>
      <c r="O45" s="26">
        <v>7.5480999999999998</v>
      </c>
      <c r="P45" s="11">
        <f t="shared" si="7"/>
        <v>-0.15589999999999993</v>
      </c>
      <c r="Q45" s="11">
        <f t="shared" si="8"/>
        <v>2.4304809999999979E-2</v>
      </c>
    </row>
    <row r="46" spans="1:17" x14ac:dyDescent="0.2">
      <c r="A46" s="17">
        <v>37865</v>
      </c>
      <c r="B46" s="7">
        <v>-6.8108935748962228E-3</v>
      </c>
      <c r="C46" s="7">
        <v>3.2502708559050122E-3</v>
      </c>
      <c r="D46" s="7">
        <f t="shared" si="0"/>
        <v>-1.0061164430801236E-2</v>
      </c>
      <c r="E46" s="9">
        <v>0.10146731634182901</v>
      </c>
      <c r="F46" s="9">
        <v>1.01E-2</v>
      </c>
      <c r="G46" s="9">
        <v>9.1367316341829014E-2</v>
      </c>
      <c r="H46">
        <v>7.3246000000000002</v>
      </c>
      <c r="I46" s="6">
        <f t="shared" si="1"/>
        <v>7.3178258602946311</v>
      </c>
      <c r="J46" s="10">
        <f t="shared" si="2"/>
        <v>6.7741397053691088E-3</v>
      </c>
      <c r="K46" s="11">
        <f t="shared" si="3"/>
        <v>4.5888968747858277E-5</v>
      </c>
      <c r="L46" s="19">
        <f t="shared" si="4"/>
        <v>8.0676054758620683</v>
      </c>
      <c r="M46" s="11">
        <f t="shared" si="5"/>
        <v>-0.74300547586206811</v>
      </c>
      <c r="N46" s="29">
        <f t="shared" si="6"/>
        <v>0.55205713716101823</v>
      </c>
      <c r="O46" s="26">
        <v>7.3921999999999999</v>
      </c>
      <c r="P46" s="11">
        <f t="shared" si="7"/>
        <v>-6.759999999999966E-2</v>
      </c>
      <c r="Q46" s="11">
        <f t="shared" si="8"/>
        <v>4.569759999999954E-3</v>
      </c>
    </row>
    <row r="47" spans="1:17" x14ac:dyDescent="0.2">
      <c r="A47" s="17">
        <v>37895</v>
      </c>
      <c r="B47" s="7">
        <v>-7.7149697582124151E-3</v>
      </c>
      <c r="C47" s="7">
        <v>-1.0799136069112294E-3</v>
      </c>
      <c r="D47" s="7">
        <f t="shared" si="0"/>
        <v>-6.6350561513011854E-3</v>
      </c>
      <c r="E47" s="9">
        <v>9.112203898050969E-2</v>
      </c>
      <c r="F47" s="9">
        <v>1.01E-2</v>
      </c>
      <c r="G47" s="9">
        <v>8.1022038980509692E-2</v>
      </c>
      <c r="H47">
        <v>6.9637000000000002</v>
      </c>
      <c r="I47" s="6">
        <f t="shared" si="1"/>
        <v>7.2760008677141794</v>
      </c>
      <c r="J47" s="10">
        <f t="shared" si="2"/>
        <v>-0.3123008677141792</v>
      </c>
      <c r="K47" s="11">
        <f t="shared" si="3"/>
        <v>9.7531831975029251E-2</v>
      </c>
      <c r="L47" s="19">
        <f t="shared" si="4"/>
        <v>7.918054026716641</v>
      </c>
      <c r="M47" s="11">
        <f t="shared" si="5"/>
        <v>-0.95435402671664082</v>
      </c>
      <c r="N47" s="29">
        <f t="shared" si="6"/>
        <v>0.91079160831026684</v>
      </c>
      <c r="O47" s="26">
        <v>7.3246000000000002</v>
      </c>
      <c r="P47" s="11">
        <f t="shared" si="7"/>
        <v>-0.3609</v>
      </c>
      <c r="Q47" s="11">
        <f t="shared" si="8"/>
        <v>0.13024880999999999</v>
      </c>
    </row>
    <row r="48" spans="1:17" x14ac:dyDescent="0.2">
      <c r="A48" s="17">
        <v>37926</v>
      </c>
      <c r="B48" s="7">
        <v>-1.1353915560740844E-2</v>
      </c>
      <c r="C48" s="7">
        <v>-2.7027027027030789E-3</v>
      </c>
      <c r="D48" s="7">
        <f t="shared" si="0"/>
        <v>-8.6512128580377642E-3</v>
      </c>
      <c r="E48" s="9">
        <v>8.119475262368811E-2</v>
      </c>
      <c r="F48" s="9">
        <v>0.01</v>
      </c>
      <c r="G48" s="9">
        <v>7.1194752623688115E-2</v>
      </c>
      <c r="H48">
        <v>6.7286999999999999</v>
      </c>
      <c r="I48" s="6">
        <f t="shared" si="1"/>
        <v>6.9034555490204834</v>
      </c>
      <c r="J48" s="10">
        <f t="shared" si="2"/>
        <v>-0.17475554902048351</v>
      </c>
      <c r="K48" s="11">
        <f t="shared" si="3"/>
        <v>3.0539501913450617E-2</v>
      </c>
      <c r="L48" s="19">
        <f t="shared" si="4"/>
        <v>7.4594788988455765</v>
      </c>
      <c r="M48" s="11">
        <f t="shared" si="5"/>
        <v>-0.73077889884557656</v>
      </c>
      <c r="N48" s="29">
        <f t="shared" si="6"/>
        <v>0.53403779899795345</v>
      </c>
      <c r="O48" s="26">
        <v>6.9637000000000002</v>
      </c>
      <c r="P48" s="11">
        <f t="shared" si="7"/>
        <v>-0.23500000000000032</v>
      </c>
      <c r="Q48" s="11">
        <f t="shared" si="8"/>
        <v>5.5225000000000149E-2</v>
      </c>
    </row>
    <row r="49" spans="1:17" x14ac:dyDescent="0.2">
      <c r="A49" s="17">
        <v>37956</v>
      </c>
      <c r="B49" s="7">
        <v>-8.7376084510850185E-4</v>
      </c>
      <c r="C49" s="7">
        <v>-1.0840108401081829E-3</v>
      </c>
      <c r="D49" s="7">
        <f t="shared" si="0"/>
        <v>2.1024999499968109E-4</v>
      </c>
      <c r="E49" s="9">
        <v>7.8164317841079398E-2</v>
      </c>
      <c r="F49" s="9">
        <v>9.7999999999999997E-3</v>
      </c>
      <c r="G49" s="9">
        <v>6.8364317841079394E-2</v>
      </c>
      <c r="H49">
        <v>6.5159000000000002</v>
      </c>
      <c r="I49" s="6">
        <f t="shared" si="1"/>
        <v>6.730114709141354</v>
      </c>
      <c r="J49" s="10">
        <f t="shared" si="2"/>
        <v>-0.21421470914135377</v>
      </c>
      <c r="K49" s="11">
        <f t="shared" si="3"/>
        <v>4.588794161251479E-2</v>
      </c>
      <c r="L49" s="19">
        <f t="shared" si="4"/>
        <v>7.1887029854572706</v>
      </c>
      <c r="M49" s="11">
        <f t="shared" si="5"/>
        <v>-0.67280298545727035</v>
      </c>
      <c r="N49" s="29">
        <f t="shared" si="6"/>
        <v>0.45266385724021596</v>
      </c>
      <c r="O49" s="26">
        <v>6.7286999999999999</v>
      </c>
      <c r="P49" s="11">
        <f t="shared" si="7"/>
        <v>-0.21279999999999966</v>
      </c>
      <c r="Q49" s="11">
        <f t="shared" si="8"/>
        <v>4.5283839999999853E-2</v>
      </c>
    </row>
    <row r="50" spans="1:17" x14ac:dyDescent="0.2">
      <c r="A50" s="17">
        <v>37987</v>
      </c>
      <c r="B50" s="7">
        <v>4.3728228446438099E-3</v>
      </c>
      <c r="C50" s="7">
        <v>4.8833423765598976E-3</v>
      </c>
      <c r="D50" s="7">
        <f t="shared" si="0"/>
        <v>-5.1051953191608764E-4</v>
      </c>
      <c r="E50" s="9">
        <v>7.6387856071964008E-2</v>
      </c>
      <c r="F50" s="9">
        <v>0.01</v>
      </c>
      <c r="G50" s="9">
        <v>6.6387856071964013E-2</v>
      </c>
      <c r="H50">
        <v>6.9178999999999995</v>
      </c>
      <c r="I50" s="6">
        <f t="shared" si="1"/>
        <v>6.5125735057819885</v>
      </c>
      <c r="J50" s="10">
        <f t="shared" si="2"/>
        <v>0.40532649421801104</v>
      </c>
      <c r="K50" s="11">
        <f t="shared" si="3"/>
        <v>0.16428956691506333</v>
      </c>
      <c r="L50" s="19">
        <f t="shared" si="4"/>
        <v>6.94847663137931</v>
      </c>
      <c r="M50" s="11">
        <f t="shared" si="5"/>
        <v>-3.0576631379310548E-2</v>
      </c>
      <c r="N50" s="29">
        <f t="shared" si="6"/>
        <v>9.3493038650623852E-4</v>
      </c>
      <c r="O50" s="26">
        <v>6.5159000000000002</v>
      </c>
      <c r="P50" s="11">
        <f t="shared" si="7"/>
        <v>0.40199999999999925</v>
      </c>
      <c r="Q50" s="11">
        <f t="shared" si="8"/>
        <v>0.16160399999999939</v>
      </c>
    </row>
    <row r="51" spans="1:17" x14ac:dyDescent="0.2">
      <c r="A51" s="17">
        <v>38018</v>
      </c>
      <c r="B51" s="7">
        <v>3.1099024055219354E-3</v>
      </c>
      <c r="C51" s="7">
        <v>5.3995680345569844E-3</v>
      </c>
      <c r="D51" s="7">
        <f t="shared" si="0"/>
        <v>-2.2896656290350491E-3</v>
      </c>
      <c r="E51" s="9">
        <v>7.6283358320839503E-2</v>
      </c>
      <c r="F51" s="9">
        <v>1.01E-2</v>
      </c>
      <c r="G51" s="9">
        <v>6.6183358320839505E-2</v>
      </c>
      <c r="H51">
        <v>6.7686000000000002</v>
      </c>
      <c r="I51" s="6">
        <f t="shared" si="1"/>
        <v>6.902060322144898</v>
      </c>
      <c r="J51" s="10">
        <f t="shared" si="2"/>
        <v>-0.13346032214489778</v>
      </c>
      <c r="K51" s="11">
        <f t="shared" si="3"/>
        <v>1.7811657587019893E-2</v>
      </c>
      <c r="L51" s="19">
        <f t="shared" si="4"/>
        <v>7.3757498545277356</v>
      </c>
      <c r="M51" s="11">
        <f t="shared" si="5"/>
        <v>-0.6071498545277354</v>
      </c>
      <c r="N51" s="29">
        <f t="shared" si="6"/>
        <v>0.36863094585305028</v>
      </c>
      <c r="O51" s="26">
        <v>6.9179000000000004</v>
      </c>
      <c r="P51" s="11">
        <f t="shared" si="7"/>
        <v>-0.14930000000000021</v>
      </c>
      <c r="Q51" s="11">
        <f t="shared" si="8"/>
        <v>2.2290490000000062E-2</v>
      </c>
    </row>
    <row r="52" spans="1:17" x14ac:dyDescent="0.2">
      <c r="A52" s="17">
        <v>38047</v>
      </c>
      <c r="B52" s="7">
        <v>4.7122943738597137E-3</v>
      </c>
      <c r="C52" s="7">
        <v>6.4446831364119951E-3</v>
      </c>
      <c r="D52" s="7">
        <f t="shared" si="0"/>
        <v>-1.7323887625522814E-3</v>
      </c>
      <c r="E52" s="9">
        <v>7.6283358320839503E-2</v>
      </c>
      <c r="F52" s="9">
        <v>0.01</v>
      </c>
      <c r="G52" s="9">
        <v>6.6283358320839508E-2</v>
      </c>
      <c r="H52">
        <v>6.6327999999999996</v>
      </c>
      <c r="I52" s="6">
        <f t="shared" si="1"/>
        <v>6.7568741534217889</v>
      </c>
      <c r="J52" s="10">
        <f t="shared" si="2"/>
        <v>-0.12407415342178929</v>
      </c>
      <c r="K52" s="11">
        <f t="shared" si="3"/>
        <v>1.5394395547333708E-2</v>
      </c>
      <c r="L52" s="19">
        <f t="shared" si="4"/>
        <v>7.2172455391304347</v>
      </c>
      <c r="M52" s="11">
        <f t="shared" si="5"/>
        <v>-0.58444553913043507</v>
      </c>
      <c r="N52" s="29">
        <f t="shared" si="6"/>
        <v>0.3415765882094649</v>
      </c>
      <c r="O52" s="26">
        <v>6.7686000000000002</v>
      </c>
      <c r="P52" s="11">
        <f t="shared" si="7"/>
        <v>-0.13580000000000059</v>
      </c>
      <c r="Q52" s="11">
        <f t="shared" si="8"/>
        <v>1.8441640000000158E-2</v>
      </c>
    </row>
    <row r="53" spans="1:17" x14ac:dyDescent="0.2">
      <c r="A53" s="17">
        <v>38078</v>
      </c>
      <c r="B53" s="7">
        <v>1.1107888126219631E-3</v>
      </c>
      <c r="C53" s="7">
        <v>3.2017075773749493E-3</v>
      </c>
      <c r="D53" s="7">
        <f t="shared" si="0"/>
        <v>-2.0909187647529864E-3</v>
      </c>
      <c r="E53" s="9">
        <v>7.5342878560719598E-2</v>
      </c>
      <c r="F53" s="9">
        <v>0.01</v>
      </c>
      <c r="G53" s="9">
        <v>6.5342878560719603E-2</v>
      </c>
      <c r="H53">
        <v>6.5537000000000001</v>
      </c>
      <c r="I53" s="6">
        <f t="shared" si="1"/>
        <v>6.6189313540171462</v>
      </c>
      <c r="J53" s="10">
        <f t="shared" si="2"/>
        <v>-6.5231354017146082E-2</v>
      </c>
      <c r="K53" s="11">
        <f t="shared" si="3"/>
        <v>4.25512954691024E-3</v>
      </c>
      <c r="L53" s="19">
        <f t="shared" si="4"/>
        <v>7.0662062449175398</v>
      </c>
      <c r="M53" s="11">
        <f t="shared" si="5"/>
        <v>-0.51250624491753971</v>
      </c>
      <c r="N53" s="29">
        <f t="shared" si="6"/>
        <v>0.26266265107947717</v>
      </c>
      <c r="O53" s="26">
        <v>6.6327999999999996</v>
      </c>
      <c r="P53" s="11">
        <f t="shared" si="7"/>
        <v>-7.9099999999999504E-2</v>
      </c>
      <c r="Q53" s="11">
        <f t="shared" si="8"/>
        <v>6.2568099999999217E-3</v>
      </c>
    </row>
    <row r="54" spans="1:17" x14ac:dyDescent="0.2">
      <c r="A54" s="17">
        <v>38108</v>
      </c>
      <c r="B54" s="7">
        <v>1.2328403665046614E-4</v>
      </c>
      <c r="C54" s="7">
        <v>5.8510638297867993E-3</v>
      </c>
      <c r="D54" s="7">
        <f t="shared" si="0"/>
        <v>-5.7277797931363332E-3</v>
      </c>
      <c r="E54" s="9">
        <v>7.5865367316341803E-2</v>
      </c>
      <c r="F54" s="9">
        <v>0.01</v>
      </c>
      <c r="G54" s="9">
        <v>6.5865367316341808E-2</v>
      </c>
      <c r="H54">
        <v>6.7821000000000007</v>
      </c>
      <c r="I54" s="6">
        <f t="shared" si="1"/>
        <v>6.5161618495697224</v>
      </c>
      <c r="J54" s="10">
        <f t="shared" si="2"/>
        <v>0.26593815043027824</v>
      </c>
      <c r="K54" s="11">
        <f t="shared" si="3"/>
        <v>7.0723099854277299E-2</v>
      </c>
      <c r="L54" s="19">
        <f t="shared" si="4"/>
        <v>6.9853618577811094</v>
      </c>
      <c r="M54" s="11">
        <f t="shared" si="5"/>
        <v>-0.20326185778110872</v>
      </c>
      <c r="N54" s="29">
        <f t="shared" si="6"/>
        <v>4.1315382828627671E-2</v>
      </c>
      <c r="O54" s="26">
        <v>6.5537000000000001</v>
      </c>
      <c r="P54" s="11">
        <f t="shared" si="7"/>
        <v>0.2284000000000006</v>
      </c>
      <c r="Q54" s="11">
        <f t="shared" si="8"/>
        <v>5.2166560000000278E-2</v>
      </c>
    </row>
    <row r="55" spans="1:17" x14ac:dyDescent="0.2">
      <c r="A55" s="17">
        <v>38139</v>
      </c>
      <c r="B55" s="7">
        <v>8.6288187700052637E-4</v>
      </c>
      <c r="C55" s="7">
        <v>3.172924378635989E-3</v>
      </c>
      <c r="D55" s="7">
        <f t="shared" si="0"/>
        <v>-2.3100425016354628E-3</v>
      </c>
      <c r="E55" s="9">
        <v>7.7119340329835098E-2</v>
      </c>
      <c r="F55" s="9">
        <v>1.03E-2</v>
      </c>
      <c r="G55" s="9">
        <v>6.6819340329835095E-2</v>
      </c>
      <c r="H55">
        <v>6.4351000000000003</v>
      </c>
      <c r="I55" s="6">
        <f t="shared" si="1"/>
        <v>6.7664330607496588</v>
      </c>
      <c r="J55" s="10">
        <f t="shared" si="2"/>
        <v>-0.33133306074965851</v>
      </c>
      <c r="K55" s="11">
        <f t="shared" si="3"/>
        <v>0.1097815971457369</v>
      </c>
      <c r="L55" s="19">
        <f t="shared" si="4"/>
        <v>7.2352754480509756</v>
      </c>
      <c r="M55" s="11">
        <f t="shared" si="5"/>
        <v>-0.80017544805097529</v>
      </c>
      <c r="N55" s="29">
        <f t="shared" si="6"/>
        <v>0.64028074766357901</v>
      </c>
      <c r="O55" s="26">
        <v>6.7820999999999998</v>
      </c>
      <c r="P55" s="11">
        <f t="shared" si="7"/>
        <v>-0.34699999999999953</v>
      </c>
      <c r="Q55" s="11">
        <f t="shared" si="8"/>
        <v>0.12040899999999967</v>
      </c>
    </row>
    <row r="56" spans="1:17" x14ac:dyDescent="0.2">
      <c r="A56" s="17">
        <v>38169</v>
      </c>
      <c r="B56" s="7">
        <v>1.9707962235347453E-3</v>
      </c>
      <c r="C56" s="7">
        <v>-1.5814443858720305E-3</v>
      </c>
      <c r="D56" s="7">
        <f t="shared" si="0"/>
        <v>3.5522406094067758E-3</v>
      </c>
      <c r="E56" s="9">
        <v>7.805982008995499E-2</v>
      </c>
      <c r="F56" s="9">
        <v>1.26E-2</v>
      </c>
      <c r="G56" s="9">
        <v>6.545982008995499E-2</v>
      </c>
      <c r="H56">
        <v>6.1287000000000003</v>
      </c>
      <c r="I56" s="6">
        <f t="shared" si="1"/>
        <v>6.4579590235455946</v>
      </c>
      <c r="J56" s="10">
        <f t="shared" si="2"/>
        <v>-0.32925902354559433</v>
      </c>
      <c r="K56" s="11">
        <f t="shared" si="3"/>
        <v>0.10841150458619825</v>
      </c>
      <c r="L56" s="19">
        <f t="shared" si="4"/>
        <v>6.8563404882608694</v>
      </c>
      <c r="M56" s="11">
        <f t="shared" si="5"/>
        <v>-0.72764048826086913</v>
      </c>
      <c r="N56" s="29">
        <f t="shared" si="6"/>
        <v>0.52946068015651604</v>
      </c>
      <c r="O56" s="26">
        <v>6.4351000000000003</v>
      </c>
      <c r="P56" s="11">
        <f t="shared" si="7"/>
        <v>-0.30640000000000001</v>
      </c>
      <c r="Q56" s="11">
        <f t="shared" si="8"/>
        <v>9.3880959999999999E-2</v>
      </c>
    </row>
    <row r="57" spans="1:17" x14ac:dyDescent="0.2">
      <c r="A57" s="17">
        <v>38200</v>
      </c>
      <c r="B57" s="7">
        <v>-1.9669198253709089E-3</v>
      </c>
      <c r="C57" s="7">
        <v>5.2798310454046655E-4</v>
      </c>
      <c r="D57" s="7">
        <f t="shared" si="0"/>
        <v>-2.4949029299113756E-3</v>
      </c>
      <c r="E57" s="9">
        <v>7.3043928035982003E-2</v>
      </c>
      <c r="F57" s="9">
        <v>1.43E-2</v>
      </c>
      <c r="G57" s="9">
        <v>5.8743928035982003E-2</v>
      </c>
      <c r="H57">
        <v>6.4574999999999996</v>
      </c>
      <c r="I57" s="6">
        <f t="shared" si="1"/>
        <v>6.1134094884134527</v>
      </c>
      <c r="J57" s="10">
        <f t="shared" si="2"/>
        <v>0.34409051158654691</v>
      </c>
      <c r="K57" s="11">
        <f t="shared" si="3"/>
        <v>0.11839828016389158</v>
      </c>
      <c r="L57" s="19">
        <f t="shared" si="4"/>
        <v>6.4887239117541231</v>
      </c>
      <c r="M57" s="11">
        <f t="shared" si="5"/>
        <v>-3.1223911754123534E-2</v>
      </c>
      <c r="N57" s="29">
        <f t="shared" si="6"/>
        <v>9.7493266522929382E-4</v>
      </c>
      <c r="O57" s="26">
        <v>6.1287000000000003</v>
      </c>
      <c r="P57" s="11">
        <f t="shared" si="7"/>
        <v>0.32879999999999932</v>
      </c>
      <c r="Q57" s="11">
        <f t="shared" si="8"/>
        <v>0.10810943999999954</v>
      </c>
    </row>
    <row r="58" spans="1:17" x14ac:dyDescent="0.2">
      <c r="A58" s="17">
        <v>38231</v>
      </c>
      <c r="B58" s="7">
        <v>2.463251296518036E-4</v>
      </c>
      <c r="C58" s="7">
        <v>2.1108179419520819E-3</v>
      </c>
      <c r="D58" s="7">
        <f t="shared" si="0"/>
        <v>-1.8644928123002784E-3</v>
      </c>
      <c r="E58" s="9">
        <v>7.16854572713643E-2</v>
      </c>
      <c r="F58" s="9">
        <v>1.61E-2</v>
      </c>
      <c r="G58" s="9">
        <v>5.5585457271364297E-2</v>
      </c>
      <c r="H58">
        <v>6.5469000000000008</v>
      </c>
      <c r="I58" s="6">
        <f t="shared" si="1"/>
        <v>6.4454600376645708</v>
      </c>
      <c r="J58" s="10">
        <f t="shared" si="2"/>
        <v>0.10143996233543007</v>
      </c>
      <c r="K58" s="11">
        <f t="shared" si="3"/>
        <v>1.0290065958613471E-2</v>
      </c>
      <c r="L58" s="19">
        <f t="shared" si="4"/>
        <v>6.8164430903298348</v>
      </c>
      <c r="M58" s="11">
        <f t="shared" si="5"/>
        <v>-0.26954309032983392</v>
      </c>
      <c r="N58" s="29">
        <f t="shared" si="6"/>
        <v>7.2653477544557005E-2</v>
      </c>
      <c r="O58" s="26">
        <v>6.4574999999999996</v>
      </c>
      <c r="P58" s="11">
        <f t="shared" si="7"/>
        <v>8.9400000000001256E-2</v>
      </c>
      <c r="Q58" s="11">
        <f t="shared" si="8"/>
        <v>7.9923600000002242E-3</v>
      </c>
    </row>
    <row r="59" spans="1:17" x14ac:dyDescent="0.2">
      <c r="A59" s="17">
        <v>38261</v>
      </c>
      <c r="B59" s="7">
        <v>2.8322365262899336E-3</v>
      </c>
      <c r="C59" s="7">
        <v>5.2659294365453085E-3</v>
      </c>
      <c r="D59" s="7">
        <f t="shared" si="0"/>
        <v>-2.4336929102553749E-3</v>
      </c>
      <c r="E59" s="9">
        <v>7.2521439280359798E-2</v>
      </c>
      <c r="F59" s="9">
        <v>1.7600000000000001E-2</v>
      </c>
      <c r="G59" s="9">
        <v>5.4921439280359793E-2</v>
      </c>
      <c r="H59">
        <v>6.3875999999999999</v>
      </c>
      <c r="I59" s="6">
        <f t="shared" si="1"/>
        <v>6.5309668558858496</v>
      </c>
      <c r="J59" s="10">
        <f t="shared" si="2"/>
        <v>-0.14336685588584963</v>
      </c>
      <c r="K59" s="11">
        <f t="shared" si="3"/>
        <v>2.0554055366593976E-2</v>
      </c>
      <c r="L59" s="19">
        <f t="shared" si="4"/>
        <v>6.906465170824589</v>
      </c>
      <c r="M59" s="11">
        <f t="shared" si="5"/>
        <v>-0.51886517082458905</v>
      </c>
      <c r="N59" s="29">
        <f t="shared" si="6"/>
        <v>0.26922106549482999</v>
      </c>
      <c r="O59" s="26">
        <v>6.5468999999999999</v>
      </c>
      <c r="P59" s="11">
        <f t="shared" si="7"/>
        <v>-0.1593</v>
      </c>
      <c r="Q59" s="11">
        <f t="shared" si="8"/>
        <v>2.5376489999999998E-2</v>
      </c>
    </row>
    <row r="60" spans="1:17" x14ac:dyDescent="0.2">
      <c r="A60" s="17">
        <v>38292</v>
      </c>
      <c r="B60" s="7">
        <v>5.8938496067191632E-3</v>
      </c>
      <c r="C60" s="7">
        <v>5.2383446830896467E-4</v>
      </c>
      <c r="D60" s="7">
        <f t="shared" si="0"/>
        <v>5.3700151384101988E-3</v>
      </c>
      <c r="E60" s="9">
        <v>7.16854572713643E-2</v>
      </c>
      <c r="F60" s="9">
        <v>1.9299999999999998E-2</v>
      </c>
      <c r="G60" s="9">
        <v>5.2385457271364302E-2</v>
      </c>
      <c r="H60">
        <v>6.0558000000000005</v>
      </c>
      <c r="I60" s="6">
        <f t="shared" si="1"/>
        <v>6.4219015086981086</v>
      </c>
      <c r="J60" s="10">
        <f t="shared" si="2"/>
        <v>-0.36610150869810809</v>
      </c>
      <c r="K60" s="11">
        <f t="shared" si="3"/>
        <v>0.13403031467103091</v>
      </c>
      <c r="L60" s="19">
        <f t="shared" si="4"/>
        <v>6.7222173468665662</v>
      </c>
      <c r="M60" s="11">
        <f t="shared" si="5"/>
        <v>-0.66641734686656573</v>
      </c>
      <c r="N60" s="29">
        <f t="shared" si="6"/>
        <v>0.44411208020467258</v>
      </c>
      <c r="O60" s="26">
        <v>6.3875999999999999</v>
      </c>
      <c r="P60" s="11">
        <f t="shared" si="7"/>
        <v>-0.33179999999999943</v>
      </c>
      <c r="Q60" s="11">
        <f t="shared" si="8"/>
        <v>0.11009123999999962</v>
      </c>
    </row>
    <row r="61" spans="1:17" x14ac:dyDescent="0.2">
      <c r="A61" s="17">
        <v>38322</v>
      </c>
      <c r="B61" s="7">
        <v>-1.4647805585780325E-3</v>
      </c>
      <c r="C61" s="7">
        <v>-3.6649214659687404E-3</v>
      </c>
      <c r="D61" s="7">
        <f t="shared" si="0"/>
        <v>2.2001409073907079E-3</v>
      </c>
      <c r="E61" s="9">
        <v>7.2207946026986491E-2</v>
      </c>
      <c r="F61" s="9">
        <v>2.1600000000000001E-2</v>
      </c>
      <c r="G61" s="9">
        <v>5.060794602698649E-2</v>
      </c>
      <c r="H61">
        <v>5.7323000000000004</v>
      </c>
      <c r="I61" s="6">
        <f t="shared" si="1"/>
        <v>6.069123613306977</v>
      </c>
      <c r="J61" s="10">
        <f t="shared" si="2"/>
        <v>-0.33682361330697663</v>
      </c>
      <c r="K61" s="11">
        <f t="shared" si="3"/>
        <v>0.11345014648116773</v>
      </c>
      <c r="L61" s="19">
        <f t="shared" si="4"/>
        <v>6.3622715995502261</v>
      </c>
      <c r="M61" s="11">
        <f t="shared" si="5"/>
        <v>-0.62997159955022575</v>
      </c>
      <c r="N61" s="29">
        <f t="shared" si="6"/>
        <v>0.39686421623987</v>
      </c>
      <c r="O61" s="26">
        <v>6.0557999999999996</v>
      </c>
      <c r="P61" s="11">
        <f t="shared" si="7"/>
        <v>-0.32349999999999923</v>
      </c>
      <c r="Q61" s="11">
        <f t="shared" si="8"/>
        <v>0.1046522499999995</v>
      </c>
    </row>
    <row r="62" spans="1:17" x14ac:dyDescent="0.2">
      <c r="A62" s="17">
        <v>38353</v>
      </c>
      <c r="B62" s="7">
        <v>3.056296414256616E-3</v>
      </c>
      <c r="C62" s="7">
        <v>2.1019442984755044E-3</v>
      </c>
      <c r="D62" s="7">
        <f t="shared" si="0"/>
        <v>9.5435211578111159E-4</v>
      </c>
      <c r="E62" s="9">
        <v>7.0744977511244297E-2</v>
      </c>
      <c r="F62" s="9">
        <v>2.2799999999999997E-2</v>
      </c>
      <c r="G62" s="9">
        <v>4.7944977511244297E-2</v>
      </c>
      <c r="H62">
        <v>5.9698000000000002</v>
      </c>
      <c r="I62" s="6">
        <f t="shared" si="1"/>
        <v>5.7377706326332927</v>
      </c>
      <c r="J62" s="10">
        <f t="shared" si="2"/>
        <v>0.23202936736670754</v>
      </c>
      <c r="K62" s="11">
        <f t="shared" si="3"/>
        <v>5.3837627320594529E-2</v>
      </c>
      <c r="L62" s="19">
        <f t="shared" si="4"/>
        <v>6.0071349945877062</v>
      </c>
      <c r="M62" s="11">
        <f t="shared" si="5"/>
        <v>-3.733499458770595E-2</v>
      </c>
      <c r="N62" s="29">
        <f t="shared" si="6"/>
        <v>1.3939018208640325E-3</v>
      </c>
      <c r="O62" s="26">
        <v>5.7323000000000004</v>
      </c>
      <c r="P62" s="11">
        <f t="shared" si="7"/>
        <v>0.23749999999999982</v>
      </c>
      <c r="Q62" s="11">
        <f t="shared" si="8"/>
        <v>5.6406249999999915E-2</v>
      </c>
    </row>
    <row r="63" spans="1:17" x14ac:dyDescent="0.2">
      <c r="A63" s="17">
        <v>38384</v>
      </c>
      <c r="B63" s="7">
        <v>4.8748652603847713E-4</v>
      </c>
      <c r="C63" s="7">
        <v>5.7682223387528399E-3</v>
      </c>
      <c r="D63" s="7">
        <f t="shared" si="0"/>
        <v>-5.2807358127143628E-3</v>
      </c>
      <c r="E63" s="9">
        <v>7.3879910044977501E-2</v>
      </c>
      <c r="F63" s="9">
        <v>2.5000000000000001E-2</v>
      </c>
      <c r="G63" s="9">
        <v>4.88799100449775E-2</v>
      </c>
      <c r="H63">
        <v>6.0160999999999998</v>
      </c>
      <c r="I63" s="6">
        <f t="shared" si="1"/>
        <v>5.9382750633452579</v>
      </c>
      <c r="J63" s="10">
        <f t="shared" si="2"/>
        <v>7.7824936654741883E-2</v>
      </c>
      <c r="K63" s="11">
        <f t="shared" si="3"/>
        <v>6.0567207653145867E-3</v>
      </c>
      <c r="L63" s="19">
        <f t="shared" si="4"/>
        <v>6.2616032869865066</v>
      </c>
      <c r="M63" s="11">
        <f t="shared" si="5"/>
        <v>-0.24550328698650681</v>
      </c>
      <c r="N63" s="29">
        <f t="shared" si="6"/>
        <v>6.0271863921179121E-2</v>
      </c>
      <c r="O63" s="26">
        <v>5.9698000000000002</v>
      </c>
      <c r="P63" s="11">
        <f t="shared" si="7"/>
        <v>4.6299999999999564E-2</v>
      </c>
      <c r="Q63" s="11">
        <f t="shared" si="8"/>
        <v>2.1436899999999594E-3</v>
      </c>
    </row>
    <row r="64" spans="1:17" x14ac:dyDescent="0.2">
      <c r="A64" s="17">
        <v>38412</v>
      </c>
      <c r="B64" s="7">
        <v>6.0908055303146242E-3</v>
      </c>
      <c r="C64" s="7">
        <v>7.8206465067768814E-3</v>
      </c>
      <c r="D64" s="7">
        <f t="shared" si="0"/>
        <v>-1.7298409764622573E-3</v>
      </c>
      <c r="E64" s="9">
        <v>7.12674662668666E-2</v>
      </c>
      <c r="F64" s="9">
        <v>2.63E-2</v>
      </c>
      <c r="G64" s="9">
        <v>4.4967466266866596E-2</v>
      </c>
      <c r="H64">
        <v>6.0103</v>
      </c>
      <c r="I64" s="6">
        <f t="shared" si="1"/>
        <v>6.0056931037015051</v>
      </c>
      <c r="J64" s="10">
        <f t="shared" si="2"/>
        <v>4.6068962984948669E-3</v>
      </c>
      <c r="K64" s="11">
        <f t="shared" si="3"/>
        <v>2.1223493505085708E-5</v>
      </c>
      <c r="L64" s="19">
        <f t="shared" si="4"/>
        <v>6.2866287738080961</v>
      </c>
      <c r="M64" s="11">
        <f t="shared" si="5"/>
        <v>-0.27632877380809617</v>
      </c>
      <c r="N64" s="29">
        <f t="shared" si="6"/>
        <v>7.6357591234285982E-2</v>
      </c>
      <c r="O64" s="26">
        <v>6.0160999999999998</v>
      </c>
      <c r="P64" s="11">
        <f t="shared" si="7"/>
        <v>-5.7999999999998053E-3</v>
      </c>
      <c r="Q64" s="11">
        <f t="shared" si="8"/>
        <v>3.363999999999774E-5</v>
      </c>
    </row>
    <row r="65" spans="1:17" x14ac:dyDescent="0.2">
      <c r="A65" s="17">
        <v>38443</v>
      </c>
      <c r="B65" s="7">
        <v>3.0270620421090988E-3</v>
      </c>
      <c r="C65" s="7">
        <v>6.7252974650806804E-3</v>
      </c>
      <c r="D65" s="7">
        <f t="shared" si="0"/>
        <v>-3.6982354229715816E-3</v>
      </c>
      <c r="E65" s="9">
        <v>6.9491004497751099E-2</v>
      </c>
      <c r="F65" s="9">
        <v>2.7900000000000001E-2</v>
      </c>
      <c r="G65" s="9">
        <v>4.1591004497751098E-2</v>
      </c>
      <c r="H65">
        <v>6.1459999999999999</v>
      </c>
      <c r="I65" s="6">
        <f t="shared" si="1"/>
        <v>5.9880724956373141</v>
      </c>
      <c r="J65" s="10">
        <f t="shared" si="2"/>
        <v>0.15792750436268577</v>
      </c>
      <c r="K65" s="11">
        <f t="shared" si="3"/>
        <v>2.4941096634226133E-2</v>
      </c>
      <c r="L65" s="19">
        <f t="shared" si="4"/>
        <v>6.2602744143328328</v>
      </c>
      <c r="M65" s="11">
        <f t="shared" si="5"/>
        <v>-0.11427441433283292</v>
      </c>
      <c r="N65" s="29">
        <f t="shared" si="6"/>
        <v>1.305864177111197E-2</v>
      </c>
      <c r="O65" s="26">
        <v>6.0103</v>
      </c>
      <c r="P65" s="11">
        <f t="shared" si="7"/>
        <v>0.13569999999999993</v>
      </c>
      <c r="Q65" s="11">
        <f t="shared" si="8"/>
        <v>1.8414489999999981E-2</v>
      </c>
    </row>
    <row r="66" spans="1:17" x14ac:dyDescent="0.2">
      <c r="A66" s="17">
        <v>38473</v>
      </c>
      <c r="B66" s="7">
        <v>-2.4143795325818943E-3</v>
      </c>
      <c r="C66" s="7">
        <v>-1.0277492291877121E-3</v>
      </c>
      <c r="D66" s="7">
        <f t="shared" si="0"/>
        <v>-1.3866303033941822E-3</v>
      </c>
      <c r="E66" s="9">
        <v>6.7192053973013491E-2</v>
      </c>
      <c r="F66" s="9">
        <v>0.03</v>
      </c>
      <c r="G66" s="9">
        <v>3.7192053973013492E-2</v>
      </c>
      <c r="H66">
        <v>6.3313999999999995</v>
      </c>
      <c r="I66" s="6">
        <f t="shared" si="1"/>
        <v>6.1374777701553391</v>
      </c>
      <c r="J66" s="10">
        <f t="shared" si="2"/>
        <v>0.19392222984466034</v>
      </c>
      <c r="K66" s="11">
        <f t="shared" si="3"/>
        <v>3.7605831227925275E-2</v>
      </c>
      <c r="L66" s="19">
        <f t="shared" si="4"/>
        <v>6.3745823637181411</v>
      </c>
      <c r="M66" s="11">
        <f t="shared" si="5"/>
        <v>-4.3182363718141659E-2</v>
      </c>
      <c r="N66" s="29">
        <f t="shared" si="6"/>
        <v>1.864716536285877E-3</v>
      </c>
      <c r="O66" s="26">
        <v>6.1459999999999999</v>
      </c>
      <c r="P66" s="11">
        <f t="shared" si="7"/>
        <v>0.18539999999999957</v>
      </c>
      <c r="Q66" s="11">
        <f t="shared" si="8"/>
        <v>3.437315999999984E-2</v>
      </c>
    </row>
    <row r="67" spans="1:17" x14ac:dyDescent="0.2">
      <c r="A67" s="17">
        <v>38504</v>
      </c>
      <c r="B67" s="7">
        <v>-2.0570264414287815E-3</v>
      </c>
      <c r="C67" s="7">
        <v>5.1440329218088666E-4</v>
      </c>
      <c r="D67" s="7">
        <f t="shared" si="0"/>
        <v>-2.5714297336096683E-3</v>
      </c>
      <c r="E67" s="9">
        <v>6.8237031484257901E-2</v>
      </c>
      <c r="F67" s="9">
        <v>3.04E-2</v>
      </c>
      <c r="G67" s="9">
        <v>3.7837031484257905E-2</v>
      </c>
      <c r="H67">
        <v>6.75</v>
      </c>
      <c r="I67" s="6">
        <f t="shared" si="1"/>
        <v>6.3151192497846234</v>
      </c>
      <c r="J67" s="10">
        <f t="shared" si="2"/>
        <v>0.43488075021537664</v>
      </c>
      <c r="K67" s="11">
        <f t="shared" si="3"/>
        <v>0.1891212669078888</v>
      </c>
      <c r="L67" s="19">
        <f t="shared" si="4"/>
        <v>6.5709613811394307</v>
      </c>
      <c r="M67" s="11">
        <f t="shared" si="5"/>
        <v>0.17903861886056927</v>
      </c>
      <c r="N67" s="29">
        <f t="shared" si="6"/>
        <v>3.2054827043500191E-2</v>
      </c>
      <c r="O67" s="26">
        <v>6.3314000000000004</v>
      </c>
      <c r="P67" s="11">
        <f t="shared" si="7"/>
        <v>0.41859999999999964</v>
      </c>
      <c r="Q67" s="11">
        <f t="shared" si="8"/>
        <v>0.17522595999999971</v>
      </c>
    </row>
    <row r="68" spans="1:17" x14ac:dyDescent="0.2">
      <c r="A68" s="17">
        <v>38534</v>
      </c>
      <c r="B68" s="7">
        <v>7.3965014386790989E-3</v>
      </c>
      <c r="C68" s="7">
        <v>4.6272493573264227E-3</v>
      </c>
      <c r="D68" s="7">
        <f t="shared" ref="D68:D131" si="9">B68-C68</f>
        <v>2.7692520813526762E-3</v>
      </c>
      <c r="E68" s="9">
        <v>6.8655022488755602E-2</v>
      </c>
      <c r="F68" s="9">
        <v>3.2599999999999997E-2</v>
      </c>
      <c r="G68" s="9">
        <v>3.6055022488755605E-2</v>
      </c>
      <c r="H68">
        <v>6.7035</v>
      </c>
      <c r="I68" s="6">
        <f t="shared" ref="I68:I131" si="10">H67*(1+D68)</f>
        <v>6.7686924515491311</v>
      </c>
      <c r="J68" s="10">
        <f t="shared" ref="J68:J131" si="11">H68-I68</f>
        <v>-6.5192451549131114E-2</v>
      </c>
      <c r="K68" s="11">
        <f t="shared" ref="K68:K131" si="12">J68^2</f>
        <v>4.2500557389858074E-3</v>
      </c>
      <c r="L68" s="19">
        <f t="shared" ref="L68:L131" si="13">H67*(1+G68)</f>
        <v>6.9933714017991013</v>
      </c>
      <c r="M68" s="11">
        <f t="shared" ref="M68:M131" si="14">H68-L68</f>
        <v>-0.28987140179910131</v>
      </c>
      <c r="N68" s="29">
        <f t="shared" ref="N68:N131" si="15">M68^2</f>
        <v>8.402542958097603E-2</v>
      </c>
      <c r="O68" s="26">
        <v>6.75</v>
      </c>
      <c r="P68" s="11">
        <f t="shared" ref="P68:P131" si="16">H68-O68</f>
        <v>-4.6499999999999986E-2</v>
      </c>
      <c r="Q68" s="11">
        <f t="shared" ref="Q68:Q131" si="17">P68^2</f>
        <v>2.1622499999999988E-3</v>
      </c>
    </row>
    <row r="69" spans="1:17" x14ac:dyDescent="0.2">
      <c r="A69" s="17">
        <v>38565</v>
      </c>
      <c r="B69" s="7">
        <v>1.6852408759516636E-3</v>
      </c>
      <c r="C69" s="7">
        <v>5.117707267144082E-3</v>
      </c>
      <c r="D69" s="7">
        <f t="shared" si="9"/>
        <v>-3.4324663911924182E-3</v>
      </c>
      <c r="E69" s="9">
        <v>6.88640179910045E-2</v>
      </c>
      <c r="F69" s="9">
        <v>3.5000000000000003E-2</v>
      </c>
      <c r="G69" s="9">
        <v>3.3864017991004497E-2</v>
      </c>
      <c r="H69">
        <v>6.4649999999999999</v>
      </c>
      <c r="I69" s="6">
        <f t="shared" si="10"/>
        <v>6.6804904615466416</v>
      </c>
      <c r="J69" s="10">
        <f t="shared" si="11"/>
        <v>-0.21549046154664175</v>
      </c>
      <c r="K69" s="11">
        <f t="shared" si="12"/>
        <v>4.6436139017584685E-2</v>
      </c>
      <c r="L69" s="19">
        <f t="shared" si="13"/>
        <v>6.9305074446026991</v>
      </c>
      <c r="M69" s="11">
        <f t="shared" si="14"/>
        <v>-0.46550744460269922</v>
      </c>
      <c r="N69" s="29">
        <f t="shared" si="15"/>
        <v>0.21669718098053509</v>
      </c>
      <c r="O69" s="26">
        <v>6.7035</v>
      </c>
      <c r="P69" s="11">
        <f t="shared" si="16"/>
        <v>-0.23850000000000016</v>
      </c>
      <c r="Q69" s="11">
        <f t="shared" si="17"/>
        <v>5.6882250000000072E-2</v>
      </c>
    </row>
    <row r="70" spans="1:17" x14ac:dyDescent="0.2">
      <c r="A70" s="17">
        <v>38596</v>
      </c>
      <c r="B70" s="7">
        <v>8.4110759607523345E-4</v>
      </c>
      <c r="C70" s="7">
        <v>1.2219959266802669E-2</v>
      </c>
      <c r="D70" s="7">
        <f t="shared" si="9"/>
        <v>-1.1378851670727436E-2</v>
      </c>
      <c r="E70" s="9">
        <v>6.7401049475262403E-2</v>
      </c>
      <c r="F70" s="9">
        <v>3.6200000000000003E-2</v>
      </c>
      <c r="G70" s="9">
        <v>3.12010494752624E-2</v>
      </c>
      <c r="H70">
        <v>6.3578000000000001</v>
      </c>
      <c r="I70" s="6">
        <f t="shared" si="10"/>
        <v>6.3914357239487476</v>
      </c>
      <c r="J70" s="10">
        <f t="shared" si="11"/>
        <v>-3.3635723948747476E-2</v>
      </c>
      <c r="K70" s="11">
        <f t="shared" si="12"/>
        <v>1.1313619255563445E-3</v>
      </c>
      <c r="L70" s="19">
        <f t="shared" si="13"/>
        <v>6.6667147848575707</v>
      </c>
      <c r="M70" s="11">
        <f t="shared" si="14"/>
        <v>-0.30891478485757062</v>
      </c>
      <c r="N70" s="29">
        <f t="shared" si="15"/>
        <v>9.5428344303599144E-2</v>
      </c>
      <c r="O70" s="26">
        <v>6.4649999999999999</v>
      </c>
      <c r="P70" s="11">
        <f t="shared" si="16"/>
        <v>-0.10719999999999974</v>
      </c>
      <c r="Q70" s="11">
        <f t="shared" si="17"/>
        <v>1.1491839999999944E-2</v>
      </c>
    </row>
    <row r="71" spans="1:17" x14ac:dyDescent="0.2">
      <c r="A71" s="17">
        <v>38626</v>
      </c>
      <c r="B71" s="7">
        <v>1.2005724694848974E-3</v>
      </c>
      <c r="C71" s="7">
        <v>2.0120724346070853E-3</v>
      </c>
      <c r="D71" s="7">
        <f t="shared" si="9"/>
        <v>-8.1149996512218793E-4</v>
      </c>
      <c r="E71" s="9">
        <v>6.8132533733133396E-2</v>
      </c>
      <c r="F71" s="9">
        <v>3.78E-2</v>
      </c>
      <c r="G71" s="9">
        <v>3.0332533733133396E-2</v>
      </c>
      <c r="H71">
        <v>6.5766</v>
      </c>
      <c r="I71" s="6">
        <f t="shared" si="10"/>
        <v>6.3526406455217463</v>
      </c>
      <c r="J71" s="10">
        <f t="shared" si="11"/>
        <v>0.22395935447825366</v>
      </c>
      <c r="K71" s="11">
        <f t="shared" si="12"/>
        <v>5.0157792458316079E-2</v>
      </c>
      <c r="L71" s="19">
        <f t="shared" si="13"/>
        <v>6.5506481829685166</v>
      </c>
      <c r="M71" s="11">
        <f t="shared" si="14"/>
        <v>2.5951817031483415E-2</v>
      </c>
      <c r="N71" s="29">
        <f t="shared" si="15"/>
        <v>6.7349680723559271E-4</v>
      </c>
      <c r="O71" s="26">
        <v>6.3578000000000001</v>
      </c>
      <c r="P71" s="11">
        <f t="shared" si="16"/>
        <v>0.21879999999999988</v>
      </c>
      <c r="Q71" s="11">
        <f t="shared" si="17"/>
        <v>4.7873439999999948E-2</v>
      </c>
    </row>
    <row r="72" spans="1:17" x14ac:dyDescent="0.2">
      <c r="A72" s="17">
        <v>38657</v>
      </c>
      <c r="B72" s="7">
        <v>-2.3982656472645091E-4</v>
      </c>
      <c r="C72" s="7">
        <v>-8.0321285140563248E-3</v>
      </c>
      <c r="D72" s="7">
        <f t="shared" si="9"/>
        <v>7.792301949329874E-3</v>
      </c>
      <c r="E72" s="9">
        <v>6.8237031484257901E-2</v>
      </c>
      <c r="F72" s="9">
        <v>0.04</v>
      </c>
      <c r="G72" s="9">
        <v>2.82370314842579E-2</v>
      </c>
      <c r="H72">
        <v>6.6564999999999994</v>
      </c>
      <c r="I72" s="6">
        <f t="shared" si="10"/>
        <v>6.6278468529999621</v>
      </c>
      <c r="J72" s="10">
        <f t="shared" si="11"/>
        <v>2.8653147000037293E-2</v>
      </c>
      <c r="K72" s="11">
        <f t="shared" si="12"/>
        <v>8.2100283300574613E-4</v>
      </c>
      <c r="L72" s="19">
        <f t="shared" si="13"/>
        <v>6.762303661259371</v>
      </c>
      <c r="M72" s="11">
        <f t="shared" si="14"/>
        <v>-0.10580366125937157</v>
      </c>
      <c r="N72" s="29">
        <f t="shared" si="15"/>
        <v>1.1194414735887845E-2</v>
      </c>
      <c r="O72" s="26">
        <v>6.5766</v>
      </c>
      <c r="P72" s="11">
        <f t="shared" si="16"/>
        <v>7.9899999999999416E-2</v>
      </c>
      <c r="Q72" s="11">
        <f t="shared" si="17"/>
        <v>6.3840099999999071E-3</v>
      </c>
    </row>
    <row r="73" spans="1:17" x14ac:dyDescent="0.2">
      <c r="A73" s="17">
        <v>38687</v>
      </c>
      <c r="B73" s="7">
        <v>9.5972646370132792E-4</v>
      </c>
      <c r="C73" s="7">
        <v>-4.0485829959504482E-3</v>
      </c>
      <c r="D73" s="7">
        <f t="shared" si="9"/>
        <v>5.0083094596517757E-3</v>
      </c>
      <c r="E73" s="9">
        <v>6.8341529235382309E-2</v>
      </c>
      <c r="F73" s="9">
        <v>4.1599999999999998E-2</v>
      </c>
      <c r="G73" s="9">
        <v>2.6741529235382311E-2</v>
      </c>
      <c r="H73">
        <v>6.3590999999999998</v>
      </c>
      <c r="I73" s="6">
        <f t="shared" si="10"/>
        <v>6.6898378119181716</v>
      </c>
      <c r="J73" s="10">
        <f t="shared" si="11"/>
        <v>-0.33073781191817186</v>
      </c>
      <c r="K73" s="11">
        <f t="shared" si="12"/>
        <v>0.10938750023242003</v>
      </c>
      <c r="L73" s="19">
        <f t="shared" si="13"/>
        <v>6.834504989355322</v>
      </c>
      <c r="M73" s="11">
        <f t="shared" si="14"/>
        <v>-0.47540498935532227</v>
      </c>
      <c r="N73" s="29">
        <f t="shared" si="15"/>
        <v>0.22600990390393408</v>
      </c>
      <c r="O73" s="26">
        <v>6.6565000000000003</v>
      </c>
      <c r="P73" s="11">
        <f t="shared" si="16"/>
        <v>-0.29740000000000055</v>
      </c>
      <c r="Q73" s="11">
        <f t="shared" si="17"/>
        <v>8.8446760000000332E-2</v>
      </c>
    </row>
    <row r="74" spans="1:17" x14ac:dyDescent="0.2">
      <c r="A74" s="17">
        <v>38718</v>
      </c>
      <c r="B74" s="7">
        <v>3.8344654868681482E-3</v>
      </c>
      <c r="C74" s="7">
        <v>7.6219512195113675E-3</v>
      </c>
      <c r="D74" s="7">
        <f t="shared" si="9"/>
        <v>-3.7874857326432193E-3</v>
      </c>
      <c r="E74" s="9">
        <v>6.9386506746626692E-2</v>
      </c>
      <c r="F74" s="9">
        <v>4.2900000000000001E-2</v>
      </c>
      <c r="G74" s="9">
        <v>2.6486506746626691E-2</v>
      </c>
      <c r="H74">
        <v>6.0890999999999993</v>
      </c>
      <c r="I74" s="6">
        <f t="shared" si="10"/>
        <v>6.335014999477548</v>
      </c>
      <c r="J74" s="10">
        <f t="shared" si="11"/>
        <v>-0.24591499947754869</v>
      </c>
      <c r="K74" s="11">
        <f t="shared" si="12"/>
        <v>6.047418696804277E-2</v>
      </c>
      <c r="L74" s="19">
        <f t="shared" si="13"/>
        <v>6.5275303450524733</v>
      </c>
      <c r="M74" s="11">
        <f t="shared" si="14"/>
        <v>-0.43843034505247402</v>
      </c>
      <c r="N74" s="29">
        <f t="shared" si="15"/>
        <v>0.19222116746283144</v>
      </c>
      <c r="O74" s="26">
        <v>6.3590999999999998</v>
      </c>
      <c r="P74" s="11">
        <f t="shared" si="16"/>
        <v>-0.27000000000000046</v>
      </c>
      <c r="Q74" s="11">
        <f t="shared" si="17"/>
        <v>7.2900000000000256E-2</v>
      </c>
    </row>
    <row r="75" spans="1:17" x14ac:dyDescent="0.2">
      <c r="A75" s="17">
        <v>38749</v>
      </c>
      <c r="B75" s="7">
        <v>1.3130626178200085E-3</v>
      </c>
      <c r="C75" s="7">
        <v>2.0171457387801596E-3</v>
      </c>
      <c r="D75" s="7">
        <f t="shared" si="9"/>
        <v>-7.0408312096015106E-4</v>
      </c>
      <c r="E75" s="9">
        <v>6.9908995502248897E-2</v>
      </c>
      <c r="F75" s="9">
        <v>4.4900000000000002E-2</v>
      </c>
      <c r="G75" s="9">
        <v>2.5008995502248894E-2</v>
      </c>
      <c r="H75">
        <v>6.1177000000000001</v>
      </c>
      <c r="I75" s="6">
        <f t="shared" si="10"/>
        <v>6.0848127674681605</v>
      </c>
      <c r="J75" s="10">
        <f t="shared" si="11"/>
        <v>3.2887232531839672E-2</v>
      </c>
      <c r="K75" s="11">
        <f t="shared" si="12"/>
        <v>1.0815700636032937E-3</v>
      </c>
      <c r="L75" s="19">
        <f t="shared" si="13"/>
        <v>6.2413822745127439</v>
      </c>
      <c r="M75" s="11">
        <f t="shared" si="14"/>
        <v>-0.12368227451274372</v>
      </c>
      <c r="N75" s="29">
        <f t="shared" si="15"/>
        <v>1.5297305028645694E-2</v>
      </c>
      <c r="O75" s="26">
        <v>6.0891000000000002</v>
      </c>
      <c r="P75" s="11">
        <f t="shared" si="16"/>
        <v>2.8599999999999959E-2</v>
      </c>
      <c r="Q75" s="11">
        <f t="shared" si="17"/>
        <v>8.1795999999999768E-4</v>
      </c>
    </row>
    <row r="76" spans="1:17" x14ac:dyDescent="0.2">
      <c r="A76" s="17">
        <v>38777</v>
      </c>
      <c r="B76" s="7">
        <v>2.9805088024761187E-3</v>
      </c>
      <c r="C76" s="7">
        <v>5.5359838953193208E-3</v>
      </c>
      <c r="D76" s="7">
        <f t="shared" si="9"/>
        <v>-2.5554750928432021E-3</v>
      </c>
      <c r="E76" s="9">
        <v>6.9073013493253399E-2</v>
      </c>
      <c r="F76" s="9">
        <v>4.5899999999999996E-2</v>
      </c>
      <c r="G76" s="9">
        <v>2.3173013493253403E-2</v>
      </c>
      <c r="H76">
        <v>6.2544000000000004</v>
      </c>
      <c r="I76" s="6">
        <f t="shared" si="10"/>
        <v>6.1020663700245139</v>
      </c>
      <c r="J76" s="10">
        <f t="shared" si="11"/>
        <v>0.1523336299754865</v>
      </c>
      <c r="K76" s="11">
        <f t="shared" si="12"/>
        <v>2.3205534821508438E-2</v>
      </c>
      <c r="L76" s="19">
        <f t="shared" si="13"/>
        <v>6.2594655446476768</v>
      </c>
      <c r="M76" s="11">
        <f t="shared" si="14"/>
        <v>-5.0655446476763899E-3</v>
      </c>
      <c r="N76" s="29">
        <f t="shared" si="15"/>
        <v>2.565974257760292E-5</v>
      </c>
      <c r="O76" s="26">
        <v>6.1177000000000001</v>
      </c>
      <c r="P76" s="11">
        <f t="shared" si="16"/>
        <v>0.13670000000000027</v>
      </c>
      <c r="Q76" s="11">
        <f t="shared" si="17"/>
        <v>1.8686890000000074E-2</v>
      </c>
    </row>
    <row r="77" spans="1:17" x14ac:dyDescent="0.2">
      <c r="A77" s="17">
        <v>38808</v>
      </c>
      <c r="B77" s="7">
        <v>2.3773590876482007E-3</v>
      </c>
      <c r="C77" s="7">
        <v>8.508508508508426E-3</v>
      </c>
      <c r="D77" s="7">
        <f t="shared" si="9"/>
        <v>-6.1311494208602258E-3</v>
      </c>
      <c r="E77" s="9">
        <v>6.9491004497751099E-2</v>
      </c>
      <c r="F77" s="9">
        <v>4.7899999999999998E-2</v>
      </c>
      <c r="G77" s="9">
        <v>2.1591004497751101E-2</v>
      </c>
      <c r="H77">
        <v>6.0720000000000001</v>
      </c>
      <c r="I77" s="6">
        <f t="shared" si="10"/>
        <v>6.2160533390621717</v>
      </c>
      <c r="J77" s="10">
        <f t="shared" si="11"/>
        <v>-0.14405333906217166</v>
      </c>
      <c r="K77" s="11">
        <f t="shared" si="12"/>
        <v>2.075136449496099E-2</v>
      </c>
      <c r="L77" s="19">
        <f t="shared" si="13"/>
        <v>6.3894387785307352</v>
      </c>
      <c r="M77" s="11">
        <f t="shared" si="14"/>
        <v>-0.3174387785307351</v>
      </c>
      <c r="N77" s="29">
        <f t="shared" si="15"/>
        <v>0.10076737811508509</v>
      </c>
      <c r="O77" s="26">
        <v>6.2544000000000004</v>
      </c>
      <c r="P77" s="11">
        <f t="shared" si="16"/>
        <v>-0.18240000000000034</v>
      </c>
      <c r="Q77" s="11">
        <f t="shared" si="17"/>
        <v>3.3269760000000127E-2</v>
      </c>
    </row>
    <row r="78" spans="1:17" x14ac:dyDescent="0.2">
      <c r="A78" s="17">
        <v>38838</v>
      </c>
      <c r="B78" s="7">
        <v>3.794640298430504E-3</v>
      </c>
      <c r="C78" s="7">
        <v>4.9627791563273153E-3</v>
      </c>
      <c r="D78" s="7">
        <f t="shared" si="9"/>
        <v>-1.1681388578968113E-3</v>
      </c>
      <c r="E78" s="9">
        <v>6.9699999999999998E-2</v>
      </c>
      <c r="F78" s="9">
        <v>4.9400000000000006E-2</v>
      </c>
      <c r="G78" s="9">
        <v>2.0299999999999992E-2</v>
      </c>
      <c r="H78">
        <v>6.3199000000000005</v>
      </c>
      <c r="I78" s="6">
        <f t="shared" si="10"/>
        <v>6.0649070608548508</v>
      </c>
      <c r="J78" s="10">
        <f t="shared" si="11"/>
        <v>0.25499293914514976</v>
      </c>
      <c r="K78" s="11">
        <f t="shared" si="12"/>
        <v>6.5021399013882042E-2</v>
      </c>
      <c r="L78" s="19">
        <f t="shared" si="13"/>
        <v>6.1952616000000003</v>
      </c>
      <c r="M78" s="11">
        <f t="shared" si="14"/>
        <v>0.12463840000000026</v>
      </c>
      <c r="N78" s="29">
        <f t="shared" si="15"/>
        <v>1.5534730754560066E-2</v>
      </c>
      <c r="O78" s="26">
        <v>6.0720000000000001</v>
      </c>
      <c r="P78" s="11">
        <f t="shared" si="16"/>
        <v>0.24790000000000045</v>
      </c>
      <c r="Q78" s="11">
        <f t="shared" si="17"/>
        <v>6.1454410000000223E-2</v>
      </c>
    </row>
    <row r="79" spans="1:17" x14ac:dyDescent="0.2">
      <c r="A79" s="17">
        <v>38869</v>
      </c>
      <c r="B79" s="7">
        <v>7.324146901535343E-3</v>
      </c>
      <c r="C79" s="7">
        <v>1.9753086419759835E-3</v>
      </c>
      <c r="D79" s="7">
        <f t="shared" si="9"/>
        <v>5.34883825955936E-3</v>
      </c>
      <c r="E79" s="9">
        <v>6.9699999999999998E-2</v>
      </c>
      <c r="F79" s="9">
        <v>4.99E-2</v>
      </c>
      <c r="G79" s="9">
        <v>1.9799999999999998E-2</v>
      </c>
      <c r="H79">
        <v>6.9549000000000003</v>
      </c>
      <c r="I79" s="6">
        <f t="shared" si="10"/>
        <v>6.3537041229165903</v>
      </c>
      <c r="J79" s="10">
        <f t="shared" si="11"/>
        <v>0.60119587708341005</v>
      </c>
      <c r="K79" s="11">
        <f t="shared" si="12"/>
        <v>0.36143648262209066</v>
      </c>
      <c r="L79" s="19">
        <f t="shared" si="13"/>
        <v>6.4450340200000005</v>
      </c>
      <c r="M79" s="11">
        <f t="shared" si="14"/>
        <v>0.50986597999999983</v>
      </c>
      <c r="N79" s="29">
        <f t="shared" si="15"/>
        <v>0.25996331756136021</v>
      </c>
      <c r="O79" s="26">
        <v>6.3198999999999996</v>
      </c>
      <c r="P79" s="11">
        <f t="shared" si="16"/>
        <v>0.63500000000000068</v>
      </c>
      <c r="Q79" s="11">
        <f t="shared" si="17"/>
        <v>0.40322500000000083</v>
      </c>
    </row>
    <row r="80" spans="1:17" x14ac:dyDescent="0.2">
      <c r="A80" s="17">
        <v>38899</v>
      </c>
      <c r="B80" s="7">
        <v>6.9192712045431258E-3</v>
      </c>
      <c r="C80" s="7">
        <v>2.9571217348449193E-3</v>
      </c>
      <c r="D80" s="7">
        <f t="shared" si="9"/>
        <v>3.9621494696982064E-3</v>
      </c>
      <c r="E80" s="9">
        <v>7.1300000000000002E-2</v>
      </c>
      <c r="F80" s="9">
        <v>5.2400000000000002E-2</v>
      </c>
      <c r="G80" s="9">
        <v>1.89E-2</v>
      </c>
      <c r="H80">
        <v>7.0842999999999998</v>
      </c>
      <c r="I80" s="6">
        <f t="shared" si="10"/>
        <v>6.9824563533468043</v>
      </c>
      <c r="J80" s="10">
        <f t="shared" si="11"/>
        <v>0.10184364665319556</v>
      </c>
      <c r="K80" s="11">
        <f t="shared" si="12"/>
        <v>1.0372128363620952E-2</v>
      </c>
      <c r="L80" s="19">
        <f t="shared" si="13"/>
        <v>7.0863476099999998</v>
      </c>
      <c r="M80" s="11">
        <f t="shared" si="14"/>
        <v>-2.0476099999999775E-3</v>
      </c>
      <c r="N80" s="29">
        <f t="shared" si="15"/>
        <v>4.1927067120999079E-6</v>
      </c>
      <c r="O80" s="26">
        <v>6.9549000000000003</v>
      </c>
      <c r="P80" s="11">
        <f t="shared" si="16"/>
        <v>0.12939999999999952</v>
      </c>
      <c r="Q80" s="11">
        <f t="shared" si="17"/>
        <v>1.6744359999999875E-2</v>
      </c>
    </row>
    <row r="81" spans="1:17" x14ac:dyDescent="0.2">
      <c r="A81" s="17">
        <v>38930</v>
      </c>
      <c r="B81" s="7">
        <v>6.871723883351665E-3</v>
      </c>
      <c r="C81" s="7">
        <v>1.9656019656015696E-3</v>
      </c>
      <c r="D81" s="7">
        <f t="shared" si="9"/>
        <v>4.9061219177500958E-3</v>
      </c>
      <c r="E81" s="9">
        <v>7.4800000000000005E-2</v>
      </c>
      <c r="F81" s="9">
        <v>5.2499999999999998E-2</v>
      </c>
      <c r="G81" s="9">
        <v>2.2300000000000007E-2</v>
      </c>
      <c r="H81">
        <v>6.9552999999999994</v>
      </c>
      <c r="I81" s="6">
        <f t="shared" si="10"/>
        <v>7.1190564395019171</v>
      </c>
      <c r="J81" s="10">
        <f t="shared" si="11"/>
        <v>-0.16375643950191776</v>
      </c>
      <c r="K81" s="11">
        <f t="shared" si="12"/>
        <v>2.6816171478345252E-2</v>
      </c>
      <c r="L81" s="19">
        <f t="shared" si="13"/>
        <v>7.2422798899999998</v>
      </c>
      <c r="M81" s="11">
        <f t="shared" si="14"/>
        <v>-0.28697989000000046</v>
      </c>
      <c r="N81" s="29">
        <f t="shared" si="15"/>
        <v>8.2357457264412362E-2</v>
      </c>
      <c r="O81" s="26">
        <v>7.0842999999999998</v>
      </c>
      <c r="P81" s="11">
        <f t="shared" si="16"/>
        <v>-0.12900000000000045</v>
      </c>
      <c r="Q81" s="11">
        <f t="shared" si="17"/>
        <v>1.6641000000000114E-2</v>
      </c>
    </row>
    <row r="82" spans="1:17" x14ac:dyDescent="0.2">
      <c r="A82" s="17">
        <v>38961</v>
      </c>
      <c r="B82" s="7">
        <v>2.5447135052580265E-3</v>
      </c>
      <c r="C82" s="7">
        <v>-4.9043648847471987E-3</v>
      </c>
      <c r="D82" s="7">
        <f t="shared" si="9"/>
        <v>7.4490783900052256E-3</v>
      </c>
      <c r="E82" s="9">
        <v>7.5300000000000006E-2</v>
      </c>
      <c r="F82" s="9">
        <v>5.2499999999999998E-2</v>
      </c>
      <c r="G82" s="9">
        <v>2.2800000000000008E-2</v>
      </c>
      <c r="H82">
        <v>7.4098000000000006</v>
      </c>
      <c r="I82" s="6">
        <f t="shared" si="10"/>
        <v>7.0071105749260028</v>
      </c>
      <c r="J82" s="10">
        <f t="shared" si="11"/>
        <v>0.40268942507399785</v>
      </c>
      <c r="K82" s="11">
        <f t="shared" si="12"/>
        <v>0.16215877306642693</v>
      </c>
      <c r="L82" s="19">
        <f t="shared" si="13"/>
        <v>7.1138808399999993</v>
      </c>
      <c r="M82" s="11">
        <f t="shared" si="14"/>
        <v>0.29591916000000129</v>
      </c>
      <c r="N82" s="29">
        <f t="shared" si="15"/>
        <v>8.7568149255106364E-2</v>
      </c>
      <c r="O82" s="26">
        <v>6.9553000000000003</v>
      </c>
      <c r="P82" s="11">
        <f t="shared" si="16"/>
        <v>0.45450000000000035</v>
      </c>
      <c r="Q82" s="11">
        <f t="shared" si="17"/>
        <v>0.20657025000000032</v>
      </c>
    </row>
    <row r="83" spans="1:17" x14ac:dyDescent="0.2">
      <c r="A83" s="17">
        <v>38991</v>
      </c>
      <c r="B83" s="7">
        <v>5.3074419928788429E-3</v>
      </c>
      <c r="C83" s="7">
        <v>-5.4213898472151257E-3</v>
      </c>
      <c r="D83" s="7">
        <f t="shared" si="9"/>
        <v>1.0728831840093968E-2</v>
      </c>
      <c r="E83" s="9">
        <v>7.8700000000000006E-2</v>
      </c>
      <c r="F83" s="9">
        <v>5.2499999999999998E-2</v>
      </c>
      <c r="G83" s="9">
        <v>2.6200000000000008E-2</v>
      </c>
      <c r="H83">
        <v>7.6491999999999996</v>
      </c>
      <c r="I83" s="6">
        <f t="shared" si="10"/>
        <v>7.4892984981687292</v>
      </c>
      <c r="J83" s="10">
        <f t="shared" si="11"/>
        <v>0.15990150183127039</v>
      </c>
      <c r="K83" s="11">
        <f t="shared" si="12"/>
        <v>2.5568490287895766E-2</v>
      </c>
      <c r="L83" s="19">
        <f t="shared" si="13"/>
        <v>7.6039367600000007</v>
      </c>
      <c r="M83" s="11">
        <f t="shared" si="14"/>
        <v>4.5263239999998817E-2</v>
      </c>
      <c r="N83" s="29">
        <f t="shared" si="15"/>
        <v>2.048760895297493E-3</v>
      </c>
      <c r="O83" s="26">
        <v>7.4097999999999997</v>
      </c>
      <c r="P83" s="11">
        <f t="shared" si="16"/>
        <v>0.23939999999999984</v>
      </c>
      <c r="Q83" s="11">
        <f t="shared" si="17"/>
        <v>5.7312359999999923E-2</v>
      </c>
    </row>
    <row r="84" spans="1:17" x14ac:dyDescent="0.2">
      <c r="A84" s="17">
        <v>39022</v>
      </c>
      <c r="B84" s="7">
        <v>0</v>
      </c>
      <c r="C84" s="7">
        <v>-1.486620416254415E-3</v>
      </c>
      <c r="D84" s="7">
        <f t="shared" si="9"/>
        <v>1.486620416254415E-3</v>
      </c>
      <c r="E84" s="9">
        <v>8.0500000000000002E-2</v>
      </c>
      <c r="F84" s="9">
        <v>5.2499999999999998E-2</v>
      </c>
      <c r="G84" s="9">
        <v>2.8000000000000004E-2</v>
      </c>
      <c r="H84">
        <v>7.2586000000000004</v>
      </c>
      <c r="I84" s="6">
        <f t="shared" si="10"/>
        <v>7.6605714568880137</v>
      </c>
      <c r="J84" s="10">
        <f t="shared" si="11"/>
        <v>-0.40197145688801328</v>
      </c>
      <c r="K84" s="11">
        <f t="shared" si="12"/>
        <v>0.16158105215267191</v>
      </c>
      <c r="L84" s="19">
        <f t="shared" si="13"/>
        <v>7.8633775999999997</v>
      </c>
      <c r="M84" s="11">
        <f t="shared" si="14"/>
        <v>-0.60477759999999936</v>
      </c>
      <c r="N84" s="29">
        <f t="shared" si="15"/>
        <v>0.36575594546175921</v>
      </c>
      <c r="O84" s="26">
        <v>7.6492000000000004</v>
      </c>
      <c r="P84" s="11">
        <f t="shared" si="16"/>
        <v>-0.39060000000000006</v>
      </c>
      <c r="Q84" s="11">
        <f t="shared" si="17"/>
        <v>0.15256836000000004</v>
      </c>
    </row>
    <row r="85" spans="1:17" x14ac:dyDescent="0.2">
      <c r="A85" s="17">
        <v>39052</v>
      </c>
      <c r="B85" s="7">
        <v>3.9022287537240365E-3</v>
      </c>
      <c r="C85" s="7">
        <v>1.4888337468989634E-3</v>
      </c>
      <c r="D85" s="7">
        <f t="shared" si="9"/>
        <v>2.4133950068250731E-3</v>
      </c>
      <c r="E85" s="9">
        <v>8.4399999999999989E-2</v>
      </c>
      <c r="F85" s="9">
        <v>5.2400000000000002E-2</v>
      </c>
      <c r="G85" s="9">
        <v>3.1999999999999987E-2</v>
      </c>
      <c r="H85">
        <v>7.0405999999999995</v>
      </c>
      <c r="I85" s="6">
        <f t="shared" si="10"/>
        <v>7.2761178689965407</v>
      </c>
      <c r="J85" s="10">
        <f t="shared" si="11"/>
        <v>-0.23551786899654115</v>
      </c>
      <c r="K85" s="11">
        <f t="shared" si="12"/>
        <v>5.5468666616671915E-2</v>
      </c>
      <c r="L85" s="19">
        <f t="shared" si="13"/>
        <v>7.4908752000000005</v>
      </c>
      <c r="M85" s="11">
        <f t="shared" si="14"/>
        <v>-0.45027520000000099</v>
      </c>
      <c r="N85" s="29">
        <f t="shared" si="15"/>
        <v>0.20274775573504089</v>
      </c>
      <c r="O85" s="26">
        <v>7.2586000000000004</v>
      </c>
      <c r="P85" s="11">
        <f t="shared" si="16"/>
        <v>-0.21800000000000086</v>
      </c>
      <c r="Q85" s="11">
        <f t="shared" si="17"/>
        <v>4.7524000000000372E-2</v>
      </c>
    </row>
    <row r="86" spans="1:17" x14ac:dyDescent="0.2">
      <c r="A86" s="17">
        <v>39083</v>
      </c>
      <c r="B86" s="7">
        <v>7.3168411812824631E-3</v>
      </c>
      <c r="C86" s="7">
        <v>3.0525272547071388E-3</v>
      </c>
      <c r="D86" s="7">
        <f t="shared" si="9"/>
        <v>4.2643139265753239E-3</v>
      </c>
      <c r="E86" s="9">
        <v>8.5999999999999993E-2</v>
      </c>
      <c r="F86" s="9">
        <v>5.2499999999999998E-2</v>
      </c>
      <c r="G86" s="9">
        <v>3.3499999999999995E-2</v>
      </c>
      <c r="H86">
        <v>7.1837999999999997</v>
      </c>
      <c r="I86" s="6">
        <f t="shared" si="10"/>
        <v>7.070623328631445</v>
      </c>
      <c r="J86" s="10">
        <f t="shared" si="11"/>
        <v>0.11317667136855469</v>
      </c>
      <c r="K86" s="11">
        <f t="shared" si="12"/>
        <v>1.2808958942065827E-2</v>
      </c>
      <c r="L86" s="19">
        <f t="shared" si="13"/>
        <v>7.2764601000000004</v>
      </c>
      <c r="M86" s="11">
        <f t="shared" si="14"/>
        <v>-9.2660100000000689E-2</v>
      </c>
      <c r="N86" s="29">
        <f t="shared" si="15"/>
        <v>8.585894132010127E-3</v>
      </c>
      <c r="O86" s="26">
        <v>7.0406000000000004</v>
      </c>
      <c r="P86" s="11">
        <f t="shared" si="16"/>
        <v>0.14319999999999933</v>
      </c>
      <c r="Q86" s="11">
        <f t="shared" si="17"/>
        <v>2.0506239999999808E-2</v>
      </c>
    </row>
    <row r="87" spans="1:17" x14ac:dyDescent="0.2">
      <c r="A87" s="17">
        <v>39114</v>
      </c>
      <c r="B87" s="7">
        <v>-1.2483855610293665E-3</v>
      </c>
      <c r="C87" s="7">
        <v>5.3503675598766511E-3</v>
      </c>
      <c r="D87" s="7">
        <f t="shared" si="9"/>
        <v>-6.5987531209060176E-3</v>
      </c>
      <c r="E87" s="9">
        <v>8.5900000000000004E-2</v>
      </c>
      <c r="F87" s="9">
        <v>5.2600000000000001E-2</v>
      </c>
      <c r="G87" s="9">
        <v>3.3300000000000003E-2</v>
      </c>
      <c r="H87">
        <v>7.1698000000000004</v>
      </c>
      <c r="I87" s="6">
        <f t="shared" si="10"/>
        <v>7.1363958773300356</v>
      </c>
      <c r="J87" s="10">
        <f t="shared" si="11"/>
        <v>3.3404122669964842E-2</v>
      </c>
      <c r="K87" s="11">
        <f t="shared" si="12"/>
        <v>1.1158354113500592E-3</v>
      </c>
      <c r="L87" s="19">
        <f t="shared" si="13"/>
        <v>7.4230205400000004</v>
      </c>
      <c r="M87" s="11">
        <f t="shared" si="14"/>
        <v>-0.25322054000000005</v>
      </c>
      <c r="N87" s="29">
        <f t="shared" si="15"/>
        <v>6.4120641877891627E-2</v>
      </c>
      <c r="O87" s="26">
        <v>7.1837999999999997</v>
      </c>
      <c r="P87" s="11">
        <f t="shared" si="16"/>
        <v>-1.3999999999999346E-2</v>
      </c>
      <c r="Q87" s="11">
        <f t="shared" si="17"/>
        <v>1.959999999999817E-4</v>
      </c>
    </row>
    <row r="88" spans="1:17" x14ac:dyDescent="0.2">
      <c r="A88" s="17">
        <v>39142</v>
      </c>
      <c r="B88" s="7">
        <v>6.9318787546993488E-3</v>
      </c>
      <c r="C88" s="7">
        <v>9.1056958510849582E-3</v>
      </c>
      <c r="D88" s="7">
        <f t="shared" si="9"/>
        <v>-2.1738170963856093E-3</v>
      </c>
      <c r="E88" s="9">
        <v>8.5999999999999993E-2</v>
      </c>
      <c r="F88" s="9">
        <v>5.2600000000000001E-2</v>
      </c>
      <c r="G88" s="9">
        <v>3.3399999999999992E-2</v>
      </c>
      <c r="H88">
        <v>7.3513999999999999</v>
      </c>
      <c r="I88" s="6">
        <f t="shared" si="10"/>
        <v>7.1542141661823342</v>
      </c>
      <c r="J88" s="10">
        <f t="shared" si="11"/>
        <v>0.19718583381766575</v>
      </c>
      <c r="K88" s="11">
        <f t="shared" si="12"/>
        <v>3.8882253058368094E-2</v>
      </c>
      <c r="L88" s="19">
        <f t="shared" si="13"/>
        <v>7.4092713200000011</v>
      </c>
      <c r="M88" s="11">
        <f t="shared" si="14"/>
        <v>-5.787132000000117E-2</v>
      </c>
      <c r="N88" s="29">
        <f t="shared" si="15"/>
        <v>3.3490896785425355E-3</v>
      </c>
      <c r="O88" s="26">
        <v>7.1698000000000004</v>
      </c>
      <c r="P88" s="11">
        <f t="shared" si="16"/>
        <v>0.18159999999999954</v>
      </c>
      <c r="Q88" s="11">
        <f t="shared" si="17"/>
        <v>3.2978559999999831E-2</v>
      </c>
    </row>
    <row r="89" spans="1:17" x14ac:dyDescent="0.2">
      <c r="A89" s="17">
        <v>39173</v>
      </c>
      <c r="B89" s="7">
        <v>8.464047337286288E-3</v>
      </c>
      <c r="C89" s="7">
        <v>6.4961626865096683E-3</v>
      </c>
      <c r="D89" s="7">
        <f t="shared" si="9"/>
        <v>1.9678846507766197E-3</v>
      </c>
      <c r="E89" s="9">
        <v>8.5800000000000001E-2</v>
      </c>
      <c r="F89" s="9">
        <v>5.2499999999999998E-2</v>
      </c>
      <c r="G89" s="9">
        <v>3.3300000000000003E-2</v>
      </c>
      <c r="H89">
        <v>7.1215999999999999</v>
      </c>
      <c r="I89" s="6">
        <f t="shared" si="10"/>
        <v>7.3658667072217199</v>
      </c>
      <c r="J89" s="10">
        <f t="shared" si="11"/>
        <v>-0.24426670722171995</v>
      </c>
      <c r="K89" s="11">
        <f t="shared" si="12"/>
        <v>5.9666224256941451E-2</v>
      </c>
      <c r="L89" s="19">
        <f t="shared" si="13"/>
        <v>7.5962016200000004</v>
      </c>
      <c r="M89" s="11">
        <f t="shared" si="14"/>
        <v>-0.4746016200000005</v>
      </c>
      <c r="N89" s="29">
        <f t="shared" si="15"/>
        <v>0.22524669770662487</v>
      </c>
      <c r="O89" s="26">
        <v>7.3513999999999999</v>
      </c>
      <c r="P89" s="11">
        <f t="shared" si="16"/>
        <v>-0.2298</v>
      </c>
      <c r="Q89" s="11">
        <f t="shared" si="17"/>
        <v>5.2808040000000001E-2</v>
      </c>
    </row>
    <row r="90" spans="1:17" x14ac:dyDescent="0.2">
      <c r="A90" s="17">
        <v>39203</v>
      </c>
      <c r="B90" s="7">
        <v>4.5881614368870911E-3</v>
      </c>
      <c r="C90" s="7">
        <v>6.1107186747044843E-3</v>
      </c>
      <c r="D90" s="7">
        <f t="shared" si="9"/>
        <v>-1.5225572378173933E-3</v>
      </c>
      <c r="E90" s="9">
        <v>8.6099999999999996E-2</v>
      </c>
      <c r="F90" s="9">
        <v>5.2499999999999998E-2</v>
      </c>
      <c r="G90" s="9">
        <v>3.3599999999999998E-2</v>
      </c>
      <c r="H90">
        <v>7.0186999999999999</v>
      </c>
      <c r="I90" s="6">
        <f t="shared" si="10"/>
        <v>7.1107569563751598</v>
      </c>
      <c r="J90" s="10">
        <f t="shared" si="11"/>
        <v>-9.2056956375159871E-2</v>
      </c>
      <c r="K90" s="11">
        <f t="shared" si="12"/>
        <v>8.4744832170580882E-3</v>
      </c>
      <c r="L90" s="19">
        <f t="shared" si="13"/>
        <v>7.3608857600000004</v>
      </c>
      <c r="M90" s="11">
        <f t="shared" si="14"/>
        <v>-0.34218576000000045</v>
      </c>
      <c r="N90" s="29">
        <f t="shared" si="15"/>
        <v>0.1170910943467779</v>
      </c>
      <c r="O90" s="26">
        <v>7.1215999999999999</v>
      </c>
      <c r="P90" s="11">
        <f t="shared" si="16"/>
        <v>-0.10289999999999999</v>
      </c>
      <c r="Q90" s="11">
        <f t="shared" si="17"/>
        <v>1.0588409999999998E-2</v>
      </c>
    </row>
    <row r="91" spans="1:17" x14ac:dyDescent="0.2">
      <c r="A91" s="17">
        <v>39234</v>
      </c>
      <c r="B91" s="7">
        <v>7.1291986981899648E-3</v>
      </c>
      <c r="C91" s="7">
        <v>1.9379751766056767E-3</v>
      </c>
      <c r="D91" s="7">
        <f t="shared" si="9"/>
        <v>5.1912235215842879E-3</v>
      </c>
      <c r="E91" s="9">
        <v>8.9800000000000005E-2</v>
      </c>
      <c r="F91" s="9">
        <v>5.2499999999999998E-2</v>
      </c>
      <c r="G91" s="9">
        <v>3.7300000000000007E-2</v>
      </c>
      <c r="H91">
        <v>7.1717999999999993</v>
      </c>
      <c r="I91" s="6">
        <f t="shared" si="10"/>
        <v>7.0551356405309438</v>
      </c>
      <c r="J91" s="10">
        <f t="shared" si="11"/>
        <v>0.11666435946905551</v>
      </c>
      <c r="K91" s="11">
        <f t="shared" si="12"/>
        <v>1.3610572770325003E-2</v>
      </c>
      <c r="L91" s="19">
        <f t="shared" si="13"/>
        <v>7.2804975100000009</v>
      </c>
      <c r="M91" s="11">
        <f t="shared" si="14"/>
        <v>-0.10869751000000161</v>
      </c>
      <c r="N91" s="29">
        <f t="shared" si="15"/>
        <v>1.1815148680200449E-2</v>
      </c>
      <c r="O91" s="26">
        <v>7.0186999999999999</v>
      </c>
      <c r="P91" s="11">
        <f t="shared" si="16"/>
        <v>0.15309999999999935</v>
      </c>
      <c r="Q91" s="11">
        <f t="shared" si="17"/>
        <v>2.3439609999999802E-2</v>
      </c>
    </row>
    <row r="92" spans="1:17" x14ac:dyDescent="0.2">
      <c r="A92" s="17">
        <v>39264</v>
      </c>
      <c r="B92" s="7">
        <v>8.6275180684291346E-3</v>
      </c>
      <c r="C92" s="7">
        <v>-2.5437720780198473E-4</v>
      </c>
      <c r="D92" s="7">
        <f t="shared" si="9"/>
        <v>8.8818952762311186E-3</v>
      </c>
      <c r="E92" s="9">
        <v>9.1300000000000006E-2</v>
      </c>
      <c r="F92" s="9">
        <v>5.2600000000000001E-2</v>
      </c>
      <c r="G92" s="9">
        <v>3.8700000000000005E-2</v>
      </c>
      <c r="H92">
        <v>6.9729999999999999</v>
      </c>
      <c r="I92" s="6">
        <f t="shared" si="10"/>
        <v>7.2354991765420733</v>
      </c>
      <c r="J92" s="10">
        <f t="shared" si="11"/>
        <v>-0.26249917654207344</v>
      </c>
      <c r="K92" s="11">
        <f t="shared" si="12"/>
        <v>6.8905817685266643E-2</v>
      </c>
      <c r="L92" s="19">
        <f t="shared" si="13"/>
        <v>7.4493486599999992</v>
      </c>
      <c r="M92" s="11">
        <f t="shared" si="14"/>
        <v>-0.47634865999999931</v>
      </c>
      <c r="N92" s="29">
        <f t="shared" si="15"/>
        <v>0.22690804588379496</v>
      </c>
      <c r="O92" s="26">
        <v>7.1718000000000002</v>
      </c>
      <c r="P92" s="11">
        <f t="shared" si="16"/>
        <v>-0.19880000000000031</v>
      </c>
      <c r="Q92" s="11">
        <f t="shared" si="17"/>
        <v>3.9521440000000123E-2</v>
      </c>
    </row>
    <row r="93" spans="1:17" x14ac:dyDescent="0.2">
      <c r="A93" s="17">
        <v>39295</v>
      </c>
      <c r="B93" s="7">
        <v>6.3602450881402699E-3</v>
      </c>
      <c r="C93" s="7">
        <v>-1.8339022270874505E-3</v>
      </c>
      <c r="D93" s="7">
        <f t="shared" si="9"/>
        <v>8.1941473152277212E-3</v>
      </c>
      <c r="E93" s="9">
        <v>9.3699999999999992E-2</v>
      </c>
      <c r="F93" s="9">
        <v>5.0199999999999995E-2</v>
      </c>
      <c r="G93" s="9">
        <v>4.3499999999999997E-2</v>
      </c>
      <c r="H93">
        <v>7.2334000000000005</v>
      </c>
      <c r="I93" s="6">
        <f t="shared" si="10"/>
        <v>7.0301377892290837</v>
      </c>
      <c r="J93" s="10">
        <f t="shared" si="11"/>
        <v>0.20326221077091677</v>
      </c>
      <c r="K93" s="11">
        <f t="shared" si="12"/>
        <v>4.1315526327480596E-2</v>
      </c>
      <c r="L93" s="19">
        <f t="shared" si="13"/>
        <v>7.2763255000000004</v>
      </c>
      <c r="M93" s="11">
        <f t="shared" si="14"/>
        <v>-4.292549999999995E-2</v>
      </c>
      <c r="N93" s="29">
        <f t="shared" si="15"/>
        <v>1.8425985502499957E-3</v>
      </c>
      <c r="O93" s="26">
        <v>6.9729999999999999</v>
      </c>
      <c r="P93" s="11">
        <f t="shared" si="16"/>
        <v>0.26040000000000063</v>
      </c>
      <c r="Q93" s="11">
        <f t="shared" si="17"/>
        <v>6.7808160000000325E-2</v>
      </c>
    </row>
    <row r="94" spans="1:17" x14ac:dyDescent="0.2">
      <c r="A94" s="17">
        <v>39326</v>
      </c>
      <c r="B94" s="7">
        <v>5.6664405086778655E-3</v>
      </c>
      <c r="C94" s="7">
        <v>2.7559074053590642E-3</v>
      </c>
      <c r="D94" s="7">
        <f t="shared" si="9"/>
        <v>2.9105331033188013E-3</v>
      </c>
      <c r="E94" s="9">
        <v>9.6000000000000002E-2</v>
      </c>
      <c r="F94" s="9">
        <v>4.9400000000000006E-2</v>
      </c>
      <c r="G94" s="9">
        <v>4.6599999999999996E-2</v>
      </c>
      <c r="H94">
        <v>7.1282000000000005</v>
      </c>
      <c r="I94" s="6">
        <f t="shared" si="10"/>
        <v>7.2544530501495466</v>
      </c>
      <c r="J94" s="10">
        <f t="shared" si="11"/>
        <v>-0.12625305014954602</v>
      </c>
      <c r="K94" s="11">
        <f t="shared" si="12"/>
        <v>1.5939832672063781E-2</v>
      </c>
      <c r="L94" s="19">
        <f t="shared" si="13"/>
        <v>7.5704764400000002</v>
      </c>
      <c r="M94" s="11">
        <f t="shared" si="14"/>
        <v>-0.44227643999999966</v>
      </c>
      <c r="N94" s="29">
        <f t="shared" si="15"/>
        <v>0.19560844937907329</v>
      </c>
      <c r="O94" s="26">
        <v>7.2333999999999996</v>
      </c>
      <c r="P94" s="11">
        <f t="shared" si="16"/>
        <v>-0.10519999999999907</v>
      </c>
      <c r="Q94" s="11">
        <f t="shared" si="17"/>
        <v>1.1067039999999804E-2</v>
      </c>
    </row>
    <row r="95" spans="1:17" x14ac:dyDescent="0.2">
      <c r="A95" s="17">
        <v>39356</v>
      </c>
      <c r="B95" s="7">
        <v>9.2100434925877373E-3</v>
      </c>
      <c r="C95" s="7">
        <v>2.1391913281214986E-3</v>
      </c>
      <c r="D95" s="7">
        <f t="shared" si="9"/>
        <v>7.0708521644662382E-3</v>
      </c>
      <c r="E95" s="9">
        <v>9.9199999999999997E-2</v>
      </c>
      <c r="F95" s="9">
        <v>4.7599999999999996E-2</v>
      </c>
      <c r="G95" s="9">
        <v>5.16E-2</v>
      </c>
      <c r="H95">
        <v>6.7728999999999999</v>
      </c>
      <c r="I95" s="6">
        <f t="shared" si="10"/>
        <v>7.1786024483987489</v>
      </c>
      <c r="J95" s="10">
        <f t="shared" si="11"/>
        <v>-0.40570244839874903</v>
      </c>
      <c r="K95" s="11">
        <f t="shared" si="12"/>
        <v>0.16459447663673962</v>
      </c>
      <c r="L95" s="19">
        <f t="shared" si="13"/>
        <v>7.4960151200000009</v>
      </c>
      <c r="M95" s="11">
        <f t="shared" si="14"/>
        <v>-0.723115120000001</v>
      </c>
      <c r="N95" s="29">
        <f t="shared" si="15"/>
        <v>0.52289547677261583</v>
      </c>
      <c r="O95" s="26">
        <v>7.1281999999999996</v>
      </c>
      <c r="P95" s="11">
        <f t="shared" si="16"/>
        <v>-0.35529999999999973</v>
      </c>
      <c r="Q95" s="11">
        <f t="shared" si="17"/>
        <v>0.1262380899999998</v>
      </c>
    </row>
    <row r="96" spans="1:17" x14ac:dyDescent="0.2">
      <c r="A96" s="17">
        <v>39387</v>
      </c>
      <c r="B96" s="7">
        <v>3.1134578829914049E-3</v>
      </c>
      <c r="C96" s="7">
        <v>5.9396178734156136E-3</v>
      </c>
      <c r="D96" s="7">
        <f t="shared" si="9"/>
        <v>-2.8261599904242088E-3</v>
      </c>
      <c r="E96" s="9">
        <v>0.1012</v>
      </c>
      <c r="F96" s="9">
        <v>4.4900000000000002E-2</v>
      </c>
      <c r="G96" s="9">
        <v>5.6299999999999996E-2</v>
      </c>
      <c r="H96">
        <v>6.7010000000000005</v>
      </c>
      <c r="I96" s="6">
        <f t="shared" si="10"/>
        <v>6.753758701000856</v>
      </c>
      <c r="J96" s="10">
        <f t="shared" si="11"/>
        <v>-5.2758701000855446E-2</v>
      </c>
      <c r="K96" s="11">
        <f t="shared" si="12"/>
        <v>2.7834805312976652E-3</v>
      </c>
      <c r="L96" s="19">
        <f t="shared" si="13"/>
        <v>7.1542142699999998</v>
      </c>
      <c r="M96" s="11">
        <f t="shared" si="14"/>
        <v>-0.45321426999999925</v>
      </c>
      <c r="N96" s="29">
        <f t="shared" si="15"/>
        <v>0.20540317453163223</v>
      </c>
      <c r="O96" s="26">
        <v>6.7728999999999999</v>
      </c>
      <c r="P96" s="11">
        <f t="shared" si="16"/>
        <v>-7.1899999999999409E-2</v>
      </c>
      <c r="Q96" s="11">
        <f t="shared" si="17"/>
        <v>5.1696099999999148E-3</v>
      </c>
    </row>
    <row r="97" spans="1:17" x14ac:dyDescent="0.2">
      <c r="A97" s="17">
        <v>39417</v>
      </c>
      <c r="B97" s="7">
        <v>7.0643166775988756E-3</v>
      </c>
      <c r="C97" s="7">
        <v>-6.7086312964809082E-4</v>
      </c>
      <c r="D97" s="7">
        <f t="shared" si="9"/>
        <v>7.7351798072469663E-3</v>
      </c>
      <c r="E97" s="9">
        <v>0.10490000000000001</v>
      </c>
      <c r="F97" s="9">
        <v>4.24E-2</v>
      </c>
      <c r="G97" s="9">
        <v>6.25E-2</v>
      </c>
      <c r="H97">
        <v>6.8271000000000006</v>
      </c>
      <c r="I97" s="6">
        <f t="shared" si="10"/>
        <v>6.752833439888362</v>
      </c>
      <c r="J97" s="10">
        <f t="shared" si="11"/>
        <v>7.4266560111638569E-2</v>
      </c>
      <c r="K97" s="11">
        <f t="shared" si="12"/>
        <v>5.5155219508156248E-3</v>
      </c>
      <c r="L97" s="19">
        <f t="shared" si="13"/>
        <v>7.1198125000000001</v>
      </c>
      <c r="M97" s="11">
        <f t="shared" si="14"/>
        <v>-0.29271249999999949</v>
      </c>
      <c r="N97" s="29">
        <f t="shared" si="15"/>
        <v>8.5680607656249699E-2</v>
      </c>
      <c r="O97" s="26">
        <v>6.7009999999999996</v>
      </c>
      <c r="P97" s="11">
        <f t="shared" si="16"/>
        <v>0.12610000000000099</v>
      </c>
      <c r="Q97" s="11">
        <f t="shared" si="17"/>
        <v>1.5901210000000249E-2</v>
      </c>
    </row>
    <row r="98" spans="1:17" x14ac:dyDescent="0.2">
      <c r="A98" s="17">
        <v>39448</v>
      </c>
      <c r="B98" s="7">
        <v>1.3922742455537949E-2</v>
      </c>
      <c r="C98" s="7">
        <v>4.9705764726052761E-3</v>
      </c>
      <c r="D98" s="7">
        <f t="shared" si="9"/>
        <v>8.9521659829326743E-3</v>
      </c>
      <c r="E98" s="9">
        <v>0.10640000000000001</v>
      </c>
      <c r="F98" s="9">
        <v>3.9399999999999998E-2</v>
      </c>
      <c r="G98" s="9">
        <v>6.7000000000000004E-2</v>
      </c>
      <c r="H98">
        <v>6.9871000000000008</v>
      </c>
      <c r="I98" s="6">
        <f t="shared" si="10"/>
        <v>6.8882173323820792</v>
      </c>
      <c r="J98" s="10">
        <f t="shared" si="11"/>
        <v>9.8882667617921527E-2</v>
      </c>
      <c r="K98" s="11">
        <f t="shared" si="12"/>
        <v>9.7777819552363459E-3</v>
      </c>
      <c r="L98" s="19">
        <f t="shared" si="13"/>
        <v>7.2845157</v>
      </c>
      <c r="M98" s="11">
        <f t="shared" si="14"/>
        <v>-0.29741569999999928</v>
      </c>
      <c r="N98" s="29">
        <f t="shared" si="15"/>
        <v>8.8456098606489578E-2</v>
      </c>
      <c r="O98" s="26">
        <v>6.8270999999999997</v>
      </c>
      <c r="P98" s="11">
        <f t="shared" si="16"/>
        <v>0.16000000000000103</v>
      </c>
      <c r="Q98" s="11">
        <f t="shared" si="17"/>
        <v>2.5600000000000331E-2</v>
      </c>
    </row>
    <row r="99" spans="1:17" x14ac:dyDescent="0.2">
      <c r="A99" s="17">
        <v>39479</v>
      </c>
      <c r="B99" s="7">
        <v>4.9833887043198005E-3</v>
      </c>
      <c r="C99" s="7">
        <v>2.9041121849526967E-3</v>
      </c>
      <c r="D99" s="7">
        <f t="shared" si="9"/>
        <v>2.0792765193671037E-3</v>
      </c>
      <c r="E99" s="9">
        <v>0.1066</v>
      </c>
      <c r="F99" s="9">
        <v>2.98E-2</v>
      </c>
      <c r="G99" s="9">
        <v>7.6800000000000007E-2</v>
      </c>
      <c r="H99">
        <v>7.6386000000000003</v>
      </c>
      <c r="I99" s="6">
        <f t="shared" si="10"/>
        <v>7.0016281129684712</v>
      </c>
      <c r="J99" s="10">
        <f t="shared" si="11"/>
        <v>0.63697188703152907</v>
      </c>
      <c r="K99" s="11">
        <f t="shared" si="12"/>
        <v>0.40573318486850701</v>
      </c>
      <c r="L99" s="19">
        <f t="shared" si="13"/>
        <v>7.5237092800000003</v>
      </c>
      <c r="M99" s="11">
        <f t="shared" si="14"/>
        <v>0.11489072</v>
      </c>
      <c r="N99" s="29">
        <f t="shared" si="15"/>
        <v>1.3199877542118401E-2</v>
      </c>
      <c r="O99" s="26">
        <v>6.9870999999999999</v>
      </c>
      <c r="P99" s="11">
        <f t="shared" si="16"/>
        <v>0.65150000000000041</v>
      </c>
      <c r="Q99" s="11">
        <f t="shared" si="17"/>
        <v>0.42445225000000053</v>
      </c>
    </row>
    <row r="100" spans="1:17" x14ac:dyDescent="0.2">
      <c r="A100" s="17">
        <v>39508</v>
      </c>
      <c r="B100" s="7">
        <v>1.3223140495867182E-2</v>
      </c>
      <c r="C100" s="7">
        <v>8.6682129309901997E-3</v>
      </c>
      <c r="D100" s="7">
        <f t="shared" si="9"/>
        <v>4.5549275648769823E-3</v>
      </c>
      <c r="E100" s="9">
        <v>0.1069</v>
      </c>
      <c r="F100" s="9">
        <v>2.6099999999999998E-2</v>
      </c>
      <c r="G100" s="9">
        <v>8.0799999999999997E-2</v>
      </c>
      <c r="H100">
        <v>7.9798999999999998</v>
      </c>
      <c r="I100" s="6">
        <f t="shared" si="10"/>
        <v>7.6733932696970699</v>
      </c>
      <c r="J100" s="10">
        <f t="shared" si="11"/>
        <v>0.30650673030292985</v>
      </c>
      <c r="K100" s="11">
        <f t="shared" si="12"/>
        <v>9.3946375720992972E-2</v>
      </c>
      <c r="L100" s="19">
        <f t="shared" si="13"/>
        <v>8.2557988800000004</v>
      </c>
      <c r="M100" s="11">
        <f t="shared" si="14"/>
        <v>-0.27589888000000062</v>
      </c>
      <c r="N100" s="29">
        <f t="shared" si="15"/>
        <v>7.6120191985254743E-2</v>
      </c>
      <c r="O100" s="26">
        <v>7.6386000000000003</v>
      </c>
      <c r="P100" s="11">
        <f t="shared" si="16"/>
        <v>0.34129999999999949</v>
      </c>
      <c r="Q100" s="11">
        <f t="shared" si="17"/>
        <v>0.11648568999999966</v>
      </c>
    </row>
    <row r="101" spans="1:17" x14ac:dyDescent="0.2">
      <c r="A101" s="17">
        <v>39539</v>
      </c>
      <c r="B101" s="7">
        <v>6.5252854812400084E-3</v>
      </c>
      <c r="C101" s="7">
        <v>6.0647783897195941E-3</v>
      </c>
      <c r="D101" s="7">
        <f t="shared" si="9"/>
        <v>4.6050709152041427E-4</v>
      </c>
      <c r="E101" s="9">
        <v>0.11</v>
      </c>
      <c r="F101" s="9">
        <v>2.2799999999999997E-2</v>
      </c>
      <c r="G101" s="9">
        <v>8.72E-2</v>
      </c>
      <c r="H101">
        <v>7.7933000000000003</v>
      </c>
      <c r="I101" s="6">
        <f t="shared" si="10"/>
        <v>7.9835748005396239</v>
      </c>
      <c r="J101" s="10">
        <f t="shared" si="11"/>
        <v>-0.19027480053962353</v>
      </c>
      <c r="K101" s="11">
        <f t="shared" si="12"/>
        <v>3.6204499720393524E-2</v>
      </c>
      <c r="L101" s="19">
        <f t="shared" si="13"/>
        <v>8.6757472799999995</v>
      </c>
      <c r="M101" s="11">
        <f t="shared" si="14"/>
        <v>-0.88244727999999917</v>
      </c>
      <c r="N101" s="29">
        <f t="shared" si="15"/>
        <v>0.77871320197939697</v>
      </c>
      <c r="O101" s="26">
        <v>7.9798999999999998</v>
      </c>
      <c r="P101" s="11">
        <f t="shared" si="16"/>
        <v>-0.18659999999999943</v>
      </c>
      <c r="Q101" s="11">
        <f t="shared" si="17"/>
        <v>3.4819559999999791E-2</v>
      </c>
    </row>
    <row r="102" spans="1:17" x14ac:dyDescent="0.2">
      <c r="A102" s="17">
        <v>39569</v>
      </c>
      <c r="B102" s="7">
        <v>8.1037277147486715E-3</v>
      </c>
      <c r="C102" s="7">
        <v>8.4208860317563135E-3</v>
      </c>
      <c r="D102" s="7">
        <f t="shared" si="9"/>
        <v>-3.1715831700764203E-4</v>
      </c>
      <c r="E102" s="9">
        <v>0.11199999999999999</v>
      </c>
      <c r="F102" s="9">
        <v>1.9799999999999998E-2</v>
      </c>
      <c r="G102" s="9">
        <v>9.219999999999999E-2</v>
      </c>
      <c r="H102">
        <v>7.6238000000000001</v>
      </c>
      <c r="I102" s="6">
        <f t="shared" si="10"/>
        <v>7.790828290088065</v>
      </c>
      <c r="J102" s="10">
        <f t="shared" si="11"/>
        <v>-0.16702829008806486</v>
      </c>
      <c r="K102" s="11">
        <f t="shared" si="12"/>
        <v>2.7898449689742744E-2</v>
      </c>
      <c r="L102" s="19">
        <f t="shared" si="13"/>
        <v>8.5118422600000017</v>
      </c>
      <c r="M102" s="11">
        <f t="shared" si="14"/>
        <v>-0.88804226000000153</v>
      </c>
      <c r="N102" s="29">
        <f t="shared" si="15"/>
        <v>0.78861905554591027</v>
      </c>
      <c r="O102" s="26">
        <v>7.7933000000000003</v>
      </c>
      <c r="P102" s="11">
        <f t="shared" si="16"/>
        <v>-0.16950000000000021</v>
      </c>
      <c r="Q102" s="11">
        <f t="shared" si="17"/>
        <v>2.8730250000000068E-2</v>
      </c>
    </row>
    <row r="103" spans="1:17" x14ac:dyDescent="0.2">
      <c r="A103" s="17">
        <v>39600</v>
      </c>
      <c r="B103" s="7">
        <v>1.4469453376205716E-2</v>
      </c>
      <c r="C103" s="7">
        <v>1.007699693488992E-2</v>
      </c>
      <c r="D103" s="7">
        <f t="shared" si="9"/>
        <v>4.3924564413157959E-3</v>
      </c>
      <c r="E103" s="9">
        <v>0.1149</v>
      </c>
      <c r="F103" s="9">
        <v>0.02</v>
      </c>
      <c r="G103" s="9">
        <v>9.4899999999999998E-2</v>
      </c>
      <c r="H103">
        <v>7.9188000000000001</v>
      </c>
      <c r="I103" s="6">
        <f t="shared" si="10"/>
        <v>7.6572872094173032</v>
      </c>
      <c r="J103" s="10">
        <f t="shared" si="11"/>
        <v>0.26151279058269683</v>
      </c>
      <c r="K103" s="11">
        <f t="shared" si="12"/>
        <v>6.8388939638349452E-2</v>
      </c>
      <c r="L103" s="19">
        <f t="shared" si="13"/>
        <v>8.3472986200000001</v>
      </c>
      <c r="M103" s="11">
        <f t="shared" si="14"/>
        <v>-0.42849862000000005</v>
      </c>
      <c r="N103" s="29">
        <f t="shared" si="15"/>
        <v>0.18361106734190444</v>
      </c>
      <c r="O103" s="26">
        <v>7.6238000000000001</v>
      </c>
      <c r="P103" s="11">
        <f t="shared" si="16"/>
        <v>0.29499999999999993</v>
      </c>
      <c r="Q103" s="11">
        <f t="shared" si="17"/>
        <v>8.7024999999999963E-2</v>
      </c>
    </row>
    <row r="104" spans="1:17" x14ac:dyDescent="0.2">
      <c r="A104" s="17">
        <v>39630</v>
      </c>
      <c r="B104" s="7">
        <v>1.4263074484944622E-2</v>
      </c>
      <c r="C104" s="7">
        <v>5.2510111281275258E-3</v>
      </c>
      <c r="D104" s="7">
        <f t="shared" si="9"/>
        <v>9.0120633568170957E-3</v>
      </c>
      <c r="E104" s="9">
        <v>0.11699999999999999</v>
      </c>
      <c r="F104" s="9">
        <v>2.0099999999999996E-2</v>
      </c>
      <c r="G104" s="9">
        <v>9.69E-2</v>
      </c>
      <c r="H104">
        <v>7.6392999999999995</v>
      </c>
      <c r="I104" s="6">
        <f t="shared" si="10"/>
        <v>7.9901647273099634</v>
      </c>
      <c r="J104" s="10">
        <f t="shared" si="11"/>
        <v>-0.35086472730996388</v>
      </c>
      <c r="K104" s="11">
        <f t="shared" si="12"/>
        <v>0.12310605687029531</v>
      </c>
      <c r="L104" s="19">
        <f t="shared" si="13"/>
        <v>8.6861317200000006</v>
      </c>
      <c r="M104" s="11">
        <f t="shared" si="14"/>
        <v>-1.046831720000001</v>
      </c>
      <c r="N104" s="29">
        <f t="shared" si="15"/>
        <v>1.0958566499981606</v>
      </c>
      <c r="O104" s="26">
        <v>7.9188000000000001</v>
      </c>
      <c r="P104" s="11">
        <f t="shared" si="16"/>
        <v>-0.27950000000000053</v>
      </c>
      <c r="Q104" s="11">
        <f t="shared" si="17"/>
        <v>7.8120250000000294E-2</v>
      </c>
    </row>
    <row r="105" spans="1:17" x14ac:dyDescent="0.2">
      <c r="A105" s="17">
        <v>39661</v>
      </c>
      <c r="B105" s="7">
        <v>6.2500000000003508E-3</v>
      </c>
      <c r="C105" s="7">
        <v>-3.9915622556458341E-3</v>
      </c>
      <c r="D105" s="7">
        <f t="shared" si="9"/>
        <v>1.0241562255646184E-2</v>
      </c>
      <c r="E105" s="9">
        <v>0.11689999999999999</v>
      </c>
      <c r="F105" s="9">
        <v>0.02</v>
      </c>
      <c r="G105" s="9">
        <v>9.6899999999999986E-2</v>
      </c>
      <c r="H105">
        <v>7.6577999999999999</v>
      </c>
      <c r="I105" s="6">
        <f t="shared" si="10"/>
        <v>7.717538366539558</v>
      </c>
      <c r="J105" s="10">
        <f t="shared" si="11"/>
        <v>-5.9738366539558108E-2</v>
      </c>
      <c r="K105" s="11">
        <f t="shared" si="12"/>
        <v>3.5686724368145955E-3</v>
      </c>
      <c r="L105" s="19">
        <f t="shared" si="13"/>
        <v>8.3795481699999996</v>
      </c>
      <c r="M105" s="11">
        <f t="shared" si="14"/>
        <v>-0.72174816999999969</v>
      </c>
      <c r="N105" s="29">
        <f t="shared" si="15"/>
        <v>0.52092042089834845</v>
      </c>
      <c r="O105" s="26">
        <v>7.6393000000000004</v>
      </c>
      <c r="P105" s="11">
        <f t="shared" si="16"/>
        <v>1.8499999999999517E-2</v>
      </c>
      <c r="Q105" s="11">
        <f t="shared" si="17"/>
        <v>3.4224999999998211E-4</v>
      </c>
    </row>
    <row r="106" spans="1:17" x14ac:dyDescent="0.2">
      <c r="A106" s="17">
        <v>39692</v>
      </c>
      <c r="B106" s="7">
        <v>6.2111801242237938E-3</v>
      </c>
      <c r="C106" s="7">
        <v>-1.383018540660342E-3</v>
      </c>
      <c r="D106" s="7">
        <f t="shared" si="9"/>
        <v>7.5941986648841355E-3</v>
      </c>
      <c r="E106" s="9">
        <v>0.11710000000000001</v>
      </c>
      <c r="F106" s="9">
        <v>1.8100000000000002E-2</v>
      </c>
      <c r="G106" s="9">
        <v>9.9000000000000005E-2</v>
      </c>
      <c r="H106">
        <v>8.0472000000000001</v>
      </c>
      <c r="I106" s="6">
        <f t="shared" si="10"/>
        <v>7.7159548545359504</v>
      </c>
      <c r="J106" s="10">
        <f t="shared" si="11"/>
        <v>0.33124514546404971</v>
      </c>
      <c r="K106" s="11">
        <f t="shared" si="12"/>
        <v>0.10972334639349945</v>
      </c>
      <c r="L106" s="19">
        <f t="shared" si="13"/>
        <v>8.4159221999999989</v>
      </c>
      <c r="M106" s="11">
        <f t="shared" si="14"/>
        <v>-0.36872219999999878</v>
      </c>
      <c r="N106" s="29">
        <f t="shared" si="15"/>
        <v>0.13595606077283909</v>
      </c>
      <c r="O106" s="26">
        <v>7.6577999999999999</v>
      </c>
      <c r="P106" s="11">
        <f t="shared" si="16"/>
        <v>0.38940000000000019</v>
      </c>
      <c r="Q106" s="11">
        <f t="shared" si="17"/>
        <v>0.15163236000000016</v>
      </c>
    </row>
    <row r="107" spans="1:17" x14ac:dyDescent="0.2">
      <c r="A107" s="17">
        <v>39722</v>
      </c>
      <c r="B107" s="7">
        <v>3.0864197530855102E-3</v>
      </c>
      <c r="C107" s="7">
        <v>-1.0101333284580596E-2</v>
      </c>
      <c r="D107" s="7">
        <f t="shared" si="9"/>
        <v>1.3187753037666106E-2</v>
      </c>
      <c r="E107" s="9">
        <v>0.1177</v>
      </c>
      <c r="F107" s="9">
        <v>9.7000000000000003E-3</v>
      </c>
      <c r="G107" s="9">
        <v>0.108</v>
      </c>
      <c r="H107">
        <v>9.6715</v>
      </c>
      <c r="I107" s="6">
        <f t="shared" si="10"/>
        <v>8.1533244862447063</v>
      </c>
      <c r="J107" s="10">
        <f t="shared" si="11"/>
        <v>1.5181755137552937</v>
      </c>
      <c r="K107" s="11">
        <f t="shared" si="12"/>
        <v>2.3048568905661497</v>
      </c>
      <c r="L107" s="19">
        <f t="shared" si="13"/>
        <v>8.9162976</v>
      </c>
      <c r="M107" s="11">
        <f t="shared" si="14"/>
        <v>0.75520239999999994</v>
      </c>
      <c r="N107" s="29">
        <f t="shared" si="15"/>
        <v>0.5703306649657599</v>
      </c>
      <c r="O107" s="26">
        <v>8.0472000000000001</v>
      </c>
      <c r="P107" s="11">
        <f t="shared" si="16"/>
        <v>1.6242999999999999</v>
      </c>
      <c r="Q107" s="11">
        <f t="shared" si="17"/>
        <v>2.6383504899999997</v>
      </c>
    </row>
    <row r="108" spans="1:17" x14ac:dyDescent="0.2">
      <c r="A108" s="17">
        <v>39753</v>
      </c>
      <c r="B108" s="7">
        <v>0</v>
      </c>
      <c r="C108" s="7">
        <v>-1.9152895328595616E-2</v>
      </c>
      <c r="D108" s="7">
        <f t="shared" si="9"/>
        <v>1.9152895328595616E-2</v>
      </c>
      <c r="E108" s="9">
        <v>0.11800000000000001</v>
      </c>
      <c r="F108" s="9">
        <v>3.9000000000000003E-3</v>
      </c>
      <c r="G108" s="9">
        <v>0.11410000000000001</v>
      </c>
      <c r="H108">
        <v>10.117699999999999</v>
      </c>
      <c r="I108" s="6">
        <f t="shared" si="10"/>
        <v>9.8567372271705125</v>
      </c>
      <c r="J108" s="10">
        <f t="shared" si="11"/>
        <v>0.26096277282948677</v>
      </c>
      <c r="K108" s="11">
        <f t="shared" si="12"/>
        <v>6.8101568802854312E-2</v>
      </c>
      <c r="L108" s="19">
        <f t="shared" si="13"/>
        <v>10.775018150000001</v>
      </c>
      <c r="M108" s="11">
        <f t="shared" si="14"/>
        <v>-0.65731815000000182</v>
      </c>
      <c r="N108" s="29">
        <f t="shared" si="15"/>
        <v>0.43206715031942489</v>
      </c>
      <c r="O108" s="26">
        <v>9.6715</v>
      </c>
      <c r="P108" s="11">
        <f t="shared" si="16"/>
        <v>0.44619999999999926</v>
      </c>
      <c r="Q108" s="11">
        <f t="shared" si="17"/>
        <v>0.19909443999999935</v>
      </c>
    </row>
    <row r="109" spans="1:17" x14ac:dyDescent="0.2">
      <c r="A109" s="17">
        <v>39783</v>
      </c>
      <c r="B109" s="7">
        <v>-1.5384615384610866E-3</v>
      </c>
      <c r="C109" s="7">
        <v>-1.0342473814287391E-2</v>
      </c>
      <c r="D109" s="7">
        <f t="shared" si="9"/>
        <v>8.8040122758263045E-3</v>
      </c>
      <c r="E109" s="9">
        <v>0.11539999999999999</v>
      </c>
      <c r="F109" s="9">
        <v>1.6000000000000001E-3</v>
      </c>
      <c r="G109" s="9">
        <v>0.11379999999999998</v>
      </c>
      <c r="H109">
        <v>9.9455999999999989</v>
      </c>
      <c r="I109" s="6">
        <f t="shared" si="10"/>
        <v>10.206776355003129</v>
      </c>
      <c r="J109" s="10">
        <f t="shared" si="11"/>
        <v>-0.26117635500312986</v>
      </c>
      <c r="K109" s="11">
        <f t="shared" si="12"/>
        <v>6.8213088412720918E-2</v>
      </c>
      <c r="L109" s="19">
        <f t="shared" si="13"/>
        <v>11.269094259999997</v>
      </c>
      <c r="M109" s="11">
        <f t="shared" si="14"/>
        <v>-1.3234942599999986</v>
      </c>
      <c r="N109" s="29">
        <f t="shared" si="15"/>
        <v>1.751637056252944</v>
      </c>
      <c r="O109" s="26">
        <v>10.117699999999999</v>
      </c>
      <c r="P109" s="11">
        <f t="shared" si="16"/>
        <v>-0.17210000000000036</v>
      </c>
      <c r="Q109" s="11">
        <f t="shared" si="17"/>
        <v>2.9618410000000126E-2</v>
      </c>
    </row>
    <row r="110" spans="1:17" x14ac:dyDescent="0.2">
      <c r="A110" s="17">
        <v>39814</v>
      </c>
      <c r="B110" s="7">
        <v>6.1633281972266933E-3</v>
      </c>
      <c r="C110" s="7">
        <v>4.352417375420593E-3</v>
      </c>
      <c r="D110" s="7">
        <f t="shared" si="9"/>
        <v>1.8109108218061004E-3</v>
      </c>
      <c r="E110" s="9">
        <v>0.11269999999999999</v>
      </c>
      <c r="F110" s="9">
        <v>1.5E-3</v>
      </c>
      <c r="G110" s="9">
        <v>0.11119999999999999</v>
      </c>
      <c r="H110">
        <v>9.8970000000000002</v>
      </c>
      <c r="I110" s="6">
        <f t="shared" si="10"/>
        <v>9.9636105946693529</v>
      </c>
      <c r="J110" s="10">
        <f t="shared" si="11"/>
        <v>-6.6610594669352707E-2</v>
      </c>
      <c r="K110" s="11">
        <f t="shared" si="12"/>
        <v>4.4369713222047989E-3</v>
      </c>
      <c r="L110" s="19">
        <f t="shared" si="13"/>
        <v>11.051550719999998</v>
      </c>
      <c r="M110" s="11">
        <f t="shared" si="14"/>
        <v>-1.1545507199999978</v>
      </c>
      <c r="N110" s="29">
        <f t="shared" si="15"/>
        <v>1.3329873650525133</v>
      </c>
      <c r="O110" s="26">
        <v>9.9456000000000007</v>
      </c>
      <c r="P110" s="11">
        <f t="shared" si="16"/>
        <v>-4.8600000000000421E-2</v>
      </c>
      <c r="Q110" s="11">
        <f t="shared" si="17"/>
        <v>2.361960000000041E-3</v>
      </c>
    </row>
    <row r="111" spans="1:17" x14ac:dyDescent="0.2">
      <c r="A111" s="17">
        <v>39845</v>
      </c>
      <c r="B111" s="7">
        <v>9.1883614088815232E-3</v>
      </c>
      <c r="C111" s="7">
        <v>4.9729330359047884E-3</v>
      </c>
      <c r="D111" s="7">
        <f t="shared" si="9"/>
        <v>4.2154283729767348E-3</v>
      </c>
      <c r="E111" s="9">
        <v>0.1047</v>
      </c>
      <c r="F111" s="9">
        <v>2.2000000000000001E-3</v>
      </c>
      <c r="G111" s="9">
        <v>0.10250000000000001</v>
      </c>
      <c r="H111">
        <v>10.0062</v>
      </c>
      <c r="I111" s="6">
        <f t="shared" si="10"/>
        <v>9.9387200946073513</v>
      </c>
      <c r="J111" s="10">
        <f t="shared" si="11"/>
        <v>6.7479905392648476E-2</v>
      </c>
      <c r="K111" s="11">
        <f t="shared" si="12"/>
        <v>4.5535376318007886E-3</v>
      </c>
      <c r="L111" s="19">
        <f t="shared" si="13"/>
        <v>10.911442500000001</v>
      </c>
      <c r="M111" s="11">
        <f t="shared" si="14"/>
        <v>-0.90524250000000173</v>
      </c>
      <c r="N111" s="29">
        <f t="shared" si="15"/>
        <v>0.81946398380625307</v>
      </c>
      <c r="O111" s="26">
        <v>9.8970000000000002</v>
      </c>
      <c r="P111" s="11">
        <f t="shared" si="16"/>
        <v>0.10919999999999952</v>
      </c>
      <c r="Q111" s="11">
        <f t="shared" si="17"/>
        <v>1.1924639999999894E-2</v>
      </c>
    </row>
    <row r="112" spans="1:17" x14ac:dyDescent="0.2">
      <c r="A112" s="17">
        <v>39873</v>
      </c>
      <c r="B112" s="7">
        <v>1.5174506828528625E-2</v>
      </c>
      <c r="C112" s="7">
        <v>2.4317484554151436E-3</v>
      </c>
      <c r="D112" s="7">
        <f t="shared" si="9"/>
        <v>1.2742758373113481E-2</v>
      </c>
      <c r="E112" s="9">
        <v>0.1002</v>
      </c>
      <c r="F112" s="9">
        <v>1.8E-3</v>
      </c>
      <c r="G112" s="9">
        <v>9.8400000000000001E-2</v>
      </c>
      <c r="H112">
        <v>9.9931999999999999</v>
      </c>
      <c r="I112" s="6">
        <f t="shared" si="10"/>
        <v>10.133706588833048</v>
      </c>
      <c r="J112" s="10">
        <f t="shared" si="11"/>
        <v>-0.14050658883304834</v>
      </c>
      <c r="K112" s="11">
        <f t="shared" si="12"/>
        <v>1.9742101505499304E-2</v>
      </c>
      <c r="L112" s="19">
        <f t="shared" si="13"/>
        <v>10.990810080000001</v>
      </c>
      <c r="M112" s="11">
        <f t="shared" si="14"/>
        <v>-0.99761008000000118</v>
      </c>
      <c r="N112" s="29">
        <f t="shared" si="15"/>
        <v>0.99522587171760879</v>
      </c>
      <c r="O112" s="26">
        <v>10.0062</v>
      </c>
      <c r="P112" s="11">
        <f t="shared" si="16"/>
        <v>-1.2999999999999901E-2</v>
      </c>
      <c r="Q112" s="11">
        <f t="shared" si="17"/>
        <v>1.6899999999999741E-4</v>
      </c>
    </row>
    <row r="113" spans="1:17" x14ac:dyDescent="0.2">
      <c r="A113" s="17">
        <v>39904</v>
      </c>
      <c r="B113" s="7">
        <v>4.4843049327351527E-3</v>
      </c>
      <c r="C113" s="7">
        <v>2.4963682777883627E-3</v>
      </c>
      <c r="D113" s="7">
        <f t="shared" si="9"/>
        <v>1.98793665494679E-3</v>
      </c>
      <c r="E113" s="9">
        <v>9.2600000000000002E-2</v>
      </c>
      <c r="F113" s="9">
        <v>1.5E-3</v>
      </c>
      <c r="G113" s="9">
        <v>9.11E-2</v>
      </c>
      <c r="H113">
        <v>9.0179999999999989</v>
      </c>
      <c r="I113" s="6">
        <f t="shared" si="10"/>
        <v>10.013065848580215</v>
      </c>
      <c r="J113" s="10">
        <f t="shared" si="11"/>
        <v>-0.99506584858021618</v>
      </c>
      <c r="K113" s="11">
        <f t="shared" si="12"/>
        <v>0.99015604301066573</v>
      </c>
      <c r="L113" s="19">
        <f t="shared" si="13"/>
        <v>10.90358052</v>
      </c>
      <c r="M113" s="11">
        <f t="shared" si="14"/>
        <v>-1.8855805200000013</v>
      </c>
      <c r="N113" s="29">
        <f t="shared" si="15"/>
        <v>3.5554138974034752</v>
      </c>
      <c r="O113" s="26">
        <v>9.9931999999999999</v>
      </c>
      <c r="P113" s="11">
        <f t="shared" si="16"/>
        <v>-0.97520000000000095</v>
      </c>
      <c r="Q113" s="11">
        <f t="shared" si="17"/>
        <v>0.95101504000000181</v>
      </c>
    </row>
    <row r="114" spans="1:17" x14ac:dyDescent="0.2">
      <c r="A114" s="17">
        <v>39934</v>
      </c>
      <c r="B114" s="7">
        <v>2.9761904761906434E-3</v>
      </c>
      <c r="C114" s="7">
        <v>2.8887638341778604E-3</v>
      </c>
      <c r="D114" s="7">
        <f t="shared" si="9"/>
        <v>8.7426642012783037E-5</v>
      </c>
      <c r="E114" s="9">
        <v>8.2500000000000004E-2</v>
      </c>
      <c r="F114" s="9">
        <v>1.8E-3</v>
      </c>
      <c r="G114" s="9">
        <v>8.0700000000000008E-2</v>
      </c>
      <c r="H114">
        <v>8.372300000000001</v>
      </c>
      <c r="I114" s="6">
        <f t="shared" si="10"/>
        <v>9.0187884134576706</v>
      </c>
      <c r="J114" s="10">
        <f t="shared" si="11"/>
        <v>-0.64648841345766961</v>
      </c>
      <c r="K114" s="11">
        <f t="shared" si="12"/>
        <v>0.41794726873501475</v>
      </c>
      <c r="L114" s="19">
        <f t="shared" si="13"/>
        <v>9.7457525999999994</v>
      </c>
      <c r="M114" s="11">
        <f t="shared" si="14"/>
        <v>-1.3734525999999985</v>
      </c>
      <c r="N114" s="29">
        <f t="shared" si="15"/>
        <v>1.8863720444467558</v>
      </c>
      <c r="O114" s="26">
        <v>9.0180000000000007</v>
      </c>
      <c r="P114" s="11">
        <f t="shared" si="16"/>
        <v>-0.64569999999999972</v>
      </c>
      <c r="Q114" s="11">
        <f t="shared" si="17"/>
        <v>0.41692848999999965</v>
      </c>
    </row>
    <row r="115" spans="1:17" x14ac:dyDescent="0.2">
      <c r="A115" s="17">
        <v>39965</v>
      </c>
      <c r="B115" s="7">
        <v>2.9673590504451213E-3</v>
      </c>
      <c r="C115" s="7">
        <v>8.5898922639527763E-3</v>
      </c>
      <c r="D115" s="7">
        <f t="shared" si="9"/>
        <v>-5.622533213507655E-3</v>
      </c>
      <c r="E115" s="9">
        <v>7.2599999999999998E-2</v>
      </c>
      <c r="F115" s="9">
        <v>2.0999999999999999E-3</v>
      </c>
      <c r="G115" s="9">
        <v>7.0499999999999993E-2</v>
      </c>
      <c r="H115">
        <v>8.0518000000000001</v>
      </c>
      <c r="I115" s="6">
        <f t="shared" si="10"/>
        <v>8.3252264651765504</v>
      </c>
      <c r="J115" s="10">
        <f t="shared" si="11"/>
        <v>-0.27342646517655034</v>
      </c>
      <c r="K115" s="11">
        <f t="shared" si="12"/>
        <v>7.4762031858943298E-2</v>
      </c>
      <c r="L115" s="19">
        <f t="shared" si="13"/>
        <v>8.9625471500000007</v>
      </c>
      <c r="M115" s="11">
        <f t="shared" si="14"/>
        <v>-0.91074715000000062</v>
      </c>
      <c r="N115" s="29">
        <f t="shared" si="15"/>
        <v>0.82946037123312366</v>
      </c>
      <c r="O115" s="26">
        <v>8.3722999999999992</v>
      </c>
      <c r="P115" s="11">
        <f t="shared" si="16"/>
        <v>-0.32049999999999912</v>
      </c>
      <c r="Q115" s="11">
        <f t="shared" si="17"/>
        <v>0.10272024999999943</v>
      </c>
    </row>
    <row r="116" spans="1:17" x14ac:dyDescent="0.2">
      <c r="A116" s="17">
        <v>39995</v>
      </c>
      <c r="B116" s="7">
        <v>1.0355029585798731E-2</v>
      </c>
      <c r="C116" s="7">
        <v>-1.5855869221526901E-3</v>
      </c>
      <c r="D116" s="7">
        <f t="shared" si="9"/>
        <v>1.1940616507951422E-2</v>
      </c>
      <c r="E116" s="9">
        <v>7.2400000000000006E-2</v>
      </c>
      <c r="F116" s="9">
        <v>1.6000000000000001E-3</v>
      </c>
      <c r="G116" s="9">
        <v>7.0800000000000002E-2</v>
      </c>
      <c r="H116">
        <v>7.9512999999999998</v>
      </c>
      <c r="I116" s="6">
        <f t="shared" si="10"/>
        <v>8.1479434559987229</v>
      </c>
      <c r="J116" s="10">
        <f t="shared" si="11"/>
        <v>-0.19664345599872313</v>
      </c>
      <c r="K116" s="11">
        <f t="shared" si="12"/>
        <v>3.8668648787121757E-2</v>
      </c>
      <c r="L116" s="19">
        <f t="shared" si="13"/>
        <v>8.621867439999999</v>
      </c>
      <c r="M116" s="11">
        <f t="shared" si="14"/>
        <v>-0.67056743999999924</v>
      </c>
      <c r="N116" s="29">
        <f t="shared" si="15"/>
        <v>0.44966069158815258</v>
      </c>
      <c r="O116" s="26">
        <v>8.0518000000000001</v>
      </c>
      <c r="P116" s="11">
        <f t="shared" si="16"/>
        <v>-0.10050000000000026</v>
      </c>
      <c r="Q116" s="11">
        <f t="shared" si="17"/>
        <v>1.0100250000000052E-2</v>
      </c>
    </row>
    <row r="117" spans="1:17" x14ac:dyDescent="0.2">
      <c r="A117" s="17">
        <v>40026</v>
      </c>
      <c r="B117" s="7">
        <v>2.9282576866765915E-3</v>
      </c>
      <c r="C117" s="7">
        <v>2.2428500448103687E-3</v>
      </c>
      <c r="D117" s="7">
        <f t="shared" si="9"/>
        <v>6.8540764186622279E-4</v>
      </c>
      <c r="E117" s="9">
        <v>6.9699999999999998E-2</v>
      </c>
      <c r="F117" s="9">
        <v>1.6000000000000001E-3</v>
      </c>
      <c r="G117" s="9">
        <v>6.8099999999999994E-2</v>
      </c>
      <c r="H117">
        <v>7.9414999999999996</v>
      </c>
      <c r="I117" s="6">
        <f t="shared" si="10"/>
        <v>7.9567498817827715</v>
      </c>
      <c r="J117" s="10">
        <f t="shared" si="11"/>
        <v>-1.5249881782771979E-2</v>
      </c>
      <c r="K117" s="11">
        <f t="shared" si="12"/>
        <v>2.3255889438852066E-4</v>
      </c>
      <c r="L117" s="19">
        <f t="shared" si="13"/>
        <v>8.4927835300000005</v>
      </c>
      <c r="M117" s="11">
        <f t="shared" si="14"/>
        <v>-0.55128353000000097</v>
      </c>
      <c r="N117" s="29">
        <f t="shared" si="15"/>
        <v>0.30391353044926195</v>
      </c>
      <c r="O117" s="26">
        <v>7.9512999999999998</v>
      </c>
      <c r="P117" s="11">
        <f t="shared" si="16"/>
        <v>-9.800000000000253E-3</v>
      </c>
      <c r="Q117" s="11">
        <f t="shared" si="17"/>
        <v>9.6040000000004955E-5</v>
      </c>
    </row>
    <row r="118" spans="1:17" x14ac:dyDescent="0.2">
      <c r="A118" s="17">
        <v>40057</v>
      </c>
      <c r="B118" s="7">
        <v>2.9197080291972436E-3</v>
      </c>
      <c r="C118" s="7">
        <v>6.2548069349549647E-4</v>
      </c>
      <c r="D118" s="7">
        <f t="shared" si="9"/>
        <v>2.294227335701747E-3</v>
      </c>
      <c r="E118" s="9">
        <v>6.7599999999999993E-2</v>
      </c>
      <c r="F118" s="9">
        <v>1.5E-3</v>
      </c>
      <c r="G118" s="9">
        <v>6.6099999999999992E-2</v>
      </c>
      <c r="H118">
        <v>7.5235000000000003</v>
      </c>
      <c r="I118" s="6">
        <f t="shared" si="10"/>
        <v>7.9597196063864759</v>
      </c>
      <c r="J118" s="10">
        <f t="shared" si="11"/>
        <v>-0.43621960638647561</v>
      </c>
      <c r="K118" s="11">
        <f t="shared" si="12"/>
        <v>0.19028754499597172</v>
      </c>
      <c r="L118" s="19">
        <f t="shared" si="13"/>
        <v>8.4664331500000003</v>
      </c>
      <c r="M118" s="11">
        <f t="shared" si="14"/>
        <v>-0.94293315</v>
      </c>
      <c r="N118" s="29">
        <f t="shared" si="15"/>
        <v>0.88912292536892246</v>
      </c>
      <c r="O118" s="26">
        <v>7.9414999999999996</v>
      </c>
      <c r="P118" s="11">
        <f t="shared" si="16"/>
        <v>-0.41799999999999926</v>
      </c>
      <c r="Q118" s="11">
        <f t="shared" si="17"/>
        <v>0.17472399999999938</v>
      </c>
    </row>
    <row r="119" spans="1:17" x14ac:dyDescent="0.2">
      <c r="A119" s="17">
        <v>40087</v>
      </c>
      <c r="B119" s="7">
        <v>0</v>
      </c>
      <c r="C119" s="7">
        <v>9.6310118581862953E-4</v>
      </c>
      <c r="D119" s="7">
        <f t="shared" si="9"/>
        <v>-9.6310118581862953E-4</v>
      </c>
      <c r="E119" s="9">
        <v>6.7599999999999993E-2</v>
      </c>
      <c r="F119" s="9">
        <v>1.1999999999999999E-3</v>
      </c>
      <c r="G119" s="9">
        <v>6.6399999999999987E-2</v>
      </c>
      <c r="H119">
        <v>7.4833000000000007</v>
      </c>
      <c r="I119" s="6">
        <f t="shared" si="10"/>
        <v>7.5162541082284937</v>
      </c>
      <c r="J119" s="10">
        <f t="shared" si="11"/>
        <v>-3.2954108228492984E-2</v>
      </c>
      <c r="K119" s="11">
        <f t="shared" si="12"/>
        <v>1.085973249135229E-3</v>
      </c>
      <c r="L119" s="19">
        <f t="shared" si="13"/>
        <v>8.0230604000000003</v>
      </c>
      <c r="M119" s="11">
        <f t="shared" si="14"/>
        <v>-0.53976039999999958</v>
      </c>
      <c r="N119" s="29">
        <f t="shared" si="15"/>
        <v>0.29134128940815956</v>
      </c>
      <c r="O119" s="26">
        <v>7.5235000000000003</v>
      </c>
      <c r="P119" s="11">
        <f t="shared" si="16"/>
        <v>-4.0199999999999569E-2</v>
      </c>
      <c r="Q119" s="11">
        <f t="shared" si="17"/>
        <v>1.6160399999999653E-3</v>
      </c>
    </row>
    <row r="120" spans="1:17" x14ac:dyDescent="0.2">
      <c r="A120" s="17">
        <v>40118</v>
      </c>
      <c r="B120" s="7">
        <v>0</v>
      </c>
      <c r="C120" s="7">
        <v>7.0775336876690643E-4</v>
      </c>
      <c r="D120" s="7">
        <f t="shared" si="9"/>
        <v>-7.0775336876690643E-4</v>
      </c>
      <c r="E120" s="9">
        <v>6.7699999999999996E-2</v>
      </c>
      <c r="F120" s="9">
        <v>1.1999999999999999E-3</v>
      </c>
      <c r="G120" s="9">
        <v>6.649999999999999E-2</v>
      </c>
      <c r="H120">
        <v>7.5182000000000002</v>
      </c>
      <c r="I120" s="6">
        <f t="shared" si="10"/>
        <v>7.4780036692155072</v>
      </c>
      <c r="J120" s="10">
        <f t="shared" si="11"/>
        <v>4.0196330784493028E-2</v>
      </c>
      <c r="K120" s="11">
        <f t="shared" si="12"/>
        <v>1.6157450085363819E-3</v>
      </c>
      <c r="L120" s="19">
        <f t="shared" si="13"/>
        <v>7.980939450000001</v>
      </c>
      <c r="M120" s="11">
        <f t="shared" si="14"/>
        <v>-0.46273945000000083</v>
      </c>
      <c r="N120" s="29">
        <f t="shared" si="15"/>
        <v>0.21412779858630326</v>
      </c>
      <c r="O120" s="26">
        <v>7.4832999999999998</v>
      </c>
      <c r="P120" s="11">
        <f t="shared" si="16"/>
        <v>3.4900000000000375E-2</v>
      </c>
      <c r="Q120" s="11">
        <f t="shared" si="17"/>
        <v>1.2180100000000263E-3</v>
      </c>
    </row>
    <row r="121" spans="1:17" x14ac:dyDescent="0.2">
      <c r="A121" s="17">
        <v>40148</v>
      </c>
      <c r="B121" s="7">
        <v>2.9112081513829862E-3</v>
      </c>
      <c r="C121" s="7">
        <v>-1.7611981694633139E-3</v>
      </c>
      <c r="D121" s="7">
        <f t="shared" si="9"/>
        <v>4.6724063208462997E-3</v>
      </c>
      <c r="E121" s="9">
        <v>6.8000000000000005E-2</v>
      </c>
      <c r="F121" s="9">
        <v>1.1999999999999999E-3</v>
      </c>
      <c r="G121" s="9">
        <v>6.6799999999999998E-2</v>
      </c>
      <c r="H121">
        <v>7.4894000000000007</v>
      </c>
      <c r="I121" s="6">
        <f t="shared" si="10"/>
        <v>7.5533280852013869</v>
      </c>
      <c r="J121" s="10">
        <f t="shared" si="11"/>
        <v>-6.3928085201386153E-2</v>
      </c>
      <c r="K121" s="11">
        <f t="shared" si="12"/>
        <v>4.0868000775156873E-3</v>
      </c>
      <c r="L121" s="19">
        <f t="shared" si="13"/>
        <v>8.0204157600000006</v>
      </c>
      <c r="M121" s="11">
        <f t="shared" si="14"/>
        <v>-0.53101575999999984</v>
      </c>
      <c r="N121" s="29">
        <f t="shared" si="15"/>
        <v>0.28197773736837745</v>
      </c>
      <c r="O121" s="26">
        <v>7.5182000000000002</v>
      </c>
      <c r="P121" s="11">
        <f t="shared" si="16"/>
        <v>-2.8799999999999493E-2</v>
      </c>
      <c r="Q121" s="11">
        <f t="shared" si="17"/>
        <v>8.2943999999997081E-4</v>
      </c>
    </row>
    <row r="122" spans="1:17" x14ac:dyDescent="0.2">
      <c r="A122" s="17">
        <v>40179</v>
      </c>
      <c r="B122" s="7">
        <v>2.9027576197377509E-3</v>
      </c>
      <c r="C122" s="7">
        <v>3.4174735701487757E-3</v>
      </c>
      <c r="D122" s="7">
        <f t="shared" si="9"/>
        <v>-5.1471595041102484E-4</v>
      </c>
      <c r="E122" s="9">
        <v>6.7799999999999999E-2</v>
      </c>
      <c r="F122" s="9">
        <v>1.1000000000000001E-3</v>
      </c>
      <c r="G122" s="9">
        <v>6.6699999999999995E-2</v>
      </c>
      <c r="H122">
        <v>7.4527000000000001</v>
      </c>
      <c r="I122" s="6">
        <f t="shared" si="10"/>
        <v>7.4855450863609931</v>
      </c>
      <c r="J122" s="10">
        <f t="shared" si="11"/>
        <v>-3.2845086360993037E-2</v>
      </c>
      <c r="K122" s="11">
        <f t="shared" si="12"/>
        <v>1.0787996980610908E-3</v>
      </c>
      <c r="L122" s="19">
        <f t="shared" si="13"/>
        <v>7.9889429800000009</v>
      </c>
      <c r="M122" s="11">
        <f t="shared" si="14"/>
        <v>-0.53624298000000081</v>
      </c>
      <c r="N122" s="29">
        <f t="shared" si="15"/>
        <v>0.28755653359928129</v>
      </c>
      <c r="O122" s="26">
        <v>7.4893999999999998</v>
      </c>
      <c r="P122" s="11">
        <f t="shared" si="16"/>
        <v>-3.6699999999999733E-2</v>
      </c>
      <c r="Q122" s="11">
        <f t="shared" si="17"/>
        <v>1.3468899999999804E-3</v>
      </c>
    </row>
    <row r="123" spans="1:17" x14ac:dyDescent="0.2">
      <c r="A123" s="17">
        <v>40210</v>
      </c>
      <c r="B123" s="7">
        <v>5.7887120115777515E-3</v>
      </c>
      <c r="C123" s="7">
        <v>2.4920738207668007E-4</v>
      </c>
      <c r="D123" s="7">
        <f t="shared" si="9"/>
        <v>5.5395046295010717E-3</v>
      </c>
      <c r="E123" s="9">
        <v>6.7599999999999993E-2</v>
      </c>
      <c r="F123" s="9">
        <v>1.2999999999999999E-3</v>
      </c>
      <c r="G123" s="9">
        <v>6.6299999999999998E-2</v>
      </c>
      <c r="H123">
        <v>7.6612</v>
      </c>
      <c r="I123" s="6">
        <f t="shared" si="10"/>
        <v>7.4939842661522826</v>
      </c>
      <c r="J123" s="10">
        <f t="shared" si="11"/>
        <v>0.16721573384771737</v>
      </c>
      <c r="K123" s="11">
        <f t="shared" si="12"/>
        <v>2.7961101646230654E-2</v>
      </c>
      <c r="L123" s="19">
        <f t="shared" si="13"/>
        <v>7.9468140100000006</v>
      </c>
      <c r="M123" s="11">
        <f t="shared" si="14"/>
        <v>-0.28561401000000064</v>
      </c>
      <c r="N123" s="29">
        <f t="shared" si="15"/>
        <v>8.1575362708280461E-2</v>
      </c>
      <c r="O123" s="26">
        <v>7.4527000000000001</v>
      </c>
      <c r="P123" s="11">
        <f t="shared" si="16"/>
        <v>0.20849999999999991</v>
      </c>
      <c r="Q123" s="11">
        <f t="shared" si="17"/>
        <v>4.3472249999999962E-2</v>
      </c>
    </row>
    <row r="124" spans="1:17" x14ac:dyDescent="0.2">
      <c r="A124" s="17">
        <v>40238</v>
      </c>
      <c r="B124" s="7">
        <v>8.6330935251801976E-3</v>
      </c>
      <c r="C124" s="7">
        <v>4.1062835365707944E-3</v>
      </c>
      <c r="D124" s="7">
        <f t="shared" si="9"/>
        <v>4.5268099886094032E-3</v>
      </c>
      <c r="E124" s="9">
        <v>6.7000000000000004E-2</v>
      </c>
      <c r="F124" s="9">
        <v>1.6000000000000001E-3</v>
      </c>
      <c r="G124" s="9">
        <v>6.54E-2</v>
      </c>
      <c r="H124">
        <v>7.4258000000000006</v>
      </c>
      <c r="I124" s="6">
        <f t="shared" si="10"/>
        <v>7.695880796684734</v>
      </c>
      <c r="J124" s="10">
        <f t="shared" si="11"/>
        <v>-0.27008079668473339</v>
      </c>
      <c r="K124" s="11">
        <f t="shared" si="12"/>
        <v>7.2943636737860293E-2</v>
      </c>
      <c r="L124" s="19">
        <f t="shared" si="13"/>
        <v>8.1622424799999997</v>
      </c>
      <c r="M124" s="11">
        <f t="shared" si="14"/>
        <v>-0.73644247999999912</v>
      </c>
      <c r="N124" s="29">
        <f t="shared" si="15"/>
        <v>0.5423475263485491</v>
      </c>
      <c r="O124" s="26">
        <v>7.6612</v>
      </c>
      <c r="P124" s="11">
        <f t="shared" si="16"/>
        <v>-0.23539999999999939</v>
      </c>
      <c r="Q124" s="11">
        <f t="shared" si="17"/>
        <v>5.5413159999999712E-2</v>
      </c>
    </row>
    <row r="125" spans="1:17" x14ac:dyDescent="0.2">
      <c r="A125" s="17">
        <v>40269</v>
      </c>
      <c r="B125" s="7">
        <v>0</v>
      </c>
      <c r="C125" s="7">
        <v>1.7368849106980631E-3</v>
      </c>
      <c r="D125" s="7">
        <f t="shared" si="9"/>
        <v>-1.7368849106980631E-3</v>
      </c>
      <c r="E125" s="9">
        <v>6.2800000000000009E-2</v>
      </c>
      <c r="F125" s="9">
        <v>2E-3</v>
      </c>
      <c r="G125" s="9">
        <v>6.0800000000000007E-2</v>
      </c>
      <c r="H125">
        <v>7.3433999999999999</v>
      </c>
      <c r="I125" s="6">
        <f t="shared" si="10"/>
        <v>7.4129022400301396</v>
      </c>
      <c r="J125" s="10">
        <f t="shared" si="11"/>
        <v>-6.9502240030139717E-2</v>
      </c>
      <c r="K125" s="11">
        <f t="shared" si="12"/>
        <v>4.8305613692071559E-3</v>
      </c>
      <c r="L125" s="19">
        <f t="shared" si="13"/>
        <v>7.8772886400000006</v>
      </c>
      <c r="M125" s="11">
        <f t="shared" si="14"/>
        <v>-0.53388864000000069</v>
      </c>
      <c r="N125" s="29">
        <f t="shared" si="15"/>
        <v>0.28503707992105032</v>
      </c>
      <c r="O125" s="26">
        <v>7.4257999999999997</v>
      </c>
      <c r="P125" s="11">
        <f t="shared" si="16"/>
        <v>-8.2399999999999807E-2</v>
      </c>
      <c r="Q125" s="11">
        <f t="shared" si="17"/>
        <v>6.7897599999999685E-3</v>
      </c>
    </row>
    <row r="126" spans="1:17" x14ac:dyDescent="0.2">
      <c r="A126" s="17">
        <v>40299</v>
      </c>
      <c r="B126" s="7">
        <v>2.853067047075766E-3</v>
      </c>
      <c r="C126" s="7">
        <v>7.7519735423755925E-4</v>
      </c>
      <c r="D126" s="7">
        <f t="shared" si="9"/>
        <v>2.0778696928382065E-3</v>
      </c>
      <c r="E126" s="9">
        <v>6.2699999999999992E-2</v>
      </c>
      <c r="F126" s="9">
        <v>2E-3</v>
      </c>
      <c r="G126" s="9">
        <v>6.069999999999999E-2</v>
      </c>
      <c r="H126">
        <v>7.6332000000000004</v>
      </c>
      <c r="I126" s="6">
        <f t="shared" si="10"/>
        <v>7.3586586283023889</v>
      </c>
      <c r="J126" s="10">
        <f t="shared" si="11"/>
        <v>0.2745413716976115</v>
      </c>
      <c r="K126" s="11">
        <f t="shared" si="12"/>
        <v>7.5372964773606083E-2</v>
      </c>
      <c r="L126" s="19">
        <f t="shared" si="13"/>
        <v>7.7891443799999998</v>
      </c>
      <c r="M126" s="11">
        <f t="shared" si="14"/>
        <v>-0.15594437999999933</v>
      </c>
      <c r="N126" s="29">
        <f t="shared" si="15"/>
        <v>2.4318649653584191E-2</v>
      </c>
      <c r="O126" s="26">
        <v>7.3433999999999999</v>
      </c>
      <c r="P126" s="11">
        <f t="shared" si="16"/>
        <v>0.2898000000000005</v>
      </c>
      <c r="Q126" s="11">
        <f t="shared" si="17"/>
        <v>8.3984040000000287E-2</v>
      </c>
    </row>
    <row r="127" spans="1:17" x14ac:dyDescent="0.2">
      <c r="A127" s="17">
        <v>40330</v>
      </c>
      <c r="B127" s="7">
        <v>0</v>
      </c>
      <c r="C127" s="7">
        <v>-9.7626708467364685E-4</v>
      </c>
      <c r="D127" s="7">
        <f t="shared" si="9"/>
        <v>9.7626708467364685E-4</v>
      </c>
      <c r="E127" s="9">
        <v>6.2699999999999992E-2</v>
      </c>
      <c r="F127" s="9">
        <v>1.8E-3</v>
      </c>
      <c r="G127" s="9">
        <v>6.0899999999999989E-2</v>
      </c>
      <c r="H127">
        <v>7.6473000000000004</v>
      </c>
      <c r="I127" s="6">
        <f t="shared" si="10"/>
        <v>7.6406520419107311</v>
      </c>
      <c r="J127" s="10">
        <f t="shared" si="11"/>
        <v>6.6479580892693235E-3</v>
      </c>
      <c r="K127" s="11">
        <f t="shared" si="12"/>
        <v>4.4195346756681433E-5</v>
      </c>
      <c r="L127" s="19">
        <f t="shared" si="13"/>
        <v>8.0980618799999995</v>
      </c>
      <c r="M127" s="11">
        <f t="shared" si="14"/>
        <v>-0.45076187999999906</v>
      </c>
      <c r="N127" s="29">
        <f t="shared" si="15"/>
        <v>0.20318627246113355</v>
      </c>
      <c r="O127" s="26">
        <v>7.6332000000000004</v>
      </c>
      <c r="P127" s="11">
        <f t="shared" si="16"/>
        <v>1.4100000000000001E-2</v>
      </c>
      <c r="Q127" s="11">
        <f t="shared" si="17"/>
        <v>1.9881000000000003E-4</v>
      </c>
    </row>
    <row r="128" spans="1:17" x14ac:dyDescent="0.2">
      <c r="A128" s="17">
        <v>40360</v>
      </c>
      <c r="B128" s="7">
        <v>5.6899004267387202E-3</v>
      </c>
      <c r="C128" s="7">
        <v>2.1104305737134767E-4</v>
      </c>
      <c r="D128" s="7">
        <f t="shared" si="9"/>
        <v>5.4788573693673728E-3</v>
      </c>
      <c r="E128" s="9">
        <v>6.2600000000000003E-2</v>
      </c>
      <c r="F128" s="9">
        <v>1.8E-3</v>
      </c>
      <c r="G128" s="9">
        <v>6.08E-2</v>
      </c>
      <c r="H128">
        <v>7.5467999999999993</v>
      </c>
      <c r="I128" s="6">
        <f t="shared" si="10"/>
        <v>7.6891984659607635</v>
      </c>
      <c r="J128" s="10">
        <f t="shared" si="11"/>
        <v>-0.14239846596076422</v>
      </c>
      <c r="K128" s="11">
        <f t="shared" si="12"/>
        <v>2.0277323107978928E-2</v>
      </c>
      <c r="L128" s="19">
        <f t="shared" si="13"/>
        <v>8.1122558399999996</v>
      </c>
      <c r="M128" s="11">
        <f t="shared" si="14"/>
        <v>-0.56545584000000026</v>
      </c>
      <c r="N128" s="29">
        <f t="shared" si="15"/>
        <v>0.31974030699010592</v>
      </c>
      <c r="O128" s="26">
        <v>7.6473000000000004</v>
      </c>
      <c r="P128" s="11">
        <f t="shared" si="16"/>
        <v>-0.10050000000000114</v>
      </c>
      <c r="Q128" s="11">
        <f t="shared" si="17"/>
        <v>1.0100250000000231E-2</v>
      </c>
    </row>
    <row r="129" spans="1:17" x14ac:dyDescent="0.2">
      <c r="A129" s="17">
        <v>40391</v>
      </c>
      <c r="B129" s="7">
        <v>1.4144271570019941E-3</v>
      </c>
      <c r="C129" s="7">
        <v>1.3806642784080371E-3</v>
      </c>
      <c r="D129" s="7">
        <f t="shared" si="9"/>
        <v>3.3762878593957034E-5</v>
      </c>
      <c r="E129" s="9">
        <v>6.2699999999999992E-2</v>
      </c>
      <c r="F129" s="9">
        <v>1.9E-3</v>
      </c>
      <c r="G129" s="9">
        <v>6.0799999999999993E-2</v>
      </c>
      <c r="H129">
        <v>7.2972999999999999</v>
      </c>
      <c r="I129" s="6">
        <f t="shared" si="10"/>
        <v>7.5470548016921724</v>
      </c>
      <c r="J129" s="10">
        <f t="shared" si="11"/>
        <v>-0.24975480169217246</v>
      </c>
      <c r="K129" s="11">
        <f t="shared" si="12"/>
        <v>6.237746096829639E-2</v>
      </c>
      <c r="L129" s="19">
        <f t="shared" si="13"/>
        <v>8.0056454399999986</v>
      </c>
      <c r="M129" s="11">
        <f t="shared" si="14"/>
        <v>-0.70834543999999866</v>
      </c>
      <c r="N129" s="29">
        <f t="shared" si="15"/>
        <v>0.5017532623687917</v>
      </c>
      <c r="O129" s="26">
        <v>7.5468000000000002</v>
      </c>
      <c r="P129" s="11">
        <f t="shared" si="16"/>
        <v>-0.24950000000000028</v>
      </c>
      <c r="Q129" s="11">
        <f t="shared" si="17"/>
        <v>6.2250250000000139E-2</v>
      </c>
    </row>
    <row r="130" spans="1:17" x14ac:dyDescent="0.2">
      <c r="A130" s="17">
        <v>40422</v>
      </c>
      <c r="B130" s="7">
        <v>1.4124293785316515E-3</v>
      </c>
      <c r="C130" s="7">
        <v>5.8173623071264247E-4</v>
      </c>
      <c r="D130" s="7">
        <f t="shared" si="9"/>
        <v>8.3069314781900906E-4</v>
      </c>
      <c r="E130" s="9">
        <v>5.9500000000000004E-2</v>
      </c>
      <c r="F130" s="9">
        <v>1.9E-3</v>
      </c>
      <c r="G130" s="9">
        <v>5.7600000000000005E-2</v>
      </c>
      <c r="H130">
        <v>7.1388999999999996</v>
      </c>
      <c r="I130" s="6">
        <f t="shared" si="10"/>
        <v>7.3033618171075796</v>
      </c>
      <c r="J130" s="10">
        <f t="shared" si="11"/>
        <v>-0.16446181710758001</v>
      </c>
      <c r="K130" s="11">
        <f t="shared" si="12"/>
        <v>2.7047689286327097E-2</v>
      </c>
      <c r="L130" s="19">
        <f t="shared" si="13"/>
        <v>7.7176244800000005</v>
      </c>
      <c r="M130" s="11">
        <f t="shared" si="14"/>
        <v>-0.57872448000000087</v>
      </c>
      <c r="N130" s="29">
        <f t="shared" si="15"/>
        <v>0.33492202375127139</v>
      </c>
      <c r="O130" s="26">
        <v>7.2972999999999999</v>
      </c>
      <c r="P130" s="11">
        <f t="shared" si="16"/>
        <v>-0.15840000000000032</v>
      </c>
      <c r="Q130" s="11">
        <f t="shared" si="17"/>
        <v>2.5090560000000102E-2</v>
      </c>
    </row>
    <row r="131" spans="1:17" x14ac:dyDescent="0.2">
      <c r="A131" s="17">
        <v>40452</v>
      </c>
      <c r="B131" s="7">
        <v>1.4104372355435947E-3</v>
      </c>
      <c r="C131" s="7">
        <v>1.2451988884789825E-3</v>
      </c>
      <c r="D131" s="7">
        <f t="shared" si="9"/>
        <v>1.6523834706461214E-4</v>
      </c>
      <c r="E131" s="9">
        <v>5.7800000000000004E-2</v>
      </c>
      <c r="F131" s="9">
        <v>1.9E-3</v>
      </c>
      <c r="G131" s="9">
        <v>5.5900000000000005E-2</v>
      </c>
      <c r="H131">
        <v>6.9177</v>
      </c>
      <c r="I131" s="6">
        <f t="shared" si="10"/>
        <v>7.1400796200358601</v>
      </c>
      <c r="J131" s="10">
        <f t="shared" si="11"/>
        <v>-0.22237962003586009</v>
      </c>
      <c r="K131" s="11">
        <f t="shared" si="12"/>
        <v>4.9452695407293509E-2</v>
      </c>
      <c r="L131" s="19">
        <f t="shared" si="13"/>
        <v>7.5379645100000001</v>
      </c>
      <c r="M131" s="11">
        <f t="shared" si="14"/>
        <v>-0.62026451000000016</v>
      </c>
      <c r="N131" s="29">
        <f t="shared" si="15"/>
        <v>0.3847280623655403</v>
      </c>
      <c r="O131" s="26">
        <v>7.1388999999999996</v>
      </c>
      <c r="P131" s="11">
        <f t="shared" si="16"/>
        <v>-0.22119999999999962</v>
      </c>
      <c r="Q131" s="11">
        <f t="shared" si="17"/>
        <v>4.8929439999999831E-2</v>
      </c>
    </row>
    <row r="132" spans="1:17" x14ac:dyDescent="0.2">
      <c r="A132" s="17">
        <v>40483</v>
      </c>
      <c r="B132" s="7">
        <v>1.4084507042259268E-3</v>
      </c>
      <c r="C132" s="7">
        <v>4.2064642382076597E-4</v>
      </c>
      <c r="D132" s="7">
        <f t="shared" ref="D132:D195" si="18">B132-C132</f>
        <v>9.8780428040516079E-4</v>
      </c>
      <c r="E132" s="9">
        <v>5.6100000000000004E-2</v>
      </c>
      <c r="F132" s="9">
        <v>1.9E-3</v>
      </c>
      <c r="G132" s="9">
        <v>5.4200000000000005E-2</v>
      </c>
      <c r="H132">
        <v>6.9720000000000004</v>
      </c>
      <c r="I132" s="6">
        <f t="shared" ref="I132:I192" si="19">H131*(1+D132)</f>
        <v>6.924533333670559</v>
      </c>
      <c r="J132" s="10">
        <f t="shared" ref="J132:J195" si="20">H132-I132</f>
        <v>4.7466666329441409E-2</v>
      </c>
      <c r="K132" s="11">
        <f t="shared" ref="K132:K195" si="21">J132^2</f>
        <v>2.2530844124305266E-3</v>
      </c>
      <c r="L132" s="19">
        <f t="shared" ref="L132:L193" si="22">H131*(1+G132)</f>
        <v>7.29263934</v>
      </c>
      <c r="M132" s="11">
        <f t="shared" ref="M132:M195" si="23">H132-L132</f>
        <v>-0.32063933999999961</v>
      </c>
      <c r="N132" s="29">
        <f t="shared" ref="N132:N195" si="24">M132^2</f>
        <v>0.10280958635563535</v>
      </c>
      <c r="O132" s="26">
        <v>6.9177</v>
      </c>
      <c r="P132" s="11">
        <f t="shared" ref="P132:P195" si="25">H132-O132</f>
        <v>5.4300000000000459E-2</v>
      </c>
      <c r="Q132" s="11">
        <f t="shared" ref="Q132:Q195" si="26">P132^2</f>
        <v>2.9484900000000497E-3</v>
      </c>
    </row>
    <row r="133" spans="1:17" x14ac:dyDescent="0.2">
      <c r="A133" s="17">
        <v>40513</v>
      </c>
      <c r="B133" s="7">
        <v>1.4064697609005731E-3</v>
      </c>
      <c r="C133" s="7">
        <v>1.7184407892018485E-3</v>
      </c>
      <c r="D133" s="7">
        <f t="shared" si="18"/>
        <v>-3.1197102830127547E-4</v>
      </c>
      <c r="E133" s="9">
        <v>5.2999999999999999E-2</v>
      </c>
      <c r="F133" s="9">
        <v>1.8E-3</v>
      </c>
      <c r="G133" s="9">
        <v>5.1199999999999996E-2</v>
      </c>
      <c r="H133">
        <v>6.8294000000000006</v>
      </c>
      <c r="I133" s="6">
        <f t="shared" si="19"/>
        <v>6.9698249379906843</v>
      </c>
      <c r="J133" s="10">
        <f t="shared" si="20"/>
        <v>-0.14042493799068367</v>
      </c>
      <c r="K133" s="11">
        <f t="shared" si="21"/>
        <v>1.9719163209687356E-2</v>
      </c>
      <c r="L133" s="19">
        <f t="shared" si="22"/>
        <v>7.3289663999999997</v>
      </c>
      <c r="M133" s="11">
        <f t="shared" si="23"/>
        <v>-0.49956639999999908</v>
      </c>
      <c r="N133" s="29">
        <f t="shared" si="24"/>
        <v>0.24956658800895909</v>
      </c>
      <c r="O133" s="26">
        <v>6.9720000000000004</v>
      </c>
      <c r="P133" s="11">
        <f t="shared" si="25"/>
        <v>-0.14259999999999984</v>
      </c>
      <c r="Q133" s="11">
        <f t="shared" si="26"/>
        <v>2.0334759999999955E-2</v>
      </c>
    </row>
    <row r="134" spans="1:17" x14ac:dyDescent="0.2">
      <c r="A134" s="17">
        <v>40544</v>
      </c>
      <c r="B134" s="7">
        <v>5.6179775280921747E-3</v>
      </c>
      <c r="C134" s="7">
        <v>4.7632300539727276E-3</v>
      </c>
      <c r="D134" s="7">
        <f t="shared" si="18"/>
        <v>8.5474747411944715E-4</v>
      </c>
      <c r="E134" s="9">
        <v>5.2900000000000003E-2</v>
      </c>
      <c r="F134" s="9">
        <v>1.7000000000000001E-3</v>
      </c>
      <c r="G134" s="9">
        <v>5.1200000000000002E-2</v>
      </c>
      <c r="H134">
        <v>6.9021000000000008</v>
      </c>
      <c r="I134" s="6">
        <f t="shared" si="19"/>
        <v>6.8352374123997519</v>
      </c>
      <c r="J134" s="10">
        <f t="shared" si="20"/>
        <v>6.6862587600248879E-2</v>
      </c>
      <c r="K134" s="11">
        <f t="shared" si="21"/>
        <v>4.4706056206009551E-3</v>
      </c>
      <c r="L134" s="19">
        <f t="shared" si="22"/>
        <v>7.1790652799999997</v>
      </c>
      <c r="M134" s="11">
        <f t="shared" si="23"/>
        <v>-0.27696527999999887</v>
      </c>
      <c r="N134" s="29">
        <f t="shared" si="24"/>
        <v>7.6709766325477768E-2</v>
      </c>
      <c r="O134" s="26">
        <v>6.8293999999999997</v>
      </c>
      <c r="P134" s="11">
        <f t="shared" si="25"/>
        <v>7.2700000000001097E-2</v>
      </c>
      <c r="Q134" s="11">
        <f t="shared" si="26"/>
        <v>5.2852900000001594E-3</v>
      </c>
    </row>
    <row r="135" spans="1:17" x14ac:dyDescent="0.2">
      <c r="A135" s="17">
        <v>40575</v>
      </c>
      <c r="B135" s="7">
        <v>5.5865921787732111E-3</v>
      </c>
      <c r="C135" s="7">
        <v>4.9313650254488818E-3</v>
      </c>
      <c r="D135" s="7">
        <f t="shared" si="18"/>
        <v>6.5522715332432934E-4</v>
      </c>
      <c r="E135" s="9">
        <v>5.28E-2</v>
      </c>
      <c r="F135" s="9">
        <v>1.6000000000000001E-3</v>
      </c>
      <c r="G135" s="9">
        <v>5.1200000000000002E-2</v>
      </c>
      <c r="H135">
        <v>7.1911000000000005</v>
      </c>
      <c r="I135" s="6">
        <f t="shared" si="19"/>
        <v>6.9066224433349603</v>
      </c>
      <c r="J135" s="10">
        <f t="shared" si="20"/>
        <v>0.28447755666504015</v>
      </c>
      <c r="K135" s="11">
        <f t="shared" si="21"/>
        <v>8.0927480246111128E-2</v>
      </c>
      <c r="L135" s="19">
        <f t="shared" si="22"/>
        <v>7.25548752</v>
      </c>
      <c r="M135" s="11">
        <f t="shared" si="23"/>
        <v>-6.4387519999999476E-2</v>
      </c>
      <c r="N135" s="29">
        <f t="shared" si="24"/>
        <v>4.1457527317503321E-3</v>
      </c>
      <c r="O135" s="26">
        <v>6.9020999999999999</v>
      </c>
      <c r="P135" s="11">
        <f t="shared" si="25"/>
        <v>0.28900000000000059</v>
      </c>
      <c r="Q135" s="11">
        <f t="shared" si="26"/>
        <v>8.3521000000000345E-2</v>
      </c>
    </row>
    <row r="136" spans="1:17" x14ac:dyDescent="0.2">
      <c r="A136" s="17">
        <v>40603</v>
      </c>
      <c r="B136" s="7">
        <v>1.2499999999995024E-2</v>
      </c>
      <c r="C136" s="7">
        <v>9.7510720305178447E-3</v>
      </c>
      <c r="D136" s="7">
        <f t="shared" si="18"/>
        <v>2.7489279694771791E-3</v>
      </c>
      <c r="E136" s="9">
        <v>5.2699999999999997E-2</v>
      </c>
      <c r="F136" s="9">
        <v>1.4000000000000002E-3</v>
      </c>
      <c r="G136" s="9">
        <v>5.1299999999999998E-2</v>
      </c>
      <c r="H136">
        <v>6.9085999999999999</v>
      </c>
      <c r="I136" s="6">
        <f t="shared" si="19"/>
        <v>7.2108678159213087</v>
      </c>
      <c r="J136" s="10">
        <f t="shared" si="20"/>
        <v>-0.3022678159213088</v>
      </c>
      <c r="K136" s="11">
        <f t="shared" si="21"/>
        <v>9.1365832541838221E-2</v>
      </c>
      <c r="L136" s="19">
        <f t="shared" si="22"/>
        <v>7.5600034300000001</v>
      </c>
      <c r="M136" s="11">
        <f t="shared" si="23"/>
        <v>-0.65140343000000023</v>
      </c>
      <c r="N136" s="29">
        <f t="shared" si="24"/>
        <v>0.42432642861576519</v>
      </c>
      <c r="O136" s="26">
        <v>7.1910999999999996</v>
      </c>
      <c r="P136" s="11">
        <f t="shared" si="25"/>
        <v>-0.28249999999999975</v>
      </c>
      <c r="Q136" s="11">
        <f t="shared" si="26"/>
        <v>7.9806249999999856E-2</v>
      </c>
    </row>
    <row r="137" spans="1:17" x14ac:dyDescent="0.2">
      <c r="A137" s="17">
        <v>40634</v>
      </c>
      <c r="B137" s="7">
        <v>2.7434842249668243E-3</v>
      </c>
      <c r="C137" s="7">
        <v>6.4394295354530551E-3</v>
      </c>
      <c r="D137" s="7">
        <f t="shared" si="18"/>
        <v>-3.6959453104862309E-3</v>
      </c>
      <c r="E137" s="9">
        <v>5.2699999999999997E-2</v>
      </c>
      <c r="F137" s="9">
        <v>1E-3</v>
      </c>
      <c r="G137" s="9">
        <v>5.1699999999999996E-2</v>
      </c>
      <c r="H137">
        <v>6.7324000000000002</v>
      </c>
      <c r="I137" s="6">
        <f t="shared" si="19"/>
        <v>6.8830661922279743</v>
      </c>
      <c r="J137" s="10">
        <f t="shared" si="20"/>
        <v>-0.15066619222797417</v>
      </c>
      <c r="K137" s="11">
        <f t="shared" si="21"/>
        <v>2.2700301480476866E-2</v>
      </c>
      <c r="L137" s="19">
        <f t="shared" si="22"/>
        <v>7.2657746200000002</v>
      </c>
      <c r="M137" s="11">
        <f t="shared" si="23"/>
        <v>-0.53337462000000002</v>
      </c>
      <c r="N137" s="29">
        <f t="shared" si="24"/>
        <v>0.28448848526014442</v>
      </c>
      <c r="O137" s="26">
        <v>6.9085999999999999</v>
      </c>
      <c r="P137" s="11">
        <f t="shared" si="25"/>
        <v>-0.17619999999999969</v>
      </c>
      <c r="Q137" s="11">
        <f t="shared" si="26"/>
        <v>3.1046439999999891E-2</v>
      </c>
    </row>
    <row r="138" spans="1:17" x14ac:dyDescent="0.2">
      <c r="A138" s="17">
        <v>40664</v>
      </c>
      <c r="B138" s="7">
        <v>5.471956224352292E-3</v>
      </c>
      <c r="C138" s="7">
        <v>4.704187527238256E-3</v>
      </c>
      <c r="D138" s="7">
        <f t="shared" si="18"/>
        <v>7.6776869711403604E-4</v>
      </c>
      <c r="E138" s="9">
        <v>5.28E-2</v>
      </c>
      <c r="F138" s="9">
        <v>8.9999999999999998E-4</v>
      </c>
      <c r="G138" s="9">
        <v>5.1900000000000002E-2</v>
      </c>
      <c r="H138">
        <v>6.8610000000000007</v>
      </c>
      <c r="I138" s="6">
        <f t="shared" si="19"/>
        <v>6.7375689259764515</v>
      </c>
      <c r="J138" s="10">
        <f t="shared" si="20"/>
        <v>0.12343107402354914</v>
      </c>
      <c r="K138" s="11">
        <f t="shared" si="21"/>
        <v>1.5235230034606867E-2</v>
      </c>
      <c r="L138" s="19">
        <f t="shared" si="22"/>
        <v>7.0818115600000002</v>
      </c>
      <c r="M138" s="11">
        <f t="shared" si="23"/>
        <v>-0.22081155999999957</v>
      </c>
      <c r="N138" s="29">
        <f t="shared" si="24"/>
        <v>4.8757745029633412E-2</v>
      </c>
      <c r="O138" s="26">
        <v>6.7324000000000002</v>
      </c>
      <c r="P138" s="11">
        <f t="shared" si="25"/>
        <v>0.12860000000000049</v>
      </c>
      <c r="Q138" s="11">
        <f t="shared" si="26"/>
        <v>1.6537960000000126E-2</v>
      </c>
    </row>
    <row r="139" spans="1:17" x14ac:dyDescent="0.2">
      <c r="A139" s="17">
        <v>40695</v>
      </c>
      <c r="B139" s="7">
        <v>5.4421768707504994E-3</v>
      </c>
      <c r="C139" s="7">
        <v>-1.0709670567075591E-3</v>
      </c>
      <c r="D139" s="7">
        <f t="shared" si="18"/>
        <v>6.513143927458059E-3</v>
      </c>
      <c r="E139" s="9">
        <v>5.28E-2</v>
      </c>
      <c r="F139" s="9">
        <v>8.9999999999999998E-4</v>
      </c>
      <c r="G139" s="9">
        <v>5.1900000000000002E-2</v>
      </c>
      <c r="H139">
        <v>6.7874999999999996</v>
      </c>
      <c r="I139" s="6">
        <f t="shared" si="19"/>
        <v>6.9056866804862915</v>
      </c>
      <c r="J139" s="10">
        <f t="shared" si="20"/>
        <v>-0.11818668048629188</v>
      </c>
      <c r="K139" s="11">
        <f t="shared" si="21"/>
        <v>1.3968091444368847E-2</v>
      </c>
      <c r="L139" s="19">
        <f t="shared" si="22"/>
        <v>7.2170859000000007</v>
      </c>
      <c r="M139" s="11">
        <f t="shared" si="23"/>
        <v>-0.42958590000000108</v>
      </c>
      <c r="N139" s="29">
        <f t="shared" si="24"/>
        <v>0.18454404547881093</v>
      </c>
      <c r="O139" s="26">
        <v>6.8609999999999998</v>
      </c>
      <c r="P139" s="11">
        <f t="shared" si="25"/>
        <v>-7.3500000000000121E-2</v>
      </c>
      <c r="Q139" s="11">
        <f t="shared" si="26"/>
        <v>5.4022500000000181E-3</v>
      </c>
    </row>
    <row r="140" spans="1:17" x14ac:dyDescent="0.2">
      <c r="A140" s="17">
        <v>40725</v>
      </c>
      <c r="B140" s="7">
        <v>8.1190798376120522E-3</v>
      </c>
      <c r="C140" s="7">
        <v>8.8604566679349186E-4</v>
      </c>
      <c r="D140" s="7">
        <f t="shared" si="18"/>
        <v>7.23303417081856E-3</v>
      </c>
      <c r="E140" s="9">
        <v>5.2699999999999997E-2</v>
      </c>
      <c r="F140" s="9">
        <v>7.000000000000001E-4</v>
      </c>
      <c r="G140" s="9">
        <v>5.1999999999999998E-2</v>
      </c>
      <c r="H140">
        <v>6.793099999999999</v>
      </c>
      <c r="I140" s="6">
        <f t="shared" si="19"/>
        <v>6.8365942194344314</v>
      </c>
      <c r="J140" s="10">
        <f t="shared" si="20"/>
        <v>-4.3494219434432324E-2</v>
      </c>
      <c r="K140" s="11">
        <f t="shared" si="21"/>
        <v>1.8917471242105505E-3</v>
      </c>
      <c r="L140" s="19">
        <f t="shared" si="22"/>
        <v>7.1404499999999995</v>
      </c>
      <c r="M140" s="11">
        <f t="shared" si="23"/>
        <v>-0.34735000000000049</v>
      </c>
      <c r="N140" s="29">
        <f t="shared" si="24"/>
        <v>0.12065202250000034</v>
      </c>
      <c r="O140" s="26">
        <v>6.7874999999999996</v>
      </c>
      <c r="P140" s="11">
        <f t="shared" si="25"/>
        <v>5.5999999999993832E-3</v>
      </c>
      <c r="Q140" s="11">
        <f t="shared" si="26"/>
        <v>3.1359999999993093E-5</v>
      </c>
    </row>
    <row r="141" spans="1:17" x14ac:dyDescent="0.2">
      <c r="A141" s="17">
        <v>40756</v>
      </c>
      <c r="B141" s="7">
        <v>0</v>
      </c>
      <c r="C141" s="7">
        <v>2.7575889023641648E-3</v>
      </c>
      <c r="D141" s="7">
        <f t="shared" si="18"/>
        <v>-2.7575889023641648E-3</v>
      </c>
      <c r="E141" s="9">
        <v>5.28E-2</v>
      </c>
      <c r="F141" s="9">
        <v>1E-3</v>
      </c>
      <c r="G141" s="9">
        <v>5.1799999999999999E-2</v>
      </c>
      <c r="H141">
        <v>7.0598000000000001</v>
      </c>
      <c r="I141" s="6">
        <f t="shared" si="19"/>
        <v>6.7743674228273489</v>
      </c>
      <c r="J141" s="10">
        <f t="shared" si="20"/>
        <v>0.28543257717265114</v>
      </c>
      <c r="K141" s="11">
        <f t="shared" si="21"/>
        <v>8.1471756111421448E-2</v>
      </c>
      <c r="L141" s="19">
        <f t="shared" si="22"/>
        <v>7.1449825799999997</v>
      </c>
      <c r="M141" s="11">
        <f t="shared" si="23"/>
        <v>-8.5182579999999675E-2</v>
      </c>
      <c r="N141" s="29">
        <f t="shared" si="24"/>
        <v>7.2560719354563446E-3</v>
      </c>
      <c r="O141" s="26">
        <v>6.7930999999999999</v>
      </c>
      <c r="P141" s="11">
        <f t="shared" si="25"/>
        <v>0.26670000000000016</v>
      </c>
      <c r="Q141" s="11">
        <f t="shared" si="26"/>
        <v>7.1128890000000083E-2</v>
      </c>
    </row>
    <row r="142" spans="1:17" x14ac:dyDescent="0.2">
      <c r="A142" s="17">
        <v>40787</v>
      </c>
      <c r="B142" s="7">
        <v>5.3691275167805814E-3</v>
      </c>
      <c r="C142" s="7">
        <v>1.5184621156986964E-3</v>
      </c>
      <c r="D142" s="7">
        <f t="shared" si="18"/>
        <v>3.8506654010818852E-3</v>
      </c>
      <c r="E142" s="9">
        <v>5.2900000000000003E-2</v>
      </c>
      <c r="F142" s="9">
        <v>8.0000000000000004E-4</v>
      </c>
      <c r="G142" s="9">
        <v>5.21E-2</v>
      </c>
      <c r="H142">
        <v>7.5213999999999999</v>
      </c>
      <c r="I142" s="6">
        <f t="shared" si="19"/>
        <v>7.0869849275985581</v>
      </c>
      <c r="J142" s="10">
        <f t="shared" si="20"/>
        <v>0.43441507240144173</v>
      </c>
      <c r="K142" s="11">
        <f t="shared" si="21"/>
        <v>0.18871645512954985</v>
      </c>
      <c r="L142" s="19">
        <f t="shared" si="22"/>
        <v>7.4276155800000003</v>
      </c>
      <c r="M142" s="11">
        <f t="shared" si="23"/>
        <v>9.3784419999999535E-2</v>
      </c>
      <c r="N142" s="29">
        <f t="shared" si="24"/>
        <v>8.7955174347363121E-3</v>
      </c>
      <c r="O142" s="26">
        <v>7.0598000000000001</v>
      </c>
      <c r="P142" s="11">
        <f t="shared" si="25"/>
        <v>0.46159999999999979</v>
      </c>
      <c r="Q142" s="11">
        <f t="shared" si="26"/>
        <v>0.2130745599999998</v>
      </c>
    </row>
    <row r="143" spans="1:17" x14ac:dyDescent="0.2">
      <c r="A143" s="17">
        <v>40817</v>
      </c>
      <c r="B143" s="7">
        <v>6.6755674232336871E-3</v>
      </c>
      <c r="C143" s="7">
        <v>-2.0626826333582805E-3</v>
      </c>
      <c r="D143" s="7">
        <f t="shared" si="18"/>
        <v>8.7382500565919667E-3</v>
      </c>
      <c r="E143" s="9">
        <v>5.2999999999999999E-2</v>
      </c>
      <c r="F143" s="9">
        <v>7.000000000000001E-4</v>
      </c>
      <c r="G143" s="9">
        <v>5.2299999999999999E-2</v>
      </c>
      <c r="H143">
        <v>7.95</v>
      </c>
      <c r="I143" s="6">
        <f t="shared" si="19"/>
        <v>7.587123873975651</v>
      </c>
      <c r="J143" s="10">
        <f t="shared" si="20"/>
        <v>0.36287612602434915</v>
      </c>
      <c r="K143" s="11">
        <f t="shared" si="21"/>
        <v>0.13167908283843932</v>
      </c>
      <c r="L143" s="19">
        <f t="shared" si="22"/>
        <v>7.9147692200000002</v>
      </c>
      <c r="M143" s="11">
        <f t="shared" si="23"/>
        <v>3.5230780000000017E-2</v>
      </c>
      <c r="N143" s="29">
        <f t="shared" si="24"/>
        <v>1.2412078594084012E-3</v>
      </c>
      <c r="O143" s="26">
        <v>7.5213999999999999</v>
      </c>
      <c r="P143" s="11">
        <f t="shared" si="25"/>
        <v>0.42860000000000031</v>
      </c>
      <c r="Q143" s="11">
        <f t="shared" si="26"/>
        <v>0.18369796000000027</v>
      </c>
    </row>
    <row r="144" spans="1:17" x14ac:dyDescent="0.2">
      <c r="A144" s="17">
        <v>40848</v>
      </c>
      <c r="B144" s="7">
        <v>1.3262599469501374E-3</v>
      </c>
      <c r="C144" s="7">
        <v>-8.4356133043778168E-4</v>
      </c>
      <c r="D144" s="7">
        <f t="shared" si="18"/>
        <v>2.1698212773879192E-3</v>
      </c>
      <c r="E144" s="9">
        <v>5.2999999999999999E-2</v>
      </c>
      <c r="F144" s="9">
        <v>8.0000000000000004E-4</v>
      </c>
      <c r="G144" s="9">
        <v>5.2199999999999996E-2</v>
      </c>
      <c r="H144">
        <v>8.1553000000000004</v>
      </c>
      <c r="I144" s="6">
        <f t="shared" si="19"/>
        <v>7.9672500791552343</v>
      </c>
      <c r="J144" s="10">
        <f t="shared" si="20"/>
        <v>0.18804992084476613</v>
      </c>
      <c r="K144" s="11">
        <f t="shared" si="21"/>
        <v>3.5362772729722804E-2</v>
      </c>
      <c r="L144" s="19">
        <f t="shared" si="22"/>
        <v>8.3649900000000006</v>
      </c>
      <c r="M144" s="11">
        <f t="shared" si="23"/>
        <v>-0.20969000000000015</v>
      </c>
      <c r="N144" s="29">
        <f t="shared" si="24"/>
        <v>4.3969896100000065E-2</v>
      </c>
      <c r="O144" s="26">
        <v>7.95</v>
      </c>
      <c r="P144" s="11">
        <f t="shared" si="25"/>
        <v>0.20530000000000026</v>
      </c>
      <c r="Q144" s="11">
        <f t="shared" si="26"/>
        <v>4.214809000000011E-2</v>
      </c>
    </row>
    <row r="145" spans="1:17" x14ac:dyDescent="0.2">
      <c r="A145" s="17">
        <v>40878</v>
      </c>
      <c r="B145" s="7">
        <v>2.649006622517624E-3</v>
      </c>
      <c r="C145" s="7">
        <v>-2.4665163771387848E-3</v>
      </c>
      <c r="D145" s="7">
        <f t="shared" si="18"/>
        <v>5.1155229996564088E-3</v>
      </c>
      <c r="E145" s="9">
        <v>5.33E-2</v>
      </c>
      <c r="F145" s="9">
        <v>7.000000000000001E-4</v>
      </c>
      <c r="G145" s="9">
        <v>5.2600000000000001E-2</v>
      </c>
      <c r="H145">
        <v>8.1745000000000001</v>
      </c>
      <c r="I145" s="6">
        <f t="shared" si="19"/>
        <v>8.1970186247190995</v>
      </c>
      <c r="J145" s="10">
        <f t="shared" si="20"/>
        <v>-2.2518624719099378E-2</v>
      </c>
      <c r="K145" s="11">
        <f t="shared" si="21"/>
        <v>5.0708845923963357E-4</v>
      </c>
      <c r="L145" s="19">
        <f t="shared" si="22"/>
        <v>8.5842687800000004</v>
      </c>
      <c r="M145" s="11">
        <f t="shared" si="23"/>
        <v>-0.40976878000000028</v>
      </c>
      <c r="N145" s="29">
        <f t="shared" si="24"/>
        <v>0.16791045306268862</v>
      </c>
      <c r="O145" s="26">
        <v>8.1553000000000004</v>
      </c>
      <c r="P145" s="11">
        <f t="shared" si="25"/>
        <v>1.9199999999999662E-2</v>
      </c>
      <c r="Q145" s="11">
        <f t="shared" si="26"/>
        <v>3.6863999999998704E-4</v>
      </c>
    </row>
    <row r="146" spans="1:17" x14ac:dyDescent="0.2">
      <c r="A146" s="17">
        <v>40909</v>
      </c>
      <c r="B146" s="7">
        <v>5.2840158520402938E-3</v>
      </c>
      <c r="C146" s="7">
        <v>4.4001914282634511E-3</v>
      </c>
      <c r="D146" s="7">
        <f t="shared" si="18"/>
        <v>8.8382442377684268E-4</v>
      </c>
      <c r="E146" s="9">
        <v>5.3200000000000004E-2</v>
      </c>
      <c r="F146" s="9">
        <v>8.0000000000000004E-4</v>
      </c>
      <c r="G146" s="9">
        <v>5.2400000000000002E-2</v>
      </c>
      <c r="H146">
        <v>8.0106000000000002</v>
      </c>
      <c r="I146" s="6">
        <f t="shared" si="19"/>
        <v>8.1817248227521642</v>
      </c>
      <c r="J146" s="10">
        <f t="shared" si="20"/>
        <v>-0.17112482275216401</v>
      </c>
      <c r="K146" s="11">
        <f t="shared" si="21"/>
        <v>2.9283704961959547E-2</v>
      </c>
      <c r="L146" s="19">
        <f t="shared" si="22"/>
        <v>8.6028438000000005</v>
      </c>
      <c r="M146" s="11">
        <f t="shared" si="23"/>
        <v>-0.59224380000000032</v>
      </c>
      <c r="N146" s="29">
        <f t="shared" si="24"/>
        <v>0.35075271863844038</v>
      </c>
      <c r="O146" s="26">
        <v>8.1745000000000001</v>
      </c>
      <c r="P146" s="11">
        <f t="shared" si="25"/>
        <v>-0.16389999999999993</v>
      </c>
      <c r="Q146" s="11">
        <f t="shared" si="26"/>
        <v>2.6863209999999978E-2</v>
      </c>
    </row>
    <row r="147" spans="1:17" x14ac:dyDescent="0.2">
      <c r="A147" s="17">
        <v>40940</v>
      </c>
      <c r="B147" s="7">
        <v>5.2562417871242269E-3</v>
      </c>
      <c r="C147" s="7">
        <v>4.4029735512740205E-3</v>
      </c>
      <c r="D147" s="7">
        <f t="shared" si="18"/>
        <v>8.5326823585020646E-4</v>
      </c>
      <c r="E147" s="9">
        <v>5.28E-2</v>
      </c>
      <c r="F147" s="9">
        <v>1E-3</v>
      </c>
      <c r="G147" s="9">
        <v>5.1799999999999999E-2</v>
      </c>
      <c r="H147">
        <v>7.6551999999999998</v>
      </c>
      <c r="I147" s="6">
        <f t="shared" si="19"/>
        <v>8.0174351905301009</v>
      </c>
      <c r="J147" s="10">
        <f t="shared" si="20"/>
        <v>-0.36223519053010111</v>
      </c>
      <c r="K147" s="11">
        <f t="shared" si="21"/>
        <v>0.13121433325837867</v>
      </c>
      <c r="L147" s="19">
        <f t="shared" si="22"/>
        <v>8.4255490800000015</v>
      </c>
      <c r="M147" s="11">
        <f t="shared" si="23"/>
        <v>-0.77034908000000168</v>
      </c>
      <c r="N147" s="29">
        <f t="shared" si="24"/>
        <v>0.59343770505684901</v>
      </c>
      <c r="O147" s="26">
        <v>8.0106000000000002</v>
      </c>
      <c r="P147" s="11">
        <f t="shared" si="25"/>
        <v>-0.35540000000000038</v>
      </c>
      <c r="Q147" s="11">
        <f t="shared" si="26"/>
        <v>0.12630916000000028</v>
      </c>
    </row>
    <row r="148" spans="1:17" x14ac:dyDescent="0.2">
      <c r="A148" s="17">
        <v>40969</v>
      </c>
      <c r="B148" s="7">
        <v>1.0457516339873409E-2</v>
      </c>
      <c r="C148" s="7">
        <v>7.5945586239367386E-3</v>
      </c>
      <c r="D148" s="7">
        <f t="shared" si="18"/>
        <v>2.8629577159366704E-3</v>
      </c>
      <c r="E148" s="9">
        <v>5.28E-2</v>
      </c>
      <c r="F148" s="9">
        <v>1.2999999999999999E-3</v>
      </c>
      <c r="G148" s="9">
        <v>5.1499999999999997E-2</v>
      </c>
      <c r="H148">
        <v>7.5998000000000001</v>
      </c>
      <c r="I148" s="6">
        <f t="shared" si="19"/>
        <v>7.6771165139070385</v>
      </c>
      <c r="J148" s="10">
        <f t="shared" si="20"/>
        <v>-7.731651390703842E-2</v>
      </c>
      <c r="K148" s="11">
        <f t="shared" si="21"/>
        <v>5.9778433227372658E-3</v>
      </c>
      <c r="L148" s="19">
        <f t="shared" si="22"/>
        <v>8.0494428000000013</v>
      </c>
      <c r="M148" s="11">
        <f t="shared" si="23"/>
        <v>-0.44964280000000123</v>
      </c>
      <c r="N148" s="29">
        <f t="shared" si="24"/>
        <v>0.20217864759184109</v>
      </c>
      <c r="O148" s="26">
        <v>7.6551999999999998</v>
      </c>
      <c r="P148" s="11">
        <f t="shared" si="25"/>
        <v>-5.5399999999999672E-2</v>
      </c>
      <c r="Q148" s="11">
        <f t="shared" si="26"/>
        <v>3.0691599999999636E-3</v>
      </c>
    </row>
    <row r="149" spans="1:17" x14ac:dyDescent="0.2">
      <c r="A149" s="17">
        <v>41000</v>
      </c>
      <c r="B149" s="7">
        <v>5.1746442432013028E-3</v>
      </c>
      <c r="C149" s="7">
        <v>3.0210295040813597E-3</v>
      </c>
      <c r="D149" s="7">
        <f t="shared" si="18"/>
        <v>2.1536147391199431E-3</v>
      </c>
      <c r="E149" s="9">
        <v>5.28E-2</v>
      </c>
      <c r="F149" s="9">
        <v>1.4000000000000002E-3</v>
      </c>
      <c r="G149" s="9">
        <v>5.1400000000000001E-2</v>
      </c>
      <c r="H149">
        <v>7.8274999999999997</v>
      </c>
      <c r="I149" s="6">
        <f t="shared" si="19"/>
        <v>7.6161670412943634</v>
      </c>
      <c r="J149" s="10">
        <f t="shared" si="20"/>
        <v>0.21133295870563629</v>
      </c>
      <c r="K149" s="11">
        <f t="shared" si="21"/>
        <v>4.4661619435278174E-2</v>
      </c>
      <c r="L149" s="19">
        <f t="shared" si="22"/>
        <v>7.9904297200000007</v>
      </c>
      <c r="M149" s="11">
        <f t="shared" si="23"/>
        <v>-0.16292972000000105</v>
      </c>
      <c r="N149" s="29">
        <f t="shared" si="24"/>
        <v>2.6546093659278742E-2</v>
      </c>
      <c r="O149" s="26">
        <v>7.5998000000000001</v>
      </c>
      <c r="P149" s="11">
        <f t="shared" si="25"/>
        <v>0.22769999999999957</v>
      </c>
      <c r="Q149" s="11">
        <f t="shared" si="26"/>
        <v>5.1847289999999803E-2</v>
      </c>
    </row>
    <row r="150" spans="1:17" x14ac:dyDescent="0.2">
      <c r="A150" s="17">
        <v>41030</v>
      </c>
      <c r="B150" s="7">
        <v>0</v>
      </c>
      <c r="C150" s="7">
        <v>-1.1734793663222148E-3</v>
      </c>
      <c r="D150" s="7">
        <f t="shared" si="18"/>
        <v>1.1734793663222148E-3</v>
      </c>
      <c r="E150" s="9">
        <v>5.2900000000000003E-2</v>
      </c>
      <c r="F150" s="9">
        <v>1.6000000000000001E-3</v>
      </c>
      <c r="G150" s="9">
        <v>5.1300000000000005E-2</v>
      </c>
      <c r="H150">
        <v>8.1524000000000001</v>
      </c>
      <c r="I150" s="6">
        <f t="shared" si="19"/>
        <v>7.8366854097398875</v>
      </c>
      <c r="J150" s="10">
        <f t="shared" si="20"/>
        <v>0.31571459026011262</v>
      </c>
      <c r="K150" s="11">
        <f t="shared" si="21"/>
        <v>9.9675702503110794E-2</v>
      </c>
      <c r="L150" s="19">
        <f t="shared" si="22"/>
        <v>8.229050749999999</v>
      </c>
      <c r="M150" s="11">
        <f t="shared" si="23"/>
        <v>-7.665074999999888E-2</v>
      </c>
      <c r="N150" s="29">
        <f t="shared" si="24"/>
        <v>5.8753374755623278E-3</v>
      </c>
      <c r="O150" s="26">
        <v>7.8274999999999997</v>
      </c>
      <c r="P150" s="11">
        <f t="shared" si="25"/>
        <v>0.32490000000000041</v>
      </c>
      <c r="Q150" s="11">
        <f t="shared" si="26"/>
        <v>0.10556001000000027</v>
      </c>
    </row>
    <row r="151" spans="1:17" x14ac:dyDescent="0.2">
      <c r="A151" s="17">
        <v>41061</v>
      </c>
      <c r="B151" s="7">
        <v>3.8610038610053157E-3</v>
      </c>
      <c r="C151" s="7">
        <v>-1.4663968844518182E-3</v>
      </c>
      <c r="D151" s="7">
        <f t="shared" si="18"/>
        <v>5.3274007454571339E-3</v>
      </c>
      <c r="E151" s="9">
        <v>5.2900000000000003E-2</v>
      </c>
      <c r="F151" s="9">
        <v>1.6000000000000001E-3</v>
      </c>
      <c r="G151" s="9">
        <v>5.1300000000000005E-2</v>
      </c>
      <c r="H151">
        <v>8.3962000000000003</v>
      </c>
      <c r="I151" s="6">
        <f t="shared" si="19"/>
        <v>8.195831101837264</v>
      </c>
      <c r="J151" s="10">
        <f t="shared" si="20"/>
        <v>0.20036889816273629</v>
      </c>
      <c r="K151" s="11">
        <f t="shared" si="21"/>
        <v>4.0147695350948982E-2</v>
      </c>
      <c r="L151" s="19">
        <f t="shared" si="22"/>
        <v>8.5706181199999989</v>
      </c>
      <c r="M151" s="11">
        <f t="shared" si="23"/>
        <v>-0.17441811999999857</v>
      </c>
      <c r="N151" s="29">
        <f t="shared" si="24"/>
        <v>3.04216805843339E-2</v>
      </c>
      <c r="O151" s="26">
        <v>8.1524000000000001</v>
      </c>
      <c r="P151" s="11">
        <f t="shared" si="25"/>
        <v>0.24380000000000024</v>
      </c>
      <c r="Q151" s="11">
        <f t="shared" si="26"/>
        <v>5.9438440000000113E-2</v>
      </c>
    </row>
    <row r="152" spans="1:17" x14ac:dyDescent="0.2">
      <c r="A152" s="17">
        <v>41091</v>
      </c>
      <c r="B152" s="7">
        <v>1.2820512820518059E-3</v>
      </c>
      <c r="C152" s="7">
        <v>-1.6297858618234422E-3</v>
      </c>
      <c r="D152" s="7">
        <f t="shared" si="18"/>
        <v>2.9118371438752481E-3</v>
      </c>
      <c r="E152" s="9">
        <v>5.1100000000000007E-2</v>
      </c>
      <c r="F152" s="9">
        <v>1.6000000000000001E-3</v>
      </c>
      <c r="G152" s="9">
        <v>4.9500000000000009E-2</v>
      </c>
      <c r="H152">
        <v>8.246599999999999</v>
      </c>
      <c r="I152" s="6">
        <f t="shared" si="19"/>
        <v>8.4206483670274057</v>
      </c>
      <c r="J152" s="10">
        <f t="shared" si="20"/>
        <v>-0.17404836702740667</v>
      </c>
      <c r="K152" s="11">
        <f t="shared" si="21"/>
        <v>3.0292834064906862E-2</v>
      </c>
      <c r="L152" s="19">
        <f t="shared" si="22"/>
        <v>8.8118119000000004</v>
      </c>
      <c r="M152" s="11">
        <f t="shared" si="23"/>
        <v>-0.56521190000000132</v>
      </c>
      <c r="N152" s="29">
        <f t="shared" si="24"/>
        <v>0.31946449190161147</v>
      </c>
      <c r="O152" s="26">
        <v>8.3962000000000003</v>
      </c>
      <c r="P152" s="11">
        <f t="shared" si="25"/>
        <v>-0.14960000000000129</v>
      </c>
      <c r="Q152" s="11">
        <f t="shared" si="26"/>
        <v>2.2380160000000385E-2</v>
      </c>
    </row>
    <row r="153" spans="1:17" x14ac:dyDescent="0.2">
      <c r="A153" s="17">
        <v>41122</v>
      </c>
      <c r="B153" s="7">
        <v>3.841229193343437E-3</v>
      </c>
      <c r="C153" s="7">
        <v>5.5651581814298058E-3</v>
      </c>
      <c r="D153" s="7">
        <f t="shared" si="18"/>
        <v>-1.7239289880863688E-3</v>
      </c>
      <c r="E153" s="9">
        <v>4.82E-2</v>
      </c>
      <c r="F153" s="9">
        <v>1.2999999999999999E-3</v>
      </c>
      <c r="G153" s="9">
        <v>4.6899999999999997E-2</v>
      </c>
      <c r="H153">
        <v>8.2751999999999999</v>
      </c>
      <c r="I153" s="6">
        <f t="shared" si="19"/>
        <v>8.2323834472068462</v>
      </c>
      <c r="J153" s="10">
        <f t="shared" si="20"/>
        <v>4.2816552793153662E-2</v>
      </c>
      <c r="K153" s="11">
        <f t="shared" si="21"/>
        <v>1.8332571930889147E-3</v>
      </c>
      <c r="L153" s="19">
        <f t="shared" si="22"/>
        <v>8.633365539999998</v>
      </c>
      <c r="M153" s="11">
        <f t="shared" si="23"/>
        <v>-0.35816553999999812</v>
      </c>
      <c r="N153" s="29">
        <f t="shared" si="24"/>
        <v>0.12828255404349026</v>
      </c>
      <c r="O153" s="26">
        <v>8.2466000000000008</v>
      </c>
      <c r="P153" s="11">
        <f t="shared" si="25"/>
        <v>2.8599999999999071E-2</v>
      </c>
      <c r="Q153" s="11">
        <f t="shared" si="26"/>
        <v>8.1795999999994683E-4</v>
      </c>
    </row>
    <row r="154" spans="1:17" x14ac:dyDescent="0.2">
      <c r="A154" s="17">
        <v>41153</v>
      </c>
      <c r="B154" s="7">
        <v>7.6530612244927795E-3</v>
      </c>
      <c r="C154" s="7">
        <v>4.4622122676125902E-3</v>
      </c>
      <c r="D154" s="7">
        <f t="shared" si="18"/>
        <v>3.1908489568801893E-3</v>
      </c>
      <c r="E154" s="9">
        <v>4.7899999999999998E-2</v>
      </c>
      <c r="F154" s="9">
        <v>1.4000000000000002E-3</v>
      </c>
      <c r="G154" s="9">
        <v>4.65E-2</v>
      </c>
      <c r="H154">
        <v>8.2783999999999995</v>
      </c>
      <c r="I154" s="6">
        <f t="shared" si="19"/>
        <v>8.3016049132879743</v>
      </c>
      <c r="J154" s="10">
        <f t="shared" si="20"/>
        <v>-2.3204913287974804E-2</v>
      </c>
      <c r="K154" s="11">
        <f t="shared" si="21"/>
        <v>5.3846800070242961E-4</v>
      </c>
      <c r="L154" s="19">
        <f t="shared" si="22"/>
        <v>8.6599968000000001</v>
      </c>
      <c r="M154" s="11">
        <f t="shared" si="23"/>
        <v>-0.38159680000000051</v>
      </c>
      <c r="N154" s="29">
        <f t="shared" si="24"/>
        <v>0.14561611777024039</v>
      </c>
      <c r="O154" s="26">
        <v>8.2751999999999999</v>
      </c>
      <c r="P154" s="11">
        <f t="shared" si="25"/>
        <v>3.1999999999996476E-3</v>
      </c>
      <c r="Q154" s="11">
        <f t="shared" si="26"/>
        <v>1.0239999999997744E-5</v>
      </c>
    </row>
    <row r="155" spans="1:17" x14ac:dyDescent="0.2">
      <c r="A155" s="17">
        <v>41183</v>
      </c>
      <c r="B155" s="7">
        <v>7.5949367088548308E-3</v>
      </c>
      <c r="C155" s="7">
        <v>-3.8892514055358237E-4</v>
      </c>
      <c r="D155" s="7">
        <f t="shared" si="18"/>
        <v>7.9838618494084135E-3</v>
      </c>
      <c r="E155" s="9">
        <v>4.7899999999999998E-2</v>
      </c>
      <c r="F155" s="9">
        <v>1.6000000000000001E-3</v>
      </c>
      <c r="G155" s="9">
        <v>4.6300000000000001E-2</v>
      </c>
      <c r="H155">
        <v>8.644400000000001</v>
      </c>
      <c r="I155" s="6">
        <f t="shared" si="19"/>
        <v>8.3444936019341416</v>
      </c>
      <c r="J155" s="10">
        <f t="shared" si="20"/>
        <v>0.29990639806585939</v>
      </c>
      <c r="K155" s="11">
        <f t="shared" si="21"/>
        <v>8.9943847600837706E-2</v>
      </c>
      <c r="L155" s="19">
        <f t="shared" si="22"/>
        <v>8.6616899199999988</v>
      </c>
      <c r="M155" s="11">
        <f t="shared" si="23"/>
        <v>-1.7289919999997849E-2</v>
      </c>
      <c r="N155" s="29">
        <f t="shared" si="24"/>
        <v>2.9894133360632561E-4</v>
      </c>
      <c r="O155" s="26">
        <v>8.2783999999999995</v>
      </c>
      <c r="P155" s="11">
        <f t="shared" si="25"/>
        <v>0.36600000000000144</v>
      </c>
      <c r="Q155" s="11">
        <f t="shared" si="26"/>
        <v>0.13395600000000105</v>
      </c>
    </row>
    <row r="156" spans="1:17" x14ac:dyDescent="0.2">
      <c r="A156" s="17">
        <v>41214</v>
      </c>
      <c r="B156" s="7">
        <v>2.5125628140713805E-3</v>
      </c>
      <c r="C156" s="7">
        <v>-4.7380866948837624E-3</v>
      </c>
      <c r="D156" s="7">
        <f t="shared" si="18"/>
        <v>7.2506495089551433E-3</v>
      </c>
      <c r="E156" s="9">
        <v>4.7800000000000002E-2</v>
      </c>
      <c r="F156" s="9">
        <v>1.6000000000000001E-3</v>
      </c>
      <c r="G156" s="9">
        <v>4.6200000000000005E-2</v>
      </c>
      <c r="H156">
        <v>8.7944000000000013</v>
      </c>
      <c r="I156" s="6">
        <f t="shared" si="19"/>
        <v>8.7070775146152126</v>
      </c>
      <c r="J156" s="10">
        <f t="shared" si="20"/>
        <v>8.7322485384788706E-2</v>
      </c>
      <c r="K156" s="11">
        <f t="shared" si="21"/>
        <v>7.6252164537766376E-3</v>
      </c>
      <c r="L156" s="19">
        <f t="shared" si="22"/>
        <v>9.0437712800000014</v>
      </c>
      <c r="M156" s="11">
        <f t="shared" si="23"/>
        <v>-0.24937128000000008</v>
      </c>
      <c r="N156" s="29">
        <f t="shared" si="24"/>
        <v>6.218603528883844E-2</v>
      </c>
      <c r="O156" s="26">
        <v>8.6443999999999992</v>
      </c>
      <c r="P156" s="11">
        <f t="shared" si="25"/>
        <v>0.15000000000000213</v>
      </c>
      <c r="Q156" s="11">
        <f t="shared" si="26"/>
        <v>2.2500000000000641E-2</v>
      </c>
    </row>
    <row r="157" spans="1:17" x14ac:dyDescent="0.2">
      <c r="A157" s="17">
        <v>41244</v>
      </c>
      <c r="B157" s="7">
        <v>3.7593984962420116E-3</v>
      </c>
      <c r="C157" s="7">
        <v>-2.6930644902055626E-3</v>
      </c>
      <c r="D157" s="7">
        <f t="shared" si="18"/>
        <v>6.4524629864475738E-3</v>
      </c>
      <c r="E157" s="9">
        <v>4.7800000000000002E-2</v>
      </c>
      <c r="F157" s="9">
        <v>1.6000000000000001E-3</v>
      </c>
      <c r="G157" s="9">
        <v>4.6200000000000005E-2</v>
      </c>
      <c r="H157">
        <v>8.6385000000000005</v>
      </c>
      <c r="I157" s="6">
        <f t="shared" si="19"/>
        <v>8.8511455404880159</v>
      </c>
      <c r="J157" s="10">
        <f t="shared" si="20"/>
        <v>-0.21264554048801543</v>
      </c>
      <c r="K157" s="11">
        <f t="shared" si="21"/>
        <v>4.5218125889440207E-2</v>
      </c>
      <c r="L157" s="19">
        <f t="shared" si="22"/>
        <v>9.2007012800000023</v>
      </c>
      <c r="M157" s="11">
        <f t="shared" si="23"/>
        <v>-0.5622012800000018</v>
      </c>
      <c r="N157" s="29">
        <f t="shared" si="24"/>
        <v>0.31607027923364045</v>
      </c>
      <c r="O157" s="26">
        <v>8.7943999999999996</v>
      </c>
      <c r="P157" s="11">
        <f t="shared" si="25"/>
        <v>-0.15589999999999904</v>
      </c>
      <c r="Q157" s="11">
        <f t="shared" si="26"/>
        <v>2.4304809999999701E-2</v>
      </c>
    </row>
    <row r="158" spans="1:17" x14ac:dyDescent="0.2">
      <c r="A158" s="17">
        <v>41275</v>
      </c>
      <c r="B158" s="7">
        <v>2.4968789013743E-3</v>
      </c>
      <c r="C158" s="7">
        <v>2.9573041929304069E-3</v>
      </c>
      <c r="D158" s="7">
        <f t="shared" si="18"/>
        <v>-4.6042529155610693E-4</v>
      </c>
      <c r="E158" s="9">
        <v>4.7500000000000001E-2</v>
      </c>
      <c r="F158" s="9">
        <v>1.4000000000000002E-3</v>
      </c>
      <c r="G158" s="9">
        <v>4.6100000000000002E-2</v>
      </c>
      <c r="H158">
        <v>8.7857000000000003</v>
      </c>
      <c r="I158" s="6">
        <f t="shared" si="19"/>
        <v>8.6345226161188933</v>
      </c>
      <c r="J158" s="10">
        <f t="shared" si="20"/>
        <v>0.15117738388110702</v>
      </c>
      <c r="K158" s="11">
        <f t="shared" si="21"/>
        <v>2.2854601397135597E-2</v>
      </c>
      <c r="L158" s="19">
        <f t="shared" si="22"/>
        <v>9.0367348500000002</v>
      </c>
      <c r="M158" s="11">
        <f t="shared" si="23"/>
        <v>-0.25103484999999992</v>
      </c>
      <c r="N158" s="29">
        <f t="shared" si="24"/>
        <v>6.3018495914522465E-2</v>
      </c>
      <c r="O158" s="26">
        <v>8.6385000000000005</v>
      </c>
      <c r="P158" s="11">
        <f t="shared" si="25"/>
        <v>0.14719999999999978</v>
      </c>
      <c r="Q158" s="11">
        <f t="shared" si="26"/>
        <v>2.1667839999999935E-2</v>
      </c>
    </row>
    <row r="159" spans="1:17" x14ac:dyDescent="0.2">
      <c r="A159" s="17">
        <v>41306</v>
      </c>
      <c r="B159" s="7">
        <v>8.7173100871765167E-3</v>
      </c>
      <c r="C159" s="7">
        <v>8.190029529265383E-3</v>
      </c>
      <c r="D159" s="7">
        <f t="shared" si="18"/>
        <v>5.2728055791113372E-4</v>
      </c>
      <c r="E159" s="9">
        <v>4.7400000000000005E-2</v>
      </c>
      <c r="F159" s="9">
        <v>1.5E-3</v>
      </c>
      <c r="G159" s="9">
        <v>4.5900000000000003E-2</v>
      </c>
      <c r="H159">
        <v>8.8826999999999998</v>
      </c>
      <c r="I159" s="6">
        <f t="shared" si="19"/>
        <v>8.7903325287976397</v>
      </c>
      <c r="J159" s="10">
        <f t="shared" si="20"/>
        <v>9.2367471202360107E-2</v>
      </c>
      <c r="K159" s="11">
        <f t="shared" si="21"/>
        <v>8.5317497363188236E-3</v>
      </c>
      <c r="L159" s="19">
        <f t="shared" si="22"/>
        <v>9.1889636299999999</v>
      </c>
      <c r="M159" s="11">
        <f t="shared" si="23"/>
        <v>-0.30626363000000012</v>
      </c>
      <c r="N159" s="29">
        <f t="shared" si="24"/>
        <v>9.3797411060776978E-2</v>
      </c>
      <c r="O159" s="26">
        <v>8.7857000000000003</v>
      </c>
      <c r="P159" s="11">
        <f t="shared" si="25"/>
        <v>9.6999999999999531E-2</v>
      </c>
      <c r="Q159" s="11">
        <f t="shared" si="26"/>
        <v>9.4089999999999088E-3</v>
      </c>
    </row>
    <row r="160" spans="1:17" x14ac:dyDescent="0.2">
      <c r="A160" s="17">
        <v>41334</v>
      </c>
      <c r="B160" s="7">
        <v>1.2345679012341878E-2</v>
      </c>
      <c r="C160" s="7">
        <v>2.6145085843773184E-3</v>
      </c>
      <c r="D160" s="7">
        <f t="shared" si="18"/>
        <v>9.7311704279645587E-3</v>
      </c>
      <c r="E160" s="9">
        <v>4.7599999999999996E-2</v>
      </c>
      <c r="F160" s="9">
        <v>1.4000000000000002E-3</v>
      </c>
      <c r="G160" s="9">
        <v>4.6199999999999998E-2</v>
      </c>
      <c r="H160">
        <v>9.1746999999999996</v>
      </c>
      <c r="I160" s="6">
        <f t="shared" si="19"/>
        <v>8.9691390675604801</v>
      </c>
      <c r="J160" s="10">
        <f t="shared" si="20"/>
        <v>0.20556093243951956</v>
      </c>
      <c r="K160" s="11">
        <f t="shared" si="21"/>
        <v>4.2255296945404724E-2</v>
      </c>
      <c r="L160" s="19">
        <f t="shared" si="22"/>
        <v>9.2930807400000006</v>
      </c>
      <c r="M160" s="11">
        <f t="shared" si="23"/>
        <v>-0.11838074000000098</v>
      </c>
      <c r="N160" s="29">
        <f t="shared" si="24"/>
        <v>1.4013999602947833E-2</v>
      </c>
      <c r="O160" s="26">
        <v>8.8826999999999998</v>
      </c>
      <c r="P160" s="11">
        <f t="shared" si="25"/>
        <v>0.29199999999999982</v>
      </c>
      <c r="Q160" s="11">
        <f t="shared" si="26"/>
        <v>8.5263999999999895E-2</v>
      </c>
    </row>
    <row r="161" spans="1:17" x14ac:dyDescent="0.2">
      <c r="A161" s="17">
        <v>41365</v>
      </c>
      <c r="B161" s="7">
        <v>2.4390243902448938E-3</v>
      </c>
      <c r="C161" s="7">
        <v>-1.0396394770858248E-3</v>
      </c>
      <c r="D161" s="7">
        <f t="shared" si="18"/>
        <v>3.4786638673307184E-3</v>
      </c>
      <c r="E161" s="9">
        <v>4.7599999999999996E-2</v>
      </c>
      <c r="F161" s="9">
        <v>1.5E-3</v>
      </c>
      <c r="G161" s="9">
        <v>4.6099999999999995E-2</v>
      </c>
      <c r="H161">
        <v>9.1125000000000007</v>
      </c>
      <c r="I161" s="6">
        <f t="shared" si="19"/>
        <v>9.2066156973835991</v>
      </c>
      <c r="J161" s="10">
        <f t="shared" si="20"/>
        <v>-9.4115697383598373E-2</v>
      </c>
      <c r="K161" s="11">
        <f t="shared" si="21"/>
        <v>8.8577644940010664E-3</v>
      </c>
      <c r="L161" s="19">
        <f t="shared" si="22"/>
        <v>9.5976536699999997</v>
      </c>
      <c r="M161" s="11">
        <f t="shared" si="23"/>
        <v>-0.48515366999999898</v>
      </c>
      <c r="N161" s="29">
        <f t="shared" si="24"/>
        <v>0.23537408351446792</v>
      </c>
      <c r="O161" s="26">
        <v>9.1746999999999996</v>
      </c>
      <c r="P161" s="11">
        <f t="shared" si="25"/>
        <v>-6.2199999999998923E-2</v>
      </c>
      <c r="Q161" s="11">
        <f t="shared" si="26"/>
        <v>3.8688399999998661E-3</v>
      </c>
    </row>
    <row r="162" spans="1:17" x14ac:dyDescent="0.2">
      <c r="A162" s="17">
        <v>41395</v>
      </c>
      <c r="B162" s="7">
        <v>-2.4330900243318865E-3</v>
      </c>
      <c r="C162" s="7">
        <v>1.7804077735832117E-3</v>
      </c>
      <c r="D162" s="7">
        <f t="shared" si="18"/>
        <v>-4.2134977979150987E-3</v>
      </c>
      <c r="E162" s="9">
        <v>4.7599999999999996E-2</v>
      </c>
      <c r="F162" s="9">
        <v>1.1000000000000001E-3</v>
      </c>
      <c r="G162" s="9">
        <v>4.65E-2</v>
      </c>
      <c r="H162">
        <v>9.3559999999999999</v>
      </c>
      <c r="I162" s="6">
        <f t="shared" si="19"/>
        <v>9.0741045013164996</v>
      </c>
      <c r="J162" s="10">
        <f t="shared" si="20"/>
        <v>0.28189549868350028</v>
      </c>
      <c r="K162" s="11">
        <f t="shared" si="21"/>
        <v>7.9465072178019305E-2</v>
      </c>
      <c r="L162" s="19">
        <f t="shared" si="22"/>
        <v>9.5362312500000002</v>
      </c>
      <c r="M162" s="11">
        <f t="shared" si="23"/>
        <v>-0.18023125000000029</v>
      </c>
      <c r="N162" s="29">
        <f t="shared" si="24"/>
        <v>3.2483303476562607E-2</v>
      </c>
      <c r="O162" s="26">
        <v>9.1125000000000007</v>
      </c>
      <c r="P162" s="11">
        <f t="shared" si="25"/>
        <v>0.24349999999999916</v>
      </c>
      <c r="Q162" s="11">
        <f t="shared" si="26"/>
        <v>5.9292249999999588E-2</v>
      </c>
    </row>
    <row r="163" spans="1:17" x14ac:dyDescent="0.2">
      <c r="A163" s="17">
        <v>41426</v>
      </c>
      <c r="B163" s="7">
        <v>3.6585365853673405E-3</v>
      </c>
      <c r="C163" s="7">
        <v>2.3997080856004681E-3</v>
      </c>
      <c r="D163" s="7">
        <f t="shared" si="18"/>
        <v>1.2588284997668724E-3</v>
      </c>
      <c r="E163" s="9">
        <v>4.7899999999999998E-2</v>
      </c>
      <c r="F163" s="9">
        <v>8.9999999999999998E-4</v>
      </c>
      <c r="G163" s="9">
        <v>4.7E-2</v>
      </c>
      <c r="H163">
        <v>10.030700000000001</v>
      </c>
      <c r="I163" s="6">
        <f t="shared" si="19"/>
        <v>9.3677775994438175</v>
      </c>
      <c r="J163" s="10">
        <f t="shared" si="20"/>
        <v>0.66292240055618379</v>
      </c>
      <c r="K163" s="11">
        <f t="shared" si="21"/>
        <v>0.43946610915917339</v>
      </c>
      <c r="L163" s="19">
        <f t="shared" si="22"/>
        <v>9.7957319999999992</v>
      </c>
      <c r="M163" s="11">
        <f t="shared" si="23"/>
        <v>0.23496800000000206</v>
      </c>
      <c r="N163" s="29">
        <f t="shared" si="24"/>
        <v>5.520996102400097E-2</v>
      </c>
      <c r="O163" s="26">
        <v>9.3559999999999999</v>
      </c>
      <c r="P163" s="11">
        <f t="shared" si="25"/>
        <v>0.67470000000000141</v>
      </c>
      <c r="Q163" s="11">
        <f t="shared" si="26"/>
        <v>0.45522009000000191</v>
      </c>
    </row>
    <row r="164" spans="1:17" x14ac:dyDescent="0.2">
      <c r="A164" s="17">
        <v>41456</v>
      </c>
      <c r="B164" s="7">
        <v>9.7205346293997973E-3</v>
      </c>
      <c r="C164" s="7">
        <v>3.9399753323396435E-4</v>
      </c>
      <c r="D164" s="7">
        <f t="shared" si="18"/>
        <v>9.3265370961658333E-3</v>
      </c>
      <c r="E164" s="9">
        <v>4.8099999999999997E-2</v>
      </c>
      <c r="F164" s="9">
        <v>8.9999999999999998E-4</v>
      </c>
      <c r="G164" s="9">
        <v>4.7199999999999999E-2</v>
      </c>
      <c r="H164">
        <v>9.9100999999999999</v>
      </c>
      <c r="I164" s="6">
        <f t="shared" si="19"/>
        <v>10.124251695650512</v>
      </c>
      <c r="J164" s="10">
        <f t="shared" si="20"/>
        <v>-0.21415169565051251</v>
      </c>
      <c r="K164" s="11">
        <f t="shared" si="21"/>
        <v>4.5860948749989736E-2</v>
      </c>
      <c r="L164" s="19">
        <f t="shared" si="22"/>
        <v>10.50414904</v>
      </c>
      <c r="M164" s="11">
        <f t="shared" si="23"/>
        <v>-0.59404903999999981</v>
      </c>
      <c r="N164" s="29">
        <f t="shared" si="24"/>
        <v>0.35289426192492135</v>
      </c>
      <c r="O164" s="26">
        <v>10.0307</v>
      </c>
      <c r="P164" s="11">
        <f t="shared" si="25"/>
        <v>-0.1205999999999996</v>
      </c>
      <c r="Q164" s="11">
        <f t="shared" si="26"/>
        <v>1.4544359999999902E-2</v>
      </c>
    </row>
    <row r="165" spans="1:17" x14ac:dyDescent="0.2">
      <c r="A165" s="17">
        <v>41487</v>
      </c>
      <c r="B165" s="7">
        <v>3.6101083032505765E-3</v>
      </c>
      <c r="C165" s="7">
        <v>1.2029315570436419E-3</v>
      </c>
      <c r="D165" s="7">
        <f t="shared" si="18"/>
        <v>2.4071767462069344E-3</v>
      </c>
      <c r="E165" s="9">
        <v>4.82E-2</v>
      </c>
      <c r="F165" s="9">
        <v>8.0000000000000004E-4</v>
      </c>
      <c r="G165" s="9">
        <v>4.7399999999999998E-2</v>
      </c>
      <c r="H165">
        <v>10.082599999999999</v>
      </c>
      <c r="I165" s="6">
        <f t="shared" si="19"/>
        <v>9.9339553622725845</v>
      </c>
      <c r="J165" s="10">
        <f t="shared" si="20"/>
        <v>0.14864463772741487</v>
      </c>
      <c r="K165" s="11">
        <f t="shared" si="21"/>
        <v>2.2095228325114409E-2</v>
      </c>
      <c r="L165" s="19">
        <f t="shared" si="22"/>
        <v>10.37983874</v>
      </c>
      <c r="M165" s="11">
        <f t="shared" si="23"/>
        <v>-0.29723874000000094</v>
      </c>
      <c r="N165" s="29">
        <f t="shared" si="24"/>
        <v>8.8350868556788156E-2</v>
      </c>
      <c r="O165" s="26">
        <v>9.9100999999999999</v>
      </c>
      <c r="P165" s="11">
        <f t="shared" si="25"/>
        <v>0.17249999999999943</v>
      </c>
      <c r="Q165" s="11">
        <f t="shared" si="26"/>
        <v>2.9756249999999804E-2</v>
      </c>
    </row>
    <row r="166" spans="1:17" x14ac:dyDescent="0.2">
      <c r="A166" s="17">
        <v>41518</v>
      </c>
      <c r="B166" s="7">
        <v>4.7961630695463227E-3</v>
      </c>
      <c r="C166" s="7">
        <v>1.1630044852655914E-3</v>
      </c>
      <c r="D166" s="7">
        <f t="shared" si="18"/>
        <v>3.6331585842807315E-3</v>
      </c>
      <c r="E166" s="9">
        <v>4.8099999999999997E-2</v>
      </c>
      <c r="F166" s="9">
        <v>8.0000000000000004E-4</v>
      </c>
      <c r="G166" s="9">
        <v>4.7299999999999995E-2</v>
      </c>
      <c r="H166">
        <v>9.9829999999999988</v>
      </c>
      <c r="I166" s="6">
        <f t="shared" si="19"/>
        <v>10.11923168474187</v>
      </c>
      <c r="J166" s="10">
        <f t="shared" si="20"/>
        <v>-0.13623168474187075</v>
      </c>
      <c r="K166" s="11">
        <f t="shared" si="21"/>
        <v>1.8559071927608459E-2</v>
      </c>
      <c r="L166" s="19">
        <f t="shared" si="22"/>
        <v>10.559506979999998</v>
      </c>
      <c r="M166" s="11">
        <f t="shared" si="23"/>
        <v>-0.57650697999999956</v>
      </c>
      <c r="N166" s="29">
        <f t="shared" si="24"/>
        <v>0.33236029798871991</v>
      </c>
      <c r="O166" s="26">
        <v>10.082599999999999</v>
      </c>
      <c r="P166" s="11">
        <f t="shared" si="25"/>
        <v>-9.9600000000000577E-2</v>
      </c>
      <c r="Q166" s="11">
        <f t="shared" si="26"/>
        <v>9.9201600000001153E-3</v>
      </c>
    </row>
    <row r="167" spans="1:17" x14ac:dyDescent="0.2">
      <c r="A167" s="17">
        <v>41548</v>
      </c>
      <c r="B167" s="7">
        <v>2.3866348448695852E-3</v>
      </c>
      <c r="C167" s="7">
        <v>-2.5752832598053025E-3</v>
      </c>
      <c r="D167" s="7">
        <f t="shared" si="18"/>
        <v>4.9619181046748877E-3</v>
      </c>
      <c r="E167" s="9">
        <v>4.8099999999999997E-2</v>
      </c>
      <c r="F167" s="9">
        <v>8.9999999999999998E-4</v>
      </c>
      <c r="G167" s="9">
        <v>4.7199999999999999E-2</v>
      </c>
      <c r="H167">
        <v>9.9172000000000011</v>
      </c>
      <c r="I167" s="6">
        <f t="shared" si="19"/>
        <v>10.032534828438969</v>
      </c>
      <c r="J167" s="10">
        <f t="shared" si="20"/>
        <v>-0.11533482843896792</v>
      </c>
      <c r="K167" s="11">
        <f t="shared" si="21"/>
        <v>1.3302122651046163E-2</v>
      </c>
      <c r="L167" s="19">
        <f t="shared" si="22"/>
        <v>10.454197599999997</v>
      </c>
      <c r="M167" s="11">
        <f t="shared" si="23"/>
        <v>-0.53699759999999586</v>
      </c>
      <c r="N167" s="29">
        <f t="shared" si="24"/>
        <v>0.28836642240575555</v>
      </c>
      <c r="O167" s="26">
        <v>9.9830000000000005</v>
      </c>
      <c r="P167" s="11">
        <f t="shared" si="25"/>
        <v>-6.5799999999999415E-2</v>
      </c>
      <c r="Q167" s="11">
        <f t="shared" si="26"/>
        <v>4.3296399999999229E-3</v>
      </c>
    </row>
    <row r="168" spans="1:17" x14ac:dyDescent="0.2">
      <c r="A168" s="17">
        <v>41579</v>
      </c>
      <c r="B168" s="7">
        <v>1.1904761904766731E-3</v>
      </c>
      <c r="C168" s="7">
        <v>-2.042424190517944E-3</v>
      </c>
      <c r="D168" s="7">
        <f t="shared" si="18"/>
        <v>3.2329003809946173E-3</v>
      </c>
      <c r="E168" s="9">
        <v>4.8300000000000003E-2</v>
      </c>
      <c r="F168" s="9">
        <v>8.0000000000000004E-4</v>
      </c>
      <c r="G168" s="9">
        <v>4.7500000000000001E-2</v>
      </c>
      <c r="H168">
        <v>10.199999999999999</v>
      </c>
      <c r="I168" s="6">
        <f t="shared" si="19"/>
        <v>9.949261319658401</v>
      </c>
      <c r="J168" s="10">
        <f t="shared" si="20"/>
        <v>0.2507386803415983</v>
      </c>
      <c r="K168" s="11">
        <f t="shared" si="21"/>
        <v>6.2869885819446206E-2</v>
      </c>
      <c r="L168" s="19">
        <f t="shared" si="22"/>
        <v>10.388267000000003</v>
      </c>
      <c r="M168" s="11">
        <f t="shared" si="23"/>
        <v>-0.18826700000000329</v>
      </c>
      <c r="N168" s="29">
        <f t="shared" si="24"/>
        <v>3.5444463289001242E-2</v>
      </c>
      <c r="O168" s="26">
        <v>9.9171999999999993</v>
      </c>
      <c r="P168" s="11">
        <f t="shared" si="25"/>
        <v>0.28279999999999994</v>
      </c>
      <c r="Q168" s="11">
        <f t="shared" si="26"/>
        <v>7.9975839999999965E-2</v>
      </c>
    </row>
    <row r="169" spans="1:17" x14ac:dyDescent="0.2">
      <c r="A169" s="17">
        <v>41609</v>
      </c>
      <c r="B169" s="7">
        <v>2.3781212841864565E-3</v>
      </c>
      <c r="C169" s="7">
        <v>-8.5811497881719558E-5</v>
      </c>
      <c r="D169" s="7">
        <f t="shared" si="18"/>
        <v>2.4639327820681761E-3</v>
      </c>
      <c r="E169" s="9">
        <v>4.8600000000000004E-2</v>
      </c>
      <c r="F169" s="9">
        <v>8.9999999999999998E-4</v>
      </c>
      <c r="G169" s="9">
        <v>4.7700000000000006E-2</v>
      </c>
      <c r="H169">
        <v>10.3675</v>
      </c>
      <c r="I169" s="6">
        <f t="shared" si="19"/>
        <v>10.225132114377095</v>
      </c>
      <c r="J169" s="10">
        <f t="shared" si="20"/>
        <v>0.14236788562290492</v>
      </c>
      <c r="K169" s="11">
        <f t="shared" si="21"/>
        <v>2.0268614856736537E-2</v>
      </c>
      <c r="L169" s="19">
        <f t="shared" si="22"/>
        <v>10.686540000000001</v>
      </c>
      <c r="M169" s="11">
        <f t="shared" si="23"/>
        <v>-0.3190400000000011</v>
      </c>
      <c r="N169" s="29">
        <f t="shared" si="24"/>
        <v>0.10178652160000071</v>
      </c>
      <c r="O169" s="26">
        <v>10.199999999999999</v>
      </c>
      <c r="P169" s="11">
        <f t="shared" si="25"/>
        <v>0.16750000000000043</v>
      </c>
      <c r="Q169" s="11">
        <f t="shared" si="26"/>
        <v>2.8056250000000144E-2</v>
      </c>
    </row>
    <row r="170" spans="1:17" x14ac:dyDescent="0.2">
      <c r="A170" s="17">
        <v>41640</v>
      </c>
      <c r="B170" s="7">
        <v>7.1174377224143756E-3</v>
      </c>
      <c r="C170" s="7">
        <v>3.7202476732353341E-3</v>
      </c>
      <c r="D170" s="7">
        <f t="shared" si="18"/>
        <v>3.3971900491790415E-3</v>
      </c>
      <c r="E170" s="9">
        <v>4.8799999999999996E-2</v>
      </c>
      <c r="F170" s="9">
        <v>7.000000000000001E-4</v>
      </c>
      <c r="G170" s="9">
        <v>4.8099999999999997E-2</v>
      </c>
      <c r="H170">
        <v>10.872199999999999</v>
      </c>
      <c r="I170" s="6">
        <f t="shared" si="19"/>
        <v>10.402720367834862</v>
      </c>
      <c r="J170" s="10">
        <f t="shared" si="20"/>
        <v>0.46947963216513777</v>
      </c>
      <c r="K170" s="11">
        <f t="shared" si="21"/>
        <v>0.22041112501791307</v>
      </c>
      <c r="L170" s="19">
        <f t="shared" si="22"/>
        <v>10.866176749999999</v>
      </c>
      <c r="M170" s="11">
        <f t="shared" si="23"/>
        <v>6.0232500000001465E-3</v>
      </c>
      <c r="N170" s="29">
        <f t="shared" si="24"/>
        <v>3.6279540562501766E-5</v>
      </c>
      <c r="O170" s="26">
        <v>10.3675</v>
      </c>
      <c r="P170" s="11">
        <f t="shared" si="25"/>
        <v>0.5046999999999997</v>
      </c>
      <c r="Q170" s="11">
        <f t="shared" si="26"/>
        <v>0.25472208999999968</v>
      </c>
    </row>
    <row r="171" spans="1:17" x14ac:dyDescent="0.2">
      <c r="A171" s="17">
        <v>41671</v>
      </c>
      <c r="B171" s="7">
        <v>1.0600706713785142E-2</v>
      </c>
      <c r="C171" s="7">
        <v>3.6979086509670574E-3</v>
      </c>
      <c r="D171" s="7">
        <f t="shared" si="18"/>
        <v>6.902798062818084E-3</v>
      </c>
      <c r="E171" s="9">
        <v>5.3200000000000004E-2</v>
      </c>
      <c r="F171" s="9">
        <v>7.000000000000001E-4</v>
      </c>
      <c r="G171" s="9">
        <v>5.2500000000000005E-2</v>
      </c>
      <c r="H171">
        <v>10.9848</v>
      </c>
      <c r="I171" s="6">
        <f t="shared" si="19"/>
        <v>10.94724860109857</v>
      </c>
      <c r="J171" s="10">
        <f t="shared" si="20"/>
        <v>3.7551398901429778E-2</v>
      </c>
      <c r="K171" s="11">
        <f t="shared" si="21"/>
        <v>1.4101075594543015E-3</v>
      </c>
      <c r="L171" s="19">
        <f t="shared" si="22"/>
        <v>11.442990499999999</v>
      </c>
      <c r="M171" s="11">
        <f t="shared" si="23"/>
        <v>-0.45819049999999883</v>
      </c>
      <c r="N171" s="29">
        <f t="shared" si="24"/>
        <v>0.20993853429024895</v>
      </c>
      <c r="O171" s="26">
        <v>10.872199999999999</v>
      </c>
      <c r="P171" s="11">
        <f t="shared" si="25"/>
        <v>0.11260000000000048</v>
      </c>
      <c r="Q171" s="11">
        <f t="shared" si="26"/>
        <v>1.2678760000000108E-2</v>
      </c>
    </row>
    <row r="172" spans="1:17" x14ac:dyDescent="0.2">
      <c r="A172" s="17">
        <v>41699</v>
      </c>
      <c r="B172" s="7">
        <v>1.282051282050962E-2</v>
      </c>
      <c r="C172" s="7">
        <v>6.4400441262269141E-3</v>
      </c>
      <c r="D172" s="7">
        <f t="shared" si="18"/>
        <v>6.3804686942827054E-3</v>
      </c>
      <c r="E172" s="9">
        <v>5.3600000000000002E-2</v>
      </c>
      <c r="F172" s="9">
        <v>8.0000000000000004E-4</v>
      </c>
      <c r="G172" s="9">
        <v>5.28E-2</v>
      </c>
      <c r="H172">
        <v>10.7468</v>
      </c>
      <c r="I172" s="6">
        <f t="shared" si="19"/>
        <v>11.054888172512957</v>
      </c>
      <c r="J172" s="10">
        <f t="shared" si="20"/>
        <v>-0.3080881725129565</v>
      </c>
      <c r="K172" s="11">
        <f t="shared" si="21"/>
        <v>9.4918322042373243E-2</v>
      </c>
      <c r="L172" s="19">
        <f t="shared" si="22"/>
        <v>11.56479744</v>
      </c>
      <c r="M172" s="11">
        <f t="shared" si="23"/>
        <v>-0.81799743999999919</v>
      </c>
      <c r="N172" s="29">
        <f t="shared" si="24"/>
        <v>0.66911981184655223</v>
      </c>
      <c r="O172" s="26">
        <v>10.9848</v>
      </c>
      <c r="P172" s="11">
        <f t="shared" si="25"/>
        <v>-0.23799999999999955</v>
      </c>
      <c r="Q172" s="11">
        <f t="shared" si="26"/>
        <v>5.6643999999999785E-2</v>
      </c>
    </row>
    <row r="173" spans="1:17" x14ac:dyDescent="0.2">
      <c r="A173" s="17">
        <v>41730</v>
      </c>
      <c r="B173" s="7">
        <v>4.6029919447659771E-3</v>
      </c>
      <c r="C173" s="7">
        <v>3.296754453157406E-3</v>
      </c>
      <c r="D173" s="7">
        <f t="shared" si="18"/>
        <v>1.3062374916085711E-3</v>
      </c>
      <c r="E173" s="9">
        <v>5.3800000000000001E-2</v>
      </c>
      <c r="F173" s="9">
        <v>8.9999999999999998E-4</v>
      </c>
      <c r="G173" s="9">
        <v>5.2900000000000003E-2</v>
      </c>
      <c r="H173">
        <v>10.546700000000001</v>
      </c>
      <c r="I173" s="6">
        <f t="shared" si="19"/>
        <v>10.76083787307482</v>
      </c>
      <c r="J173" s="10">
        <f t="shared" si="20"/>
        <v>-0.21413787307481869</v>
      </c>
      <c r="K173" s="11">
        <f t="shared" si="21"/>
        <v>4.5855028685007154E-2</v>
      </c>
      <c r="L173" s="19">
        <f t="shared" si="22"/>
        <v>11.31530572</v>
      </c>
      <c r="M173" s="11">
        <f t="shared" si="23"/>
        <v>-0.76860571999999827</v>
      </c>
      <c r="N173" s="29">
        <f t="shared" si="24"/>
        <v>0.59075475281671574</v>
      </c>
      <c r="O173" s="26">
        <v>10.7468</v>
      </c>
      <c r="P173" s="11">
        <f t="shared" si="25"/>
        <v>-0.20009999999999906</v>
      </c>
      <c r="Q173" s="11">
        <f t="shared" si="26"/>
        <v>4.0040009999999619E-2</v>
      </c>
    </row>
    <row r="174" spans="1:17" x14ac:dyDescent="0.2">
      <c r="A174" s="17">
        <v>41760</v>
      </c>
      <c r="B174" s="7">
        <v>3.4364261168398852E-3</v>
      </c>
      <c r="C174" s="7">
        <v>3.4926098400501E-3</v>
      </c>
      <c r="D174" s="7">
        <f t="shared" si="18"/>
        <v>-5.6183723210214819E-5</v>
      </c>
      <c r="E174" s="9">
        <v>5.3800000000000001E-2</v>
      </c>
      <c r="F174" s="9">
        <v>8.9999999999999998E-4</v>
      </c>
      <c r="G174" s="9">
        <v>5.2900000000000003E-2</v>
      </c>
      <c r="H174">
        <v>10.3979</v>
      </c>
      <c r="I174" s="6">
        <f t="shared" si="19"/>
        <v>10.54610744712642</v>
      </c>
      <c r="J174" s="10">
        <f t="shared" si="20"/>
        <v>-0.14820744712642053</v>
      </c>
      <c r="K174" s="11">
        <f t="shared" si="21"/>
        <v>2.1965447383730737E-2</v>
      </c>
      <c r="L174" s="19">
        <f t="shared" si="22"/>
        <v>11.104620430000001</v>
      </c>
      <c r="M174" s="11">
        <f t="shared" si="23"/>
        <v>-0.70672043000000073</v>
      </c>
      <c r="N174" s="29">
        <f t="shared" si="24"/>
        <v>0.49945376617938592</v>
      </c>
      <c r="O174" s="26">
        <v>10.5467</v>
      </c>
      <c r="P174" s="11">
        <f t="shared" si="25"/>
        <v>-0.1487999999999996</v>
      </c>
      <c r="Q174" s="11">
        <f t="shared" si="26"/>
        <v>2.214143999999988E-2</v>
      </c>
    </row>
    <row r="175" spans="1:17" x14ac:dyDescent="0.2">
      <c r="A175" s="17">
        <v>41791</v>
      </c>
      <c r="B175" s="7">
        <v>3.4246575342478489E-3</v>
      </c>
      <c r="C175" s="7">
        <v>1.8621269440930997E-3</v>
      </c>
      <c r="D175" s="7">
        <f t="shared" si="18"/>
        <v>1.5625305901547492E-3</v>
      </c>
      <c r="E175" s="9">
        <v>5.3899999999999997E-2</v>
      </c>
      <c r="F175" s="9">
        <v>1E-3</v>
      </c>
      <c r="G175" s="9">
        <v>5.2899999999999996E-2</v>
      </c>
      <c r="H175">
        <v>10.675799999999999</v>
      </c>
      <c r="I175" s="6">
        <f t="shared" si="19"/>
        <v>10.414147036823371</v>
      </c>
      <c r="J175" s="10">
        <f t="shared" si="20"/>
        <v>0.26165296317662801</v>
      </c>
      <c r="K175" s="11">
        <f t="shared" si="21"/>
        <v>6.8462273139109853E-2</v>
      </c>
      <c r="L175" s="19">
        <f t="shared" si="22"/>
        <v>10.947948909999999</v>
      </c>
      <c r="M175" s="11">
        <f t="shared" si="23"/>
        <v>-0.2721489100000003</v>
      </c>
      <c r="N175" s="29">
        <f t="shared" si="24"/>
        <v>7.4065029214188269E-2</v>
      </c>
      <c r="O175" s="26">
        <v>10.3979</v>
      </c>
      <c r="P175" s="11">
        <f t="shared" si="25"/>
        <v>0.27789999999999893</v>
      </c>
      <c r="Q175" s="11">
        <f t="shared" si="26"/>
        <v>7.7228409999999401E-2</v>
      </c>
    </row>
    <row r="176" spans="1:17" x14ac:dyDescent="0.2">
      <c r="A176" s="17">
        <v>41821</v>
      </c>
      <c r="B176" s="7">
        <v>7.9635949943068513E-3</v>
      </c>
      <c r="C176" s="7">
        <v>-3.90193964162509E-4</v>
      </c>
      <c r="D176" s="7">
        <f t="shared" si="18"/>
        <v>8.3537889584693603E-3</v>
      </c>
      <c r="E176" s="9">
        <v>5.5E-2</v>
      </c>
      <c r="F176" s="9">
        <v>8.9999999999999998E-4</v>
      </c>
      <c r="G176" s="9">
        <v>5.4100000000000002E-2</v>
      </c>
      <c r="H176">
        <v>10.662799999999999</v>
      </c>
      <c r="I176" s="6">
        <f t="shared" si="19"/>
        <v>10.764983380162825</v>
      </c>
      <c r="J176" s="10">
        <f t="shared" si="20"/>
        <v>-0.1021833801628258</v>
      </c>
      <c r="K176" s="11">
        <f t="shared" si="21"/>
        <v>1.044144318150058E-2</v>
      </c>
      <c r="L176" s="19">
        <f t="shared" si="22"/>
        <v>11.25336078</v>
      </c>
      <c r="M176" s="11">
        <f t="shared" si="23"/>
        <v>-0.59056078000000056</v>
      </c>
      <c r="N176" s="29">
        <f t="shared" si="24"/>
        <v>0.34876203487420904</v>
      </c>
      <c r="O176" s="26">
        <v>10.675800000000001</v>
      </c>
      <c r="P176" s="11">
        <f t="shared" si="25"/>
        <v>-1.3000000000001677E-2</v>
      </c>
      <c r="Q176" s="11">
        <f t="shared" si="26"/>
        <v>1.690000000000436E-4</v>
      </c>
    </row>
    <row r="177" spans="1:17" x14ac:dyDescent="0.2">
      <c r="A177" s="17">
        <v>41852</v>
      </c>
      <c r="B177" s="7">
        <v>2.2573363431160468E-3</v>
      </c>
      <c r="C177" s="7">
        <v>-1.6705141657910104E-3</v>
      </c>
      <c r="D177" s="7">
        <f t="shared" si="18"/>
        <v>3.9278505089070572E-3</v>
      </c>
      <c r="E177" s="9">
        <v>5.6399999999999999E-2</v>
      </c>
      <c r="F177" s="9">
        <v>8.9999999999999998E-4</v>
      </c>
      <c r="G177" s="9">
        <v>5.5500000000000001E-2</v>
      </c>
      <c r="H177">
        <v>10.666199999999998</v>
      </c>
      <c r="I177" s="6">
        <f t="shared" si="19"/>
        <v>10.704681884406373</v>
      </c>
      <c r="J177" s="10">
        <f t="shared" si="20"/>
        <v>-3.8481884406374789E-2</v>
      </c>
      <c r="K177" s="11">
        <f t="shared" si="21"/>
        <v>1.4808554274655912E-3</v>
      </c>
      <c r="L177" s="19">
        <f t="shared" si="22"/>
        <v>11.2545854</v>
      </c>
      <c r="M177" s="11">
        <f t="shared" si="23"/>
        <v>-0.58838540000000172</v>
      </c>
      <c r="N177" s="29">
        <f t="shared" si="24"/>
        <v>0.34619737893316205</v>
      </c>
      <c r="O177" s="26">
        <v>10.662800000000001</v>
      </c>
      <c r="P177" s="11">
        <f t="shared" si="25"/>
        <v>3.3999999999974051E-3</v>
      </c>
      <c r="Q177" s="11">
        <f t="shared" si="26"/>
        <v>1.1559999999982354E-5</v>
      </c>
    </row>
    <row r="178" spans="1:17" x14ac:dyDescent="0.2">
      <c r="A178" s="17">
        <v>41883</v>
      </c>
      <c r="B178" s="7">
        <v>0</v>
      </c>
      <c r="C178" s="7">
        <v>7.525688243112305E-4</v>
      </c>
      <c r="D178" s="7">
        <f t="shared" si="18"/>
        <v>-7.525688243112305E-4</v>
      </c>
      <c r="E178" s="9">
        <v>5.6500000000000002E-2</v>
      </c>
      <c r="F178" s="9">
        <v>8.9999999999999998E-4</v>
      </c>
      <c r="G178" s="9">
        <v>5.5600000000000004E-2</v>
      </c>
      <c r="H178">
        <v>10.952999999999999</v>
      </c>
      <c r="I178" s="6">
        <f t="shared" si="19"/>
        <v>10.658172950406129</v>
      </c>
      <c r="J178" s="10">
        <f t="shared" si="20"/>
        <v>0.29482704959387007</v>
      </c>
      <c r="K178" s="11">
        <f t="shared" si="21"/>
        <v>8.6922989172226323E-2</v>
      </c>
      <c r="L178" s="19">
        <f t="shared" si="22"/>
        <v>11.259240719999999</v>
      </c>
      <c r="M178" s="11">
        <f t="shared" si="23"/>
        <v>-0.30624071999999991</v>
      </c>
      <c r="N178" s="29">
        <f t="shared" si="24"/>
        <v>9.3783378586118349E-2</v>
      </c>
      <c r="O178" s="26">
        <v>10.6662</v>
      </c>
      <c r="P178" s="11">
        <f t="shared" si="25"/>
        <v>0.2867999999999995</v>
      </c>
      <c r="Q178" s="11">
        <f t="shared" si="26"/>
        <v>8.2254239999999715E-2</v>
      </c>
    </row>
    <row r="179" spans="1:17" x14ac:dyDescent="0.2">
      <c r="A179" s="17">
        <v>41913</v>
      </c>
      <c r="B179" s="7">
        <v>2.2522522522531708E-3</v>
      </c>
      <c r="C179" s="7">
        <v>-2.5122778125522991E-3</v>
      </c>
      <c r="D179" s="7">
        <f t="shared" si="18"/>
        <v>4.7645300648054695E-3</v>
      </c>
      <c r="E179" s="9">
        <v>5.6500000000000002E-2</v>
      </c>
      <c r="F179" s="9">
        <v>8.9999999999999998E-4</v>
      </c>
      <c r="G179" s="9">
        <v>5.5600000000000004E-2</v>
      </c>
      <c r="H179">
        <v>11.066600000000001</v>
      </c>
      <c r="I179" s="6">
        <f t="shared" si="19"/>
        <v>11.005185897799812</v>
      </c>
      <c r="J179" s="10">
        <f t="shared" si="20"/>
        <v>6.1414102200188836E-2</v>
      </c>
      <c r="K179" s="11">
        <f t="shared" si="21"/>
        <v>3.7716919490552391E-3</v>
      </c>
      <c r="L179" s="19">
        <f t="shared" si="22"/>
        <v>11.5619868</v>
      </c>
      <c r="M179" s="11">
        <f t="shared" si="23"/>
        <v>-0.49538679999999857</v>
      </c>
      <c r="N179" s="29">
        <f t="shared" si="24"/>
        <v>0.24540808161423858</v>
      </c>
      <c r="O179" s="26">
        <v>10.952999999999999</v>
      </c>
      <c r="P179" s="11">
        <f t="shared" si="25"/>
        <v>0.1136000000000017</v>
      </c>
      <c r="Q179" s="11">
        <f t="shared" si="26"/>
        <v>1.2904960000000387E-2</v>
      </c>
    </row>
    <row r="180" spans="1:17" x14ac:dyDescent="0.2">
      <c r="A180" s="17">
        <v>41944</v>
      </c>
      <c r="B180" s="7">
        <v>0</v>
      </c>
      <c r="C180" s="7">
        <v>-5.3994179410662866E-3</v>
      </c>
      <c r="D180" s="7">
        <f t="shared" si="18"/>
        <v>5.3994179410662866E-3</v>
      </c>
      <c r="E180" s="9">
        <v>5.6500000000000002E-2</v>
      </c>
      <c r="F180" s="9">
        <v>8.9999999999999998E-4</v>
      </c>
      <c r="G180" s="9">
        <v>5.5600000000000004E-2</v>
      </c>
      <c r="H180">
        <v>11.098599999999999</v>
      </c>
      <c r="I180" s="6">
        <f t="shared" si="19"/>
        <v>11.126353198586607</v>
      </c>
      <c r="J180" s="10">
        <f t="shared" si="20"/>
        <v>-2.7753198586607297E-2</v>
      </c>
      <c r="K180" s="11">
        <f t="shared" si="21"/>
        <v>7.7024003178766131E-4</v>
      </c>
      <c r="L180" s="19">
        <f t="shared" si="22"/>
        <v>11.681902960000002</v>
      </c>
      <c r="M180" s="11">
        <f t="shared" si="23"/>
        <v>-0.58330296000000281</v>
      </c>
      <c r="N180" s="29">
        <f t="shared" si="24"/>
        <v>0.34024234314476487</v>
      </c>
      <c r="O180" s="26">
        <v>11.066599999999999</v>
      </c>
      <c r="P180" s="11">
        <f t="shared" si="25"/>
        <v>3.2000000000000028E-2</v>
      </c>
      <c r="Q180" s="11">
        <f t="shared" si="26"/>
        <v>1.0240000000000019E-3</v>
      </c>
    </row>
    <row r="181" spans="1:17" x14ac:dyDescent="0.2">
      <c r="A181" s="17">
        <v>41974</v>
      </c>
      <c r="B181" s="7">
        <v>-2.2471910112368695E-3</v>
      </c>
      <c r="C181" s="7">
        <v>-5.6701009100117586E-3</v>
      </c>
      <c r="D181" s="7">
        <f t="shared" si="18"/>
        <v>3.4229098987748892E-3</v>
      </c>
      <c r="E181" s="9">
        <v>5.6500000000000002E-2</v>
      </c>
      <c r="F181" s="9">
        <v>1.1999999999999999E-3</v>
      </c>
      <c r="G181" s="9">
        <v>5.5300000000000002E-2</v>
      </c>
      <c r="H181">
        <v>11.461300000000001</v>
      </c>
      <c r="I181" s="6">
        <f t="shared" si="19"/>
        <v>11.136589507802542</v>
      </c>
      <c r="J181" s="10">
        <f t="shared" si="20"/>
        <v>0.32471049219745929</v>
      </c>
      <c r="K181" s="11">
        <f t="shared" si="21"/>
        <v>0.10543690374311628</v>
      </c>
      <c r="L181" s="19">
        <f t="shared" si="22"/>
        <v>11.712352579999997</v>
      </c>
      <c r="M181" s="11">
        <f t="shared" si="23"/>
        <v>-0.25105257999999608</v>
      </c>
      <c r="N181" s="29">
        <f t="shared" si="24"/>
        <v>6.3027397924654435E-2</v>
      </c>
      <c r="O181" s="26">
        <v>11.098599999999999</v>
      </c>
      <c r="P181" s="11">
        <f t="shared" si="25"/>
        <v>0.36270000000000202</v>
      </c>
      <c r="Q181" s="11">
        <f t="shared" si="26"/>
        <v>0.13155129000000146</v>
      </c>
    </row>
    <row r="182" spans="1:17" x14ac:dyDescent="0.2">
      <c r="A182" s="17">
        <v>42005</v>
      </c>
      <c r="B182" s="7">
        <v>-1.1261261261265854E-3</v>
      </c>
      <c r="C182" s="7">
        <v>-4.7058923734695649E-3</v>
      </c>
      <c r="D182" s="7">
        <f t="shared" si="18"/>
        <v>3.5797662473429793E-3</v>
      </c>
      <c r="E182" s="9">
        <v>5.6500000000000002E-2</v>
      </c>
      <c r="F182" s="9">
        <v>1.1000000000000001E-3</v>
      </c>
      <c r="G182" s="9">
        <v>5.5400000000000005E-2</v>
      </c>
      <c r="H182">
        <v>11.565799999999999</v>
      </c>
      <c r="I182" s="6">
        <f t="shared" si="19"/>
        <v>11.502328774890673</v>
      </c>
      <c r="J182" s="10">
        <f t="shared" si="20"/>
        <v>6.3471225109326568E-2</v>
      </c>
      <c r="K182" s="11">
        <f t="shared" si="21"/>
        <v>4.0285964168788073E-3</v>
      </c>
      <c r="L182" s="19">
        <f t="shared" si="22"/>
        <v>12.096256020000002</v>
      </c>
      <c r="M182" s="11">
        <f t="shared" si="23"/>
        <v>-0.53045602000000258</v>
      </c>
      <c r="N182" s="29">
        <f t="shared" si="24"/>
        <v>0.28138358915424316</v>
      </c>
      <c r="O182" s="26">
        <v>11.4613</v>
      </c>
      <c r="P182" s="11">
        <f t="shared" si="25"/>
        <v>0.10449999999999982</v>
      </c>
      <c r="Q182" s="11">
        <f t="shared" si="26"/>
        <v>1.0920249999999961E-2</v>
      </c>
    </row>
    <row r="183" spans="1:17" x14ac:dyDescent="0.2">
      <c r="A183" s="17">
        <v>42036</v>
      </c>
      <c r="B183" s="7">
        <v>6.764374295380327E-3</v>
      </c>
      <c r="C183" s="7">
        <v>4.3430449237678703E-3</v>
      </c>
      <c r="D183" s="7">
        <f t="shared" si="18"/>
        <v>2.4213293716124568E-3</v>
      </c>
      <c r="E183" s="9">
        <v>5.67E-2</v>
      </c>
      <c r="F183" s="9">
        <v>1.1000000000000001E-3</v>
      </c>
      <c r="G183" s="9">
        <v>5.5600000000000004E-2</v>
      </c>
      <c r="H183">
        <v>11.575899999999999</v>
      </c>
      <c r="I183" s="6">
        <f t="shared" si="19"/>
        <v>11.593804611246194</v>
      </c>
      <c r="J183" s="10">
        <f t="shared" si="20"/>
        <v>-1.790461124619469E-2</v>
      </c>
      <c r="K183" s="11">
        <f t="shared" si="21"/>
        <v>3.2057510387736138E-4</v>
      </c>
      <c r="L183" s="19">
        <f t="shared" si="22"/>
        <v>12.20885848</v>
      </c>
      <c r="M183" s="11">
        <f t="shared" si="23"/>
        <v>-0.63295848000000099</v>
      </c>
      <c r="N183" s="29">
        <f t="shared" si="24"/>
        <v>0.40063643740391164</v>
      </c>
      <c r="O183" s="26">
        <v>11.565799999999999</v>
      </c>
      <c r="P183" s="11">
        <f t="shared" si="25"/>
        <v>1.0099999999999554E-2</v>
      </c>
      <c r="Q183" s="11">
        <f t="shared" si="26"/>
        <v>1.0200999999999098E-4</v>
      </c>
    </row>
    <row r="184" spans="1:17" x14ac:dyDescent="0.2">
      <c r="A184" s="17">
        <v>42064</v>
      </c>
      <c r="B184" s="7">
        <v>1.2318029115338474E-2</v>
      </c>
      <c r="C184" s="7">
        <v>5.9517216111039002E-3</v>
      </c>
      <c r="D184" s="7">
        <f t="shared" si="18"/>
        <v>6.3663075042345741E-3</v>
      </c>
      <c r="E184" s="9">
        <v>5.6799999999999996E-2</v>
      </c>
      <c r="F184" s="9">
        <v>1.1000000000000001E-3</v>
      </c>
      <c r="G184" s="9">
        <v>5.57E-2</v>
      </c>
      <c r="H184">
        <v>12.064400000000001</v>
      </c>
      <c r="I184" s="6">
        <f t="shared" si="19"/>
        <v>11.649595739038269</v>
      </c>
      <c r="J184" s="10">
        <f t="shared" si="20"/>
        <v>0.4148042609617324</v>
      </c>
      <c r="K184" s="11">
        <f t="shared" si="21"/>
        <v>0.17206257491200899</v>
      </c>
      <c r="L184" s="19">
        <f t="shared" si="22"/>
        <v>12.220677629999999</v>
      </c>
      <c r="M184" s="11">
        <f t="shared" si="23"/>
        <v>-0.15627762999999817</v>
      </c>
      <c r="N184" s="29">
        <f t="shared" si="24"/>
        <v>2.4422697638416327E-2</v>
      </c>
      <c r="O184" s="26">
        <v>11.575900000000001</v>
      </c>
      <c r="P184" s="11">
        <f t="shared" si="25"/>
        <v>0.48850000000000016</v>
      </c>
      <c r="Q184" s="11">
        <f t="shared" si="26"/>
        <v>0.23863225000000016</v>
      </c>
    </row>
    <row r="185" spans="1:17" x14ac:dyDescent="0.2">
      <c r="A185" s="17">
        <v>42095</v>
      </c>
      <c r="B185" s="7">
        <v>9.9557522123934501E-3</v>
      </c>
      <c r="C185" s="7">
        <v>2.0328732545835107E-3</v>
      </c>
      <c r="D185" s="7">
        <f t="shared" si="18"/>
        <v>7.9228789578099403E-3</v>
      </c>
      <c r="E185" s="9">
        <v>5.7000000000000002E-2</v>
      </c>
      <c r="F185" s="9">
        <v>1.1999999999999999E-3</v>
      </c>
      <c r="G185" s="9">
        <v>5.5800000000000002E-2</v>
      </c>
      <c r="H185">
        <v>12.011099999999999</v>
      </c>
      <c r="I185" s="6">
        <f t="shared" si="19"/>
        <v>12.159984780898602</v>
      </c>
      <c r="J185" s="10">
        <f t="shared" si="20"/>
        <v>-0.14888478089860335</v>
      </c>
      <c r="K185" s="11">
        <f t="shared" si="21"/>
        <v>2.2166677983225126E-2</v>
      </c>
      <c r="L185" s="19">
        <f t="shared" si="22"/>
        <v>12.737593520000003</v>
      </c>
      <c r="M185" s="11">
        <f t="shared" si="23"/>
        <v>-0.72649352000000356</v>
      </c>
      <c r="N185" s="29">
        <f t="shared" si="24"/>
        <v>0.52779283460199555</v>
      </c>
      <c r="O185" s="26">
        <v>12.064399999999999</v>
      </c>
      <c r="P185" s="11">
        <f t="shared" si="25"/>
        <v>-5.3300000000000125E-2</v>
      </c>
      <c r="Q185" s="11">
        <f t="shared" si="26"/>
        <v>2.8408900000000134E-3</v>
      </c>
    </row>
    <row r="186" spans="1:17" x14ac:dyDescent="0.2">
      <c r="A186" s="17">
        <v>42125</v>
      </c>
      <c r="B186" s="7">
        <v>1.0952902519172011E-3</v>
      </c>
      <c r="C186" s="7">
        <v>5.0972320254958981E-3</v>
      </c>
      <c r="D186" s="7">
        <f t="shared" si="18"/>
        <v>-4.0019417735786969E-3</v>
      </c>
      <c r="E186" s="9">
        <v>5.7099999999999998E-2</v>
      </c>
      <c r="F186" s="9">
        <v>1.1999999999999999E-3</v>
      </c>
      <c r="G186" s="9">
        <v>5.5899999999999998E-2</v>
      </c>
      <c r="H186">
        <v>11.969100000000001</v>
      </c>
      <c r="I186" s="6">
        <f t="shared" si="19"/>
        <v>11.963032277163368</v>
      </c>
      <c r="J186" s="10">
        <f t="shared" si="20"/>
        <v>6.0677228366330382E-3</v>
      </c>
      <c r="K186" s="11">
        <f t="shared" si="21"/>
        <v>3.6817260422198085E-5</v>
      </c>
      <c r="L186" s="19">
        <f t="shared" si="22"/>
        <v>12.68252049</v>
      </c>
      <c r="M186" s="11">
        <f t="shared" si="23"/>
        <v>-0.71342048999999896</v>
      </c>
      <c r="N186" s="29">
        <f t="shared" si="24"/>
        <v>0.5089687955518386</v>
      </c>
      <c r="O186" s="26">
        <v>12.011100000000001</v>
      </c>
      <c r="P186" s="11">
        <f t="shared" si="25"/>
        <v>-4.1999999999999815E-2</v>
      </c>
      <c r="Q186" s="11">
        <f t="shared" si="26"/>
        <v>1.7639999999999845E-3</v>
      </c>
    </row>
    <row r="187" spans="1:17" x14ac:dyDescent="0.2">
      <c r="A187" s="17">
        <v>42156</v>
      </c>
      <c r="B187" s="7">
        <v>5.4704595185938905E-3</v>
      </c>
      <c r="C187" s="7">
        <v>3.502869998531743E-3</v>
      </c>
      <c r="D187" s="7">
        <f t="shared" si="18"/>
        <v>1.9675895200621475E-3</v>
      </c>
      <c r="E187" s="9">
        <v>5.7200000000000001E-2</v>
      </c>
      <c r="F187" s="9">
        <v>1.2999999999999999E-3</v>
      </c>
      <c r="G187" s="9">
        <v>5.5899999999999998E-2</v>
      </c>
      <c r="H187">
        <v>12.301600000000001</v>
      </c>
      <c r="I187" s="6">
        <f t="shared" si="19"/>
        <v>11.992650275724577</v>
      </c>
      <c r="J187" s="10">
        <f t="shared" si="20"/>
        <v>0.30894972427542378</v>
      </c>
      <c r="K187" s="11">
        <f t="shared" si="21"/>
        <v>9.5449932129860374E-2</v>
      </c>
      <c r="L187" s="19">
        <f t="shared" si="22"/>
        <v>12.638172690000001</v>
      </c>
      <c r="M187" s="11">
        <f t="shared" si="23"/>
        <v>-0.33657269000000056</v>
      </c>
      <c r="N187" s="29">
        <f t="shared" si="24"/>
        <v>0.11328117565383648</v>
      </c>
      <c r="O187" s="26">
        <v>11.969099999999999</v>
      </c>
      <c r="P187" s="11">
        <f t="shared" si="25"/>
        <v>0.33250000000000135</v>
      </c>
      <c r="Q187" s="11">
        <f t="shared" si="26"/>
        <v>0.1105562500000009</v>
      </c>
    </row>
    <row r="188" spans="1:17" x14ac:dyDescent="0.2">
      <c r="A188" s="17">
        <v>42186</v>
      </c>
      <c r="B188" s="7">
        <v>8.7051142546281605E-3</v>
      </c>
      <c r="C188" s="7">
        <v>6.704715929303293E-5</v>
      </c>
      <c r="D188" s="7">
        <f t="shared" si="18"/>
        <v>8.638067095335128E-3</v>
      </c>
      <c r="E188" s="9">
        <v>5.74E-2</v>
      </c>
      <c r="F188" s="9">
        <v>1.2999999999999999E-3</v>
      </c>
      <c r="G188" s="9">
        <v>5.6099999999999997E-2</v>
      </c>
      <c r="H188">
        <v>12.451500000000001</v>
      </c>
      <c r="I188" s="6">
        <f t="shared" si="19"/>
        <v>12.407862046179977</v>
      </c>
      <c r="J188" s="10">
        <f t="shared" si="20"/>
        <v>4.3637953820024222E-2</v>
      </c>
      <c r="K188" s="11">
        <f t="shared" si="21"/>
        <v>1.9042710135985666E-3</v>
      </c>
      <c r="L188" s="19">
        <f t="shared" si="22"/>
        <v>12.991719760000001</v>
      </c>
      <c r="M188" s="11">
        <f t="shared" si="23"/>
        <v>-0.54021975999999938</v>
      </c>
      <c r="N188" s="29">
        <f t="shared" si="24"/>
        <v>0.29183738909445694</v>
      </c>
      <c r="O188" s="26">
        <v>12.301600000000001</v>
      </c>
      <c r="P188" s="11">
        <f t="shared" si="25"/>
        <v>0.14990000000000059</v>
      </c>
      <c r="Q188" s="11">
        <f t="shared" si="26"/>
        <v>2.2470010000000176E-2</v>
      </c>
    </row>
    <row r="189" spans="1:17" x14ac:dyDescent="0.2">
      <c r="A189" s="17">
        <v>42217</v>
      </c>
      <c r="B189" s="7">
        <v>1.0787486515646239E-3</v>
      </c>
      <c r="C189" s="7">
        <v>-1.4162762828209669E-3</v>
      </c>
      <c r="D189" s="7">
        <f t="shared" si="18"/>
        <v>2.4950249343855908E-3</v>
      </c>
      <c r="E189" s="9">
        <v>5.9000000000000004E-2</v>
      </c>
      <c r="F189" s="9">
        <v>1.4000000000000002E-3</v>
      </c>
      <c r="G189" s="9">
        <v>5.7600000000000005E-2</v>
      </c>
      <c r="H189">
        <v>12.911800000000001</v>
      </c>
      <c r="I189" s="6">
        <f t="shared" si="19"/>
        <v>12.482566802970503</v>
      </c>
      <c r="J189" s="10">
        <f t="shared" si="20"/>
        <v>0.42923319702949847</v>
      </c>
      <c r="K189" s="11">
        <f t="shared" si="21"/>
        <v>0.18424113743216425</v>
      </c>
      <c r="L189" s="19">
        <f t="shared" si="22"/>
        <v>13.168706400000003</v>
      </c>
      <c r="M189" s="11">
        <f t="shared" si="23"/>
        <v>-0.25690640000000187</v>
      </c>
      <c r="N189" s="29">
        <f t="shared" si="24"/>
        <v>6.6000898360960958E-2</v>
      </c>
      <c r="O189" s="26">
        <v>12.451499999999999</v>
      </c>
      <c r="P189" s="11">
        <f t="shared" si="25"/>
        <v>0.46030000000000193</v>
      </c>
      <c r="Q189" s="11">
        <f t="shared" si="26"/>
        <v>0.21187609000000177</v>
      </c>
    </row>
    <row r="190" spans="1:17" x14ac:dyDescent="0.2">
      <c r="A190" s="17">
        <v>42248</v>
      </c>
      <c r="B190" s="7">
        <v>0</v>
      </c>
      <c r="C190" s="7">
        <v>-1.5567565753002303E-3</v>
      </c>
      <c r="D190" s="7">
        <f t="shared" si="18"/>
        <v>1.5567565753002303E-3</v>
      </c>
      <c r="E190" s="9">
        <v>5.9000000000000004E-2</v>
      </c>
      <c r="F190" s="9">
        <v>1.25E-3</v>
      </c>
      <c r="G190" s="9">
        <v>5.7750000000000003E-2</v>
      </c>
      <c r="H190">
        <v>13.6073</v>
      </c>
      <c r="I190" s="6">
        <f t="shared" si="19"/>
        <v>12.931900529548964</v>
      </c>
      <c r="J190" s="10">
        <f t="shared" si="20"/>
        <v>0.67539947045103688</v>
      </c>
      <c r="K190" s="11">
        <f t="shared" si="21"/>
        <v>0.45616444468554102</v>
      </c>
      <c r="L190" s="19">
        <f t="shared" si="22"/>
        <v>13.657456450000002</v>
      </c>
      <c r="M190" s="11">
        <f t="shared" si="23"/>
        <v>-5.0156450000001129E-2</v>
      </c>
      <c r="N190" s="29">
        <f t="shared" si="24"/>
        <v>2.5156694766026132E-3</v>
      </c>
      <c r="O190" s="26">
        <v>12.911799999999999</v>
      </c>
      <c r="P190" s="11">
        <f t="shared" si="25"/>
        <v>0.6955000000000009</v>
      </c>
      <c r="Q190" s="11">
        <f t="shared" si="26"/>
        <v>0.48372025000000124</v>
      </c>
    </row>
    <row r="191" spans="1:17" x14ac:dyDescent="0.2">
      <c r="A191" s="17">
        <v>42278</v>
      </c>
      <c r="B191" s="7">
        <v>2.1551724137939782E-3</v>
      </c>
      <c r="C191" s="7">
        <v>-4.4968375044474436E-4</v>
      </c>
      <c r="D191" s="7">
        <f t="shared" si="18"/>
        <v>2.6048561642387225E-3</v>
      </c>
      <c r="E191" s="9">
        <v>5.9400000000000001E-2</v>
      </c>
      <c r="F191" s="9">
        <v>1.25E-3</v>
      </c>
      <c r="G191" s="9">
        <v>5.815E-2</v>
      </c>
      <c r="H191">
        <v>13.5002</v>
      </c>
      <c r="I191" s="6">
        <f t="shared" si="19"/>
        <v>13.642745059283644</v>
      </c>
      <c r="J191" s="10">
        <f t="shared" si="20"/>
        <v>-0.1425450592836448</v>
      </c>
      <c r="K191" s="11">
        <f t="shared" si="21"/>
        <v>2.0319093926177811E-2</v>
      </c>
      <c r="L191" s="19">
        <f t="shared" si="22"/>
        <v>14.398564494999999</v>
      </c>
      <c r="M191" s="11">
        <f t="shared" si="23"/>
        <v>-0.89836449499999915</v>
      </c>
      <c r="N191" s="29">
        <f t="shared" si="24"/>
        <v>0.80705876587660352</v>
      </c>
      <c r="O191" s="26">
        <v>13.6073</v>
      </c>
      <c r="P191" s="11">
        <f t="shared" si="25"/>
        <v>-0.10710000000000086</v>
      </c>
      <c r="Q191" s="11">
        <f t="shared" si="26"/>
        <v>1.1470410000000184E-2</v>
      </c>
    </row>
    <row r="192" spans="1:17" x14ac:dyDescent="0.2">
      <c r="A192" s="17">
        <v>42309</v>
      </c>
      <c r="B192" s="7">
        <v>2.1505376344094734E-3</v>
      </c>
      <c r="C192" s="7">
        <v>-2.1106803790863853E-3</v>
      </c>
      <c r="D192" s="7">
        <f t="shared" si="18"/>
        <v>4.2612180134958587E-3</v>
      </c>
      <c r="E192" s="9">
        <v>6.0199999999999997E-2</v>
      </c>
      <c r="F192" s="9">
        <v>1.1999999999999999E-3</v>
      </c>
      <c r="G192" s="9">
        <v>5.8999999999999997E-2</v>
      </c>
      <c r="H192">
        <v>14.123199999999999</v>
      </c>
      <c r="I192" s="6">
        <f t="shared" si="19"/>
        <v>13.557727295425796</v>
      </c>
      <c r="J192" s="10">
        <f t="shared" si="20"/>
        <v>0.56547270457420318</v>
      </c>
      <c r="K192" s="11">
        <f t="shared" si="21"/>
        <v>0.31975937961846407</v>
      </c>
      <c r="L192" s="19">
        <f t="shared" si="22"/>
        <v>14.296711799999999</v>
      </c>
      <c r="M192" s="11">
        <f t="shared" si="23"/>
        <v>-0.17351179999999999</v>
      </c>
      <c r="N192" s="29">
        <f t="shared" si="24"/>
        <v>3.0106344739239999E-2</v>
      </c>
      <c r="O192" s="26">
        <v>13.5002</v>
      </c>
      <c r="P192" s="11">
        <f t="shared" si="25"/>
        <v>0.62299999999999933</v>
      </c>
      <c r="Q192" s="11">
        <f t="shared" si="26"/>
        <v>0.38812899999999917</v>
      </c>
    </row>
    <row r="193" spans="1:17" x14ac:dyDescent="0.2">
      <c r="A193" s="17">
        <v>42339</v>
      </c>
      <c r="B193" s="7">
        <v>2.1459227467817686E-3</v>
      </c>
      <c r="C193" s="7">
        <v>-3.4170964371131938E-3</v>
      </c>
      <c r="D193" s="7">
        <f t="shared" si="18"/>
        <v>5.5630191838949624E-3</v>
      </c>
      <c r="E193" s="9">
        <v>6.2E-2</v>
      </c>
      <c r="F193" s="9">
        <v>2.3999999999999998E-3</v>
      </c>
      <c r="G193" s="9">
        <v>5.96E-2</v>
      </c>
      <c r="H193">
        <v>14.925999999999998</v>
      </c>
      <c r="I193" s="6">
        <f>H192*(1+D193)</f>
        <v>14.201767632537983</v>
      </c>
      <c r="J193" s="10">
        <f t="shared" si="20"/>
        <v>0.72423236746201525</v>
      </c>
      <c r="K193" s="11">
        <f t="shared" si="21"/>
        <v>0.5245125220796355</v>
      </c>
      <c r="L193" s="19">
        <f t="shared" si="22"/>
        <v>14.96494272</v>
      </c>
      <c r="M193" s="11">
        <f t="shared" si="23"/>
        <v>-3.894272000000143E-2</v>
      </c>
      <c r="N193" s="29">
        <f t="shared" si="24"/>
        <v>1.5165354409985114E-3</v>
      </c>
      <c r="O193" s="26">
        <v>14.123200000000001</v>
      </c>
      <c r="P193" s="11">
        <f t="shared" si="25"/>
        <v>0.80279999999999774</v>
      </c>
      <c r="Q193" s="11">
        <f t="shared" si="26"/>
        <v>0.64448783999999637</v>
      </c>
    </row>
    <row r="194" spans="1:17" s="33" customFormat="1" x14ac:dyDescent="0.2">
      <c r="A194" s="30">
        <v>42370</v>
      </c>
      <c r="B194" s="31">
        <v>8.5653104925013084E-3</v>
      </c>
      <c r="C194" s="31">
        <v>1.6531022090646278E-3</v>
      </c>
      <c r="D194" s="31">
        <f t="shared" si="18"/>
        <v>6.9122082834366808E-3</v>
      </c>
      <c r="E194" s="32">
        <v>6.2300000000000001E-2</v>
      </c>
      <c r="F194" s="32">
        <v>3.4000000000000002E-3</v>
      </c>
      <c r="G194" s="32">
        <v>5.8900000000000001E-2</v>
      </c>
      <c r="H194" s="33">
        <v>16.380099999999999</v>
      </c>
      <c r="I194" s="34">
        <f>I193*(1+D194)</f>
        <v>14.299933208407056</v>
      </c>
      <c r="J194" s="35">
        <f t="shared" si="20"/>
        <v>2.0801667915929425</v>
      </c>
      <c r="K194" s="36">
        <f t="shared" si="21"/>
        <v>4.3270938808460766</v>
      </c>
      <c r="L194" s="40">
        <f>L193*(1+G194)</f>
        <v>15.846377846207998</v>
      </c>
      <c r="M194" s="36">
        <f t="shared" si="23"/>
        <v>0.5337221537920005</v>
      </c>
      <c r="N194" s="37">
        <f t="shared" si="24"/>
        <v>0.28485933744837183</v>
      </c>
      <c r="O194" s="38">
        <v>14.926</v>
      </c>
      <c r="P194" s="36">
        <f t="shared" si="25"/>
        <v>1.4540999999999986</v>
      </c>
      <c r="Q194" s="36">
        <f t="shared" si="26"/>
        <v>2.1144068099999962</v>
      </c>
    </row>
    <row r="195" spans="1:17" x14ac:dyDescent="0.2">
      <c r="A195" s="17">
        <v>42401</v>
      </c>
      <c r="B195" s="7">
        <v>1.380042462844808E-2</v>
      </c>
      <c r="C195" s="7">
        <v>8.2307653345268638E-4</v>
      </c>
      <c r="D195" s="7">
        <f t="shared" si="18"/>
        <v>1.2977348094995393E-2</v>
      </c>
      <c r="E195" s="9">
        <v>6.6900000000000001E-2</v>
      </c>
      <c r="F195" s="9">
        <v>3.8E-3</v>
      </c>
      <c r="G195" s="9">
        <v>6.3100000000000003E-2</v>
      </c>
      <c r="H195">
        <v>15.769400000000001</v>
      </c>
      <c r="I195" s="39">
        <f t="shared" ref="I195:I258" si="27">I194*(1+D195)</f>
        <v>14.485508419387738</v>
      </c>
      <c r="J195" s="10">
        <f t="shared" si="20"/>
        <v>1.2838915806122628</v>
      </c>
      <c r="K195" s="11">
        <f t="shared" si="21"/>
        <v>1.6483775907670546</v>
      </c>
      <c r="L195" s="19">
        <f t="shared" ref="L195:L258" si="28">L194*(1+G195)</f>
        <v>16.846284288303721</v>
      </c>
      <c r="M195" s="11">
        <f t="shared" si="23"/>
        <v>-1.0768842883037202</v>
      </c>
      <c r="N195" s="29">
        <f t="shared" si="24"/>
        <v>1.15967977039541</v>
      </c>
      <c r="O195" s="26">
        <v>16.380099999999999</v>
      </c>
      <c r="P195" s="11">
        <f t="shared" si="25"/>
        <v>-0.6106999999999978</v>
      </c>
      <c r="Q195" s="11">
        <f t="shared" si="26"/>
        <v>0.37295448999999731</v>
      </c>
    </row>
    <row r="196" spans="1:17" x14ac:dyDescent="0.2">
      <c r="A196" s="17">
        <v>42430</v>
      </c>
      <c r="B196" s="7">
        <v>8.3769633507885608E-3</v>
      </c>
      <c r="C196" s="7">
        <v>4.306000143391042E-3</v>
      </c>
      <c r="D196" s="7">
        <f t="shared" ref="D196:D259" si="29">B196-C196</f>
        <v>4.0709632073975188E-3</v>
      </c>
      <c r="E196" s="9">
        <v>6.7699999999999996E-2</v>
      </c>
      <c r="F196" s="9">
        <v>3.5999999999999999E-3</v>
      </c>
      <c r="G196" s="9">
        <v>6.409999999999999E-2</v>
      </c>
      <c r="H196">
        <v>15.4224</v>
      </c>
      <c r="I196" s="39">
        <f t="shared" si="27"/>
        <v>14.54447839120351</v>
      </c>
      <c r="J196" s="10">
        <f t="shared" ref="J196:J259" si="30">H196-I196</f>
        <v>0.87792160879648939</v>
      </c>
      <c r="K196" s="11">
        <f t="shared" ref="K196:K259" si="31">J196^2</f>
        <v>0.77074635119181611</v>
      </c>
      <c r="L196" s="19">
        <f t="shared" si="28"/>
        <v>17.926131111183992</v>
      </c>
      <c r="M196" s="11">
        <f t="shared" ref="M196:M259" si="32">H196-L196</f>
        <v>-2.5037311111839919</v>
      </c>
      <c r="N196" s="29">
        <f t="shared" ref="N196:N259" si="33">M196^2</f>
        <v>6.2686694771106266</v>
      </c>
      <c r="O196" s="26">
        <v>15.769399999999999</v>
      </c>
      <c r="P196" s="11">
        <f t="shared" ref="P196:P259" si="34">H196-O196</f>
        <v>-0.34699999999999953</v>
      </c>
      <c r="Q196" s="11">
        <f t="shared" ref="Q196:Q259" si="35">P196^2</f>
        <v>0.12040899999999967</v>
      </c>
    </row>
    <row r="197" spans="1:17" x14ac:dyDescent="0.2">
      <c r="A197" s="17">
        <v>42461</v>
      </c>
      <c r="B197" s="7">
        <v>9.3457943925198874E-3</v>
      </c>
      <c r="C197" s="7">
        <v>4.7410679791102918E-3</v>
      </c>
      <c r="D197" s="7">
        <f t="shared" si="29"/>
        <v>4.6047264134095956E-3</v>
      </c>
      <c r="E197" s="9">
        <v>6.9400000000000003E-2</v>
      </c>
      <c r="F197" s="9">
        <v>3.7000000000000002E-3</v>
      </c>
      <c r="G197" s="9">
        <v>6.5700000000000008E-2</v>
      </c>
      <c r="H197">
        <v>14.632200000000001</v>
      </c>
      <c r="I197" s="39">
        <f t="shared" si="27"/>
        <v>14.611451735020752</v>
      </c>
      <c r="J197" s="10">
        <f t="shared" si="30"/>
        <v>2.0748264979248532E-2</v>
      </c>
      <c r="K197" s="11">
        <f t="shared" si="31"/>
        <v>4.304904996491111E-4</v>
      </c>
      <c r="L197" s="19">
        <f t="shared" si="28"/>
        <v>19.103877925188783</v>
      </c>
      <c r="M197" s="11">
        <f t="shared" si="32"/>
        <v>-4.4716779251887822</v>
      </c>
      <c r="N197" s="29">
        <f t="shared" si="33"/>
        <v>19.99590346662065</v>
      </c>
      <c r="O197" s="26">
        <v>15.4224</v>
      </c>
      <c r="P197" s="11">
        <f t="shared" si="34"/>
        <v>-0.79019999999999868</v>
      </c>
      <c r="Q197" s="11">
        <f t="shared" si="35"/>
        <v>0.62441603999999795</v>
      </c>
    </row>
    <row r="198" spans="1:17" x14ac:dyDescent="0.2">
      <c r="A198" s="17">
        <v>42491</v>
      </c>
      <c r="B198" s="7">
        <v>2.0576131687251231E-3</v>
      </c>
      <c r="C198" s="7">
        <v>4.0457909981098548E-3</v>
      </c>
      <c r="D198" s="7">
        <f t="shared" si="29"/>
        <v>-1.9881778293847317E-3</v>
      </c>
      <c r="E198" s="9">
        <v>6.93E-2</v>
      </c>
      <c r="F198" s="9">
        <v>3.7000000000000002E-3</v>
      </c>
      <c r="G198" s="9">
        <v>6.5600000000000006E-2</v>
      </c>
      <c r="H198">
        <v>15.356300000000001</v>
      </c>
      <c r="I198" s="39">
        <f t="shared" si="27"/>
        <v>14.582401570626059</v>
      </c>
      <c r="J198" s="10">
        <f t="shared" si="30"/>
        <v>0.77389842937394171</v>
      </c>
      <c r="K198" s="11">
        <f t="shared" si="31"/>
        <v>0.59891877898745383</v>
      </c>
      <c r="L198" s="19">
        <f t="shared" si="28"/>
        <v>20.357092317081168</v>
      </c>
      <c r="M198" s="11">
        <f t="shared" si="32"/>
        <v>-5.0007923170811672</v>
      </c>
      <c r="N198" s="29">
        <f t="shared" si="33"/>
        <v>25.00792379857803</v>
      </c>
      <c r="O198" s="26">
        <v>14.632199999999999</v>
      </c>
      <c r="P198" s="11">
        <f t="shared" si="34"/>
        <v>0.72410000000000174</v>
      </c>
      <c r="Q198" s="11">
        <f t="shared" si="35"/>
        <v>0.52432081000000252</v>
      </c>
    </row>
    <row r="199" spans="1:17" x14ac:dyDescent="0.2">
      <c r="A199" s="17">
        <v>42522</v>
      </c>
      <c r="B199" s="7">
        <v>5.133470225874584E-3</v>
      </c>
      <c r="C199" s="7">
        <v>3.284366167285893E-3</v>
      </c>
      <c r="D199" s="7">
        <f t="shared" si="29"/>
        <v>1.849104058588691E-3</v>
      </c>
      <c r="E199" s="9">
        <v>6.93E-2</v>
      </c>
      <c r="F199" s="9">
        <v>3.8E-3</v>
      </c>
      <c r="G199" s="9">
        <v>6.5500000000000003E-2</v>
      </c>
      <c r="H199">
        <v>15.056400000000002</v>
      </c>
      <c r="I199" s="39">
        <f t="shared" si="27"/>
        <v>14.609365948554274</v>
      </c>
      <c r="J199" s="10">
        <f t="shared" si="30"/>
        <v>0.44703405144572805</v>
      </c>
      <c r="K199" s="11">
        <f t="shared" si="31"/>
        <v>0.19983944315198185</v>
      </c>
      <c r="L199" s="19">
        <f t="shared" si="28"/>
        <v>21.690481863849985</v>
      </c>
      <c r="M199" s="11">
        <f t="shared" si="32"/>
        <v>-6.6340818638499837</v>
      </c>
      <c r="N199" s="29">
        <f t="shared" si="33"/>
        <v>44.011042176263274</v>
      </c>
      <c r="O199" s="26">
        <v>15.356299999999999</v>
      </c>
      <c r="P199" s="11">
        <f t="shared" si="34"/>
        <v>-0.29989999999999739</v>
      </c>
      <c r="Q199" s="11">
        <f t="shared" si="35"/>
        <v>8.9940009999998433E-2</v>
      </c>
    </row>
    <row r="200" spans="1:17" x14ac:dyDescent="0.2">
      <c r="A200" s="17">
        <v>42552</v>
      </c>
      <c r="B200" s="7">
        <v>8.1716036772249805E-3</v>
      </c>
      <c r="C200" s="7">
        <v>-1.618136404754508E-3</v>
      </c>
      <c r="D200" s="7">
        <f t="shared" si="29"/>
        <v>9.7897400819794891E-3</v>
      </c>
      <c r="E200" s="9">
        <v>6.9599999999999995E-2</v>
      </c>
      <c r="F200" s="9">
        <v>3.9000000000000003E-3</v>
      </c>
      <c r="G200" s="9">
        <v>6.5699999999999995E-2</v>
      </c>
      <c r="H200">
        <v>14.4232</v>
      </c>
      <c r="I200" s="39">
        <f t="shared" si="27"/>
        <v>14.752387843953143</v>
      </c>
      <c r="J200" s="10">
        <f t="shared" si="30"/>
        <v>-0.32918784395314304</v>
      </c>
      <c r="K200" s="11">
        <f t="shared" si="31"/>
        <v>0.10836463660651885</v>
      </c>
      <c r="L200" s="19">
        <f t="shared" si="28"/>
        <v>23.115546522304932</v>
      </c>
      <c r="M200" s="11">
        <f t="shared" si="32"/>
        <v>-8.6923465223049323</v>
      </c>
      <c r="N200" s="29">
        <f t="shared" si="33"/>
        <v>75.556888063826648</v>
      </c>
      <c r="O200" s="26">
        <v>15.0564</v>
      </c>
      <c r="P200" s="11">
        <f t="shared" si="34"/>
        <v>-0.63320000000000043</v>
      </c>
      <c r="Q200" s="11">
        <f t="shared" si="35"/>
        <v>0.40094224000000056</v>
      </c>
    </row>
    <row r="201" spans="1:17" x14ac:dyDescent="0.2">
      <c r="A201" s="17">
        <v>42583</v>
      </c>
      <c r="B201" s="7">
        <v>-1.0131712259375924E-3</v>
      </c>
      <c r="C201" s="7">
        <v>9.184301078837277E-4</v>
      </c>
      <c r="D201" s="7">
        <f t="shared" si="29"/>
        <v>-1.9316013338213202E-3</v>
      </c>
      <c r="E201" s="9">
        <v>6.9500000000000006E-2</v>
      </c>
      <c r="F201" s="9">
        <v>4.0000000000000001E-3</v>
      </c>
      <c r="G201" s="9">
        <v>6.5500000000000003E-2</v>
      </c>
      <c r="H201">
        <v>13.7349</v>
      </c>
      <c r="I201" s="39">
        <f t="shared" si="27"/>
        <v>14.723892111916713</v>
      </c>
      <c r="J201" s="10">
        <f t="shared" si="30"/>
        <v>-0.98899211191671377</v>
      </c>
      <c r="K201" s="11">
        <f t="shared" si="31"/>
        <v>0.97810539743348168</v>
      </c>
      <c r="L201" s="19">
        <f t="shared" si="28"/>
        <v>24.629614819515908</v>
      </c>
      <c r="M201" s="11">
        <f t="shared" si="32"/>
        <v>-10.894714819515908</v>
      </c>
      <c r="N201" s="29">
        <f t="shared" si="33"/>
        <v>118.69481099857954</v>
      </c>
      <c r="O201" s="26">
        <v>14.4232</v>
      </c>
      <c r="P201" s="11">
        <f t="shared" si="34"/>
        <v>-0.68829999999999991</v>
      </c>
      <c r="Q201" s="11">
        <f t="shared" si="35"/>
        <v>0.47375688999999988</v>
      </c>
    </row>
    <row r="202" spans="1:17" x14ac:dyDescent="0.2">
      <c r="A202" s="17">
        <v>42614</v>
      </c>
      <c r="B202" s="7">
        <v>2.0283975659237405E-3</v>
      </c>
      <c r="C202" s="7">
        <v>2.4039958646377402E-3</v>
      </c>
      <c r="D202" s="7">
        <f t="shared" si="29"/>
        <v>-3.7559829871399971E-4</v>
      </c>
      <c r="E202" s="9">
        <v>6.9699999999999998E-2</v>
      </c>
      <c r="F202" s="9">
        <v>4.0000000000000001E-3</v>
      </c>
      <c r="G202" s="9">
        <v>6.5699999999999995E-2</v>
      </c>
      <c r="H202">
        <v>14.037000000000001</v>
      </c>
      <c r="I202" s="39">
        <f t="shared" si="27"/>
        <v>14.718361843089028</v>
      </c>
      <c r="J202" s="10">
        <f t="shared" si="30"/>
        <v>-0.68136184308902692</v>
      </c>
      <c r="K202" s="11">
        <f t="shared" si="31"/>
        <v>0.46425396121767576</v>
      </c>
      <c r="L202" s="19">
        <f t="shared" si="28"/>
        <v>26.247780513158105</v>
      </c>
      <c r="M202" s="11">
        <f t="shared" si="32"/>
        <v>-12.210780513158104</v>
      </c>
      <c r="N202" s="29">
        <f t="shared" si="33"/>
        <v>149.1031607405217</v>
      </c>
      <c r="O202" s="26">
        <v>13.7349</v>
      </c>
      <c r="P202" s="11">
        <f t="shared" si="34"/>
        <v>0.30210000000000115</v>
      </c>
      <c r="Q202" s="11">
        <f t="shared" si="35"/>
        <v>9.1264410000000698E-2</v>
      </c>
    </row>
    <row r="203" spans="1:17" x14ac:dyDescent="0.2">
      <c r="A203" s="17">
        <v>42644</v>
      </c>
      <c r="B203" s="7">
        <v>5.0607287449340194E-3</v>
      </c>
      <c r="C203" s="7">
        <v>1.2467485130097948E-3</v>
      </c>
      <c r="D203" s="7">
        <f t="shared" si="29"/>
        <v>3.8139802319242244E-3</v>
      </c>
      <c r="E203" s="9">
        <v>6.9699999999999998E-2</v>
      </c>
      <c r="F203" s="9">
        <v>4.0000000000000001E-3</v>
      </c>
      <c r="G203" s="9">
        <v>6.5699999999999995E-2</v>
      </c>
      <c r="H203">
        <v>13.943499999999998</v>
      </c>
      <c r="I203" s="39">
        <f t="shared" si="27"/>
        <v>14.774497384204876</v>
      </c>
      <c r="J203" s="10">
        <f t="shared" si="30"/>
        <v>-0.83099738420487768</v>
      </c>
      <c r="K203" s="11">
        <f t="shared" si="31"/>
        <v>0.69055665255534904</v>
      </c>
      <c r="L203" s="19">
        <f t="shared" si="28"/>
        <v>27.972259692872594</v>
      </c>
      <c r="M203" s="11">
        <f t="shared" si="32"/>
        <v>-14.028759692872596</v>
      </c>
      <c r="N203" s="29">
        <f t="shared" si="33"/>
        <v>196.80609852036682</v>
      </c>
      <c r="O203" s="26">
        <v>14.037000000000001</v>
      </c>
      <c r="P203" s="11">
        <f t="shared" si="34"/>
        <v>-9.3500000000002359E-2</v>
      </c>
      <c r="Q203" s="11">
        <f t="shared" si="35"/>
        <v>8.7422500000004406E-3</v>
      </c>
    </row>
    <row r="204" spans="1:17" x14ac:dyDescent="0.2">
      <c r="A204" s="17">
        <v>42675</v>
      </c>
      <c r="B204" s="7">
        <v>3.0211480362550107E-3</v>
      </c>
      <c r="C204" s="7">
        <v>-1.5554608673338005E-3</v>
      </c>
      <c r="D204" s="7">
        <f t="shared" si="29"/>
        <v>4.5766089035888108E-3</v>
      </c>
      <c r="E204" s="9">
        <v>6.9800000000000001E-2</v>
      </c>
      <c r="F204" s="9">
        <v>4.0999999999999995E-3</v>
      </c>
      <c r="G204" s="9">
        <v>6.5700000000000008E-2</v>
      </c>
      <c r="H204">
        <v>13.913699999999999</v>
      </c>
      <c r="I204" s="39">
        <f t="shared" si="27"/>
        <v>14.842114480479477</v>
      </c>
      <c r="J204" s="10">
        <f t="shared" si="30"/>
        <v>-0.9284144804794785</v>
      </c>
      <c r="K204" s="11">
        <f t="shared" si="31"/>
        <v>0.86195344756397996</v>
      </c>
      <c r="L204" s="19">
        <f t="shared" si="28"/>
        <v>29.810037154694328</v>
      </c>
      <c r="M204" s="11">
        <f t="shared" si="32"/>
        <v>-15.896337154694329</v>
      </c>
      <c r="N204" s="29">
        <f t="shared" si="33"/>
        <v>252.69353493571541</v>
      </c>
      <c r="O204" s="26">
        <v>13.9435</v>
      </c>
      <c r="P204" s="11">
        <f t="shared" si="34"/>
        <v>-2.9800000000001603E-2</v>
      </c>
      <c r="Q204" s="11">
        <f t="shared" si="35"/>
        <v>8.8804000000009551E-4</v>
      </c>
    </row>
    <row r="205" spans="1:17" x14ac:dyDescent="0.2">
      <c r="A205" s="17">
        <v>42705</v>
      </c>
      <c r="B205" s="7">
        <v>4.0160642570297488E-3</v>
      </c>
      <c r="C205" s="7">
        <v>3.2732139231344024E-4</v>
      </c>
      <c r="D205" s="7">
        <f t="shared" si="29"/>
        <v>3.6887428647163086E-3</v>
      </c>
      <c r="E205" s="9">
        <v>6.9599999999999995E-2</v>
      </c>
      <c r="F205" s="9">
        <v>5.1000000000000004E-3</v>
      </c>
      <c r="G205" s="9">
        <v>6.4500000000000002E-2</v>
      </c>
      <c r="H205">
        <v>13.836099999999998</v>
      </c>
      <c r="I205" s="39">
        <f t="shared" si="27"/>
        <v>14.896863224366649</v>
      </c>
      <c r="J205" s="10">
        <f t="shared" si="30"/>
        <v>-1.0607632243666512</v>
      </c>
      <c r="K205" s="11">
        <f t="shared" si="31"/>
        <v>1.1252186181687343</v>
      </c>
      <c r="L205" s="19">
        <f t="shared" si="28"/>
        <v>31.732784551172113</v>
      </c>
      <c r="M205" s="11">
        <f t="shared" si="32"/>
        <v>-17.896684551172115</v>
      </c>
      <c r="N205" s="29">
        <f t="shared" si="33"/>
        <v>320.29131792416263</v>
      </c>
      <c r="O205" s="26">
        <v>13.9137</v>
      </c>
      <c r="P205" s="11">
        <f t="shared" si="34"/>
        <v>-7.7600000000002112E-2</v>
      </c>
      <c r="Q205" s="11">
        <f t="shared" si="35"/>
        <v>6.021760000000328E-3</v>
      </c>
    </row>
    <row r="206" spans="1:17" x14ac:dyDescent="0.2">
      <c r="A206" s="17">
        <v>42736</v>
      </c>
      <c r="B206" s="7">
        <v>6.0000000000024339E-3</v>
      </c>
      <c r="C206" s="7">
        <v>5.8277278902561583E-3</v>
      </c>
      <c r="D206" s="7">
        <f t="shared" si="29"/>
        <v>1.7227210974627566E-4</v>
      </c>
      <c r="E206" s="9">
        <v>6.9500000000000006E-2</v>
      </c>
      <c r="F206" s="9">
        <v>6.5000000000000006E-3</v>
      </c>
      <c r="G206" s="9">
        <v>6.3E-2</v>
      </c>
      <c r="H206">
        <v>13.562899999999999</v>
      </c>
      <c r="I206" s="39">
        <f t="shared" si="27"/>
        <v>14.899429538422915</v>
      </c>
      <c r="J206" s="10">
        <f t="shared" si="30"/>
        <v>-1.3365295384229157</v>
      </c>
      <c r="K206" s="11">
        <f t="shared" si="31"/>
        <v>1.786311207076972</v>
      </c>
      <c r="L206" s="19">
        <f t="shared" si="28"/>
        <v>33.731949977895951</v>
      </c>
      <c r="M206" s="11">
        <f t="shared" si="32"/>
        <v>-20.169049977895952</v>
      </c>
      <c r="N206" s="29">
        <f t="shared" si="33"/>
        <v>406.79057701086469</v>
      </c>
      <c r="O206" s="26">
        <v>13.8361</v>
      </c>
      <c r="P206" s="11">
        <f t="shared" si="34"/>
        <v>-0.273200000000001</v>
      </c>
      <c r="Q206" s="11">
        <f t="shared" si="35"/>
        <v>7.463824000000055E-2</v>
      </c>
    </row>
    <row r="207" spans="1:17" x14ac:dyDescent="0.2">
      <c r="A207" s="17">
        <v>42767</v>
      </c>
      <c r="B207" s="7">
        <v>1.0934393638168222E-2</v>
      </c>
      <c r="C207" s="7">
        <v>3.1461173864190391E-3</v>
      </c>
      <c r="D207" s="7">
        <f t="shared" si="29"/>
        <v>7.7882762517491825E-3</v>
      </c>
      <c r="E207" s="9">
        <v>6.9599999999999995E-2</v>
      </c>
      <c r="F207" s="9">
        <v>6.6E-3</v>
      </c>
      <c r="G207" s="9">
        <v>6.3E-2</v>
      </c>
      <c r="H207">
        <v>13.195499999999999</v>
      </c>
      <c r="I207" s="39">
        <f t="shared" si="27"/>
        <v>15.015470411661624</v>
      </c>
      <c r="J207" s="10">
        <f t="shared" si="30"/>
        <v>-1.8199704116616253</v>
      </c>
      <c r="K207" s="11">
        <f t="shared" si="31"/>
        <v>3.312292299323786</v>
      </c>
      <c r="L207" s="19">
        <f t="shared" si="28"/>
        <v>35.857062826503395</v>
      </c>
      <c r="M207" s="11">
        <f t="shared" si="32"/>
        <v>-22.661562826503395</v>
      </c>
      <c r="N207" s="29">
        <f t="shared" si="33"/>
        <v>513.54642973956061</v>
      </c>
      <c r="O207" s="26">
        <v>13.562900000000001</v>
      </c>
      <c r="P207" s="11">
        <f t="shared" si="34"/>
        <v>-0.36740000000000173</v>
      </c>
      <c r="Q207" s="11">
        <f t="shared" si="35"/>
        <v>0.13498276000000126</v>
      </c>
    </row>
    <row r="208" spans="1:17" x14ac:dyDescent="0.2">
      <c r="A208" s="17">
        <v>42795</v>
      </c>
      <c r="B208" s="7">
        <v>4.9164208456261849E-3</v>
      </c>
      <c r="C208" s="7">
        <v>8.1279787194648147E-4</v>
      </c>
      <c r="D208" s="7">
        <f t="shared" si="29"/>
        <v>4.1036229736797032E-3</v>
      </c>
      <c r="E208" s="9">
        <v>6.9900000000000004E-2</v>
      </c>
      <c r="F208" s="9">
        <v>7.9000000000000008E-3</v>
      </c>
      <c r="G208" s="9">
        <v>6.2E-2</v>
      </c>
      <c r="H208">
        <v>12.9382</v>
      </c>
      <c r="I208" s="39">
        <f t="shared" si="27"/>
        <v>15.077088241003528</v>
      </c>
      <c r="J208" s="10">
        <f t="shared" si="30"/>
        <v>-2.1388882410035279</v>
      </c>
      <c r="K208" s="11">
        <f t="shared" si="31"/>
        <v>4.5748429075031654</v>
      </c>
      <c r="L208" s="19">
        <f t="shared" si="28"/>
        <v>38.080200721746607</v>
      </c>
      <c r="M208" s="11">
        <f t="shared" si="32"/>
        <v>-25.142000721746605</v>
      </c>
      <c r="N208" s="29">
        <f t="shared" si="33"/>
        <v>632.12020029230678</v>
      </c>
      <c r="O208" s="26">
        <v>13.195499999999999</v>
      </c>
      <c r="P208" s="11">
        <f t="shared" si="34"/>
        <v>-0.25729999999999897</v>
      </c>
      <c r="Q208" s="11">
        <f t="shared" si="35"/>
        <v>6.6203289999999471E-2</v>
      </c>
    </row>
    <row r="209" spans="1:17" x14ac:dyDescent="0.2">
      <c r="A209" s="17">
        <v>42826</v>
      </c>
      <c r="B209" s="7">
        <v>9.784735812137027E-4</v>
      </c>
      <c r="C209" s="7">
        <v>2.9655333653305902E-3</v>
      </c>
      <c r="D209" s="7">
        <f t="shared" si="29"/>
        <v>-1.9870597841168875E-3</v>
      </c>
      <c r="E209" s="9">
        <v>6.9800000000000001E-2</v>
      </c>
      <c r="F209" s="9">
        <v>9.0000000000000011E-3</v>
      </c>
      <c r="G209" s="9">
        <v>6.08E-2</v>
      </c>
      <c r="H209">
        <v>13.466199999999999</v>
      </c>
      <c r="I209" s="39">
        <f t="shared" si="27"/>
        <v>15.04712916529825</v>
      </c>
      <c r="J209" s="10">
        <f t="shared" si="30"/>
        <v>-1.5809291652982509</v>
      </c>
      <c r="K209" s="11">
        <f t="shared" si="31"/>
        <v>2.4993370256906244</v>
      </c>
      <c r="L209" s="19">
        <f t="shared" si="28"/>
        <v>40.395476925628799</v>
      </c>
      <c r="M209" s="11">
        <f t="shared" si="32"/>
        <v>-26.929276925628798</v>
      </c>
      <c r="N209" s="29">
        <f t="shared" si="33"/>
        <v>725.18595573720359</v>
      </c>
      <c r="O209" s="26">
        <v>12.9382</v>
      </c>
      <c r="P209" s="11">
        <f t="shared" si="34"/>
        <v>0.52799999999999869</v>
      </c>
      <c r="Q209" s="11">
        <f t="shared" si="35"/>
        <v>0.27878399999999864</v>
      </c>
    </row>
    <row r="210" spans="1:17" x14ac:dyDescent="0.2">
      <c r="A210" s="17">
        <v>42856</v>
      </c>
      <c r="B210" s="7">
        <v>2.93255131964243E-3</v>
      </c>
      <c r="C210" s="7">
        <v>8.5472182689075413E-4</v>
      </c>
      <c r="D210" s="7">
        <f t="shared" si="29"/>
        <v>2.0778294927516761E-3</v>
      </c>
      <c r="E210" s="9">
        <v>6.9900000000000004E-2</v>
      </c>
      <c r="F210" s="9">
        <v>9.1000000000000004E-3</v>
      </c>
      <c r="G210" s="9">
        <v>6.0800000000000007E-2</v>
      </c>
      <c r="H210">
        <v>13.267899999999999</v>
      </c>
      <c r="I210" s="39">
        <f t="shared" si="27"/>
        <v>15.07839453405915</v>
      </c>
      <c r="J210" s="10">
        <f t="shared" si="30"/>
        <v>-1.810494534059151</v>
      </c>
      <c r="K210" s="11">
        <f t="shared" si="31"/>
        <v>3.2778904578580623</v>
      </c>
      <c r="L210" s="19">
        <f t="shared" si="28"/>
        <v>42.851521922707029</v>
      </c>
      <c r="M210" s="11">
        <f t="shared" si="32"/>
        <v>-29.583621922707032</v>
      </c>
      <c r="N210" s="29">
        <f t="shared" si="33"/>
        <v>875.19068606567214</v>
      </c>
      <c r="O210" s="26">
        <v>13.466200000000001</v>
      </c>
      <c r="P210" s="11">
        <f t="shared" si="34"/>
        <v>-0.19830000000000148</v>
      </c>
      <c r="Q210" s="11">
        <f t="shared" si="35"/>
        <v>3.9322890000000582E-2</v>
      </c>
    </row>
    <row r="211" spans="1:17" x14ac:dyDescent="0.2">
      <c r="A211" s="17">
        <v>42887</v>
      </c>
      <c r="B211" s="7">
        <v>1.9493177387922213E-3</v>
      </c>
      <c r="C211" s="7">
        <v>9.0711101486083028E-4</v>
      </c>
      <c r="D211" s="7">
        <f t="shared" si="29"/>
        <v>1.0422067239313909E-3</v>
      </c>
      <c r="E211" s="9">
        <v>7.0099999999999996E-2</v>
      </c>
      <c r="F211" s="9">
        <v>1.04E-2</v>
      </c>
      <c r="G211" s="9">
        <v>5.9699999999999996E-2</v>
      </c>
      <c r="H211">
        <v>12.896700000000001</v>
      </c>
      <c r="I211" s="39">
        <f t="shared" si="27"/>
        <v>15.094109338228636</v>
      </c>
      <c r="J211" s="10">
        <f t="shared" si="30"/>
        <v>-2.1974093382286348</v>
      </c>
      <c r="K211" s="11">
        <f t="shared" si="31"/>
        <v>4.8286077997344066</v>
      </c>
      <c r="L211" s="19">
        <f t="shared" si="28"/>
        <v>45.409757781492644</v>
      </c>
      <c r="M211" s="11">
        <f t="shared" si="32"/>
        <v>-32.513057781492641</v>
      </c>
      <c r="N211" s="29">
        <f t="shared" si="33"/>
        <v>1057.0989263026793</v>
      </c>
      <c r="O211" s="26">
        <v>13.267899999999999</v>
      </c>
      <c r="P211" s="11">
        <f t="shared" si="34"/>
        <v>-0.3711999999999982</v>
      </c>
      <c r="Q211" s="11">
        <f t="shared" si="35"/>
        <v>0.13778943999999865</v>
      </c>
    </row>
    <row r="212" spans="1:17" x14ac:dyDescent="0.2">
      <c r="A212" s="17">
        <v>42917</v>
      </c>
      <c r="B212" s="7">
        <v>1.945525291829589E-3</v>
      </c>
      <c r="C212" s="7">
        <v>-6.8992263884839566E-4</v>
      </c>
      <c r="D212" s="7">
        <f t="shared" si="29"/>
        <v>2.6354479306779847E-3</v>
      </c>
      <c r="E212" s="9">
        <v>6.9099999999999995E-2</v>
      </c>
      <c r="F212" s="9">
        <v>1.15E-2</v>
      </c>
      <c r="G212" s="9">
        <v>5.7599999999999998E-2</v>
      </c>
      <c r="H212">
        <v>13.1379</v>
      </c>
      <c r="I212" s="39">
        <f t="shared" si="27"/>
        <v>15.133889077449499</v>
      </c>
      <c r="J212" s="10">
        <f t="shared" si="30"/>
        <v>-1.995989077449499</v>
      </c>
      <c r="K212" s="11">
        <f t="shared" si="31"/>
        <v>3.9839723972977024</v>
      </c>
      <c r="L212" s="19">
        <f t="shared" si="28"/>
        <v>48.025359829706623</v>
      </c>
      <c r="M212" s="11">
        <f t="shared" si="32"/>
        <v>-34.887459829706621</v>
      </c>
      <c r="N212" s="29">
        <f t="shared" si="33"/>
        <v>1217.1348533693931</v>
      </c>
      <c r="O212" s="26">
        <v>12.896699999999999</v>
      </c>
      <c r="P212" s="11">
        <f t="shared" si="34"/>
        <v>0.24120000000000097</v>
      </c>
      <c r="Q212" s="11">
        <f t="shared" si="35"/>
        <v>5.8177440000000469E-2</v>
      </c>
    </row>
    <row r="213" spans="1:17" x14ac:dyDescent="0.2">
      <c r="A213" s="17">
        <v>42948</v>
      </c>
      <c r="B213" s="7">
        <v>9.7087378640816301E-4</v>
      </c>
      <c r="C213" s="7">
        <v>2.9944522971076374E-3</v>
      </c>
      <c r="D213" s="7">
        <f t="shared" si="29"/>
        <v>-2.0235785106994743E-3</v>
      </c>
      <c r="E213" s="9">
        <v>6.7400000000000002E-2</v>
      </c>
      <c r="F213" s="9">
        <v>1.1599999999999999E-2</v>
      </c>
      <c r="G213" s="9">
        <v>5.5800000000000002E-2</v>
      </c>
      <c r="H213">
        <v>13.230899999999998</v>
      </c>
      <c r="I213" s="39">
        <f t="shared" si="27"/>
        <v>15.103264464729063</v>
      </c>
      <c r="J213" s="10">
        <f t="shared" si="30"/>
        <v>-1.8723644647290651</v>
      </c>
      <c r="K213" s="11">
        <f t="shared" si="31"/>
        <v>3.5057486887801588</v>
      </c>
      <c r="L213" s="19">
        <f t="shared" si="28"/>
        <v>50.705174908204256</v>
      </c>
      <c r="M213" s="11">
        <f t="shared" si="32"/>
        <v>-37.474274908204258</v>
      </c>
      <c r="N213" s="29">
        <f t="shared" si="33"/>
        <v>1404.3212798956672</v>
      </c>
      <c r="O213" s="26">
        <v>13.1379</v>
      </c>
      <c r="P213" s="11">
        <f t="shared" si="34"/>
        <v>9.2999999999998195E-2</v>
      </c>
      <c r="Q213" s="11">
        <f t="shared" si="35"/>
        <v>8.6489999999996639E-3</v>
      </c>
    </row>
    <row r="214" spans="1:17" x14ac:dyDescent="0.2">
      <c r="A214" s="17">
        <v>42979</v>
      </c>
      <c r="B214" s="7">
        <v>4.8496605237653128E-3</v>
      </c>
      <c r="C214" s="7">
        <v>5.2949058932332919E-3</v>
      </c>
      <c r="D214" s="7">
        <f t="shared" si="29"/>
        <v>-4.4524536946797914E-4</v>
      </c>
      <c r="E214" s="9">
        <v>6.7199999999999996E-2</v>
      </c>
      <c r="F214" s="9">
        <v>1.15E-2</v>
      </c>
      <c r="G214" s="9">
        <v>5.57E-2</v>
      </c>
      <c r="H214">
        <v>13.134500000000001</v>
      </c>
      <c r="I214" s="39">
        <f t="shared" si="27"/>
        <v>15.096539806162292</v>
      </c>
      <c r="J214" s="10">
        <f t="shared" si="30"/>
        <v>-1.9620398061622915</v>
      </c>
      <c r="K214" s="11">
        <f t="shared" si="31"/>
        <v>3.8496002009653623</v>
      </c>
      <c r="L214" s="19">
        <f t="shared" si="28"/>
        <v>53.529453150591237</v>
      </c>
      <c r="M214" s="11">
        <f t="shared" si="32"/>
        <v>-40.394953150591235</v>
      </c>
      <c r="N214" s="29">
        <f t="shared" si="33"/>
        <v>1631.7522400384607</v>
      </c>
      <c r="O214" s="26">
        <v>13.2309</v>
      </c>
      <c r="P214" s="11">
        <f t="shared" si="34"/>
        <v>-9.6399999999999153E-2</v>
      </c>
      <c r="Q214" s="11">
        <f t="shared" si="35"/>
        <v>9.2929599999998364E-3</v>
      </c>
    </row>
    <row r="215" spans="1:17" x14ac:dyDescent="0.2">
      <c r="A215" s="17">
        <v>43009</v>
      </c>
      <c r="B215" s="7">
        <v>2.895752895753877E-3</v>
      </c>
      <c r="C215" s="7">
        <v>-6.3204210372786666E-4</v>
      </c>
      <c r="D215" s="7">
        <f t="shared" si="29"/>
        <v>3.5277949994817438E-3</v>
      </c>
      <c r="E215" s="9">
        <v>6.7500000000000004E-2</v>
      </c>
      <c r="F215" s="9">
        <v>1.15E-2</v>
      </c>
      <c r="G215" s="9">
        <v>5.6000000000000008E-2</v>
      </c>
      <c r="H215">
        <v>13.675599999999999</v>
      </c>
      <c r="I215" s="39">
        <f t="shared" si="27"/>
        <v>15.149797303799946</v>
      </c>
      <c r="J215" s="10">
        <f t="shared" si="30"/>
        <v>-1.4741973037999472</v>
      </c>
      <c r="K215" s="11">
        <f t="shared" si="31"/>
        <v>2.1732576905310337</v>
      </c>
      <c r="L215" s="19">
        <f t="shared" si="28"/>
        <v>56.527102527024347</v>
      </c>
      <c r="M215" s="11">
        <f t="shared" si="32"/>
        <v>-42.851502527024351</v>
      </c>
      <c r="N215" s="29">
        <f t="shared" si="33"/>
        <v>1836.2512688235743</v>
      </c>
      <c r="O215" s="26">
        <v>13.134499999999999</v>
      </c>
      <c r="P215" s="11">
        <f t="shared" si="34"/>
        <v>0.54110000000000014</v>
      </c>
      <c r="Q215" s="11">
        <f t="shared" si="35"/>
        <v>0.29278921000000013</v>
      </c>
    </row>
    <row r="216" spans="1:17" x14ac:dyDescent="0.2">
      <c r="A216" s="17">
        <v>43040</v>
      </c>
      <c r="B216" s="7">
        <v>9.6246390760385426E-4</v>
      </c>
      <c r="C216" s="7">
        <v>2.4324685901024721E-5</v>
      </c>
      <c r="D216" s="7">
        <f t="shared" si="29"/>
        <v>9.3813922170282954E-4</v>
      </c>
      <c r="E216" s="9">
        <v>6.7099999999999993E-2</v>
      </c>
      <c r="F216" s="9">
        <v>1.1599999999999999E-2</v>
      </c>
      <c r="G216" s="9">
        <v>5.5499999999999994E-2</v>
      </c>
      <c r="H216">
        <v>14.078199999999999</v>
      </c>
      <c r="I216" s="39">
        <f t="shared" si="27"/>
        <v>15.164009922851491</v>
      </c>
      <c r="J216" s="10">
        <f t="shared" si="30"/>
        <v>-1.0858099228514924</v>
      </c>
      <c r="K216" s="11">
        <f t="shared" si="31"/>
        <v>1.1789831885627637</v>
      </c>
      <c r="L216" s="19">
        <f t="shared" si="28"/>
        <v>59.664356717274188</v>
      </c>
      <c r="M216" s="11">
        <f t="shared" si="32"/>
        <v>-45.586156717274193</v>
      </c>
      <c r="N216" s="29">
        <f t="shared" si="33"/>
        <v>2078.097684251883</v>
      </c>
      <c r="O216" s="26">
        <v>13.675599999999999</v>
      </c>
      <c r="P216" s="11">
        <f t="shared" si="34"/>
        <v>0.40259999999999962</v>
      </c>
      <c r="Q216" s="11">
        <f t="shared" si="35"/>
        <v>0.16208675999999969</v>
      </c>
    </row>
    <row r="217" spans="1:17" x14ac:dyDescent="0.2">
      <c r="A217" s="17">
        <v>43070</v>
      </c>
      <c r="B217" s="7">
        <v>4.8076923076875149E-3</v>
      </c>
      <c r="C217" s="7">
        <v>-5.8783227725786992E-4</v>
      </c>
      <c r="D217" s="7">
        <f t="shared" si="29"/>
        <v>5.3955245849453852E-3</v>
      </c>
      <c r="E217" s="9">
        <v>6.7299999999999999E-2</v>
      </c>
      <c r="F217" s="9">
        <v>1.3000000000000001E-2</v>
      </c>
      <c r="G217" s="9">
        <v>5.4300000000000001E-2</v>
      </c>
      <c r="H217">
        <v>13.170299999999999</v>
      </c>
      <c r="I217" s="39">
        <f t="shared" si="27"/>
        <v>15.245827711196592</v>
      </c>
      <c r="J217" s="10">
        <f t="shared" si="30"/>
        <v>-2.0755277111965924</v>
      </c>
      <c r="K217" s="11">
        <f t="shared" si="31"/>
        <v>4.3078152799449656</v>
      </c>
      <c r="L217" s="19">
        <f t="shared" si="28"/>
        <v>62.904131287022174</v>
      </c>
      <c r="M217" s="11">
        <f t="shared" si="32"/>
        <v>-49.733831287022177</v>
      </c>
      <c r="N217" s="29">
        <f t="shared" si="33"/>
        <v>2473.4539744859858</v>
      </c>
      <c r="O217" s="26">
        <v>14.078200000000001</v>
      </c>
      <c r="P217" s="11">
        <f t="shared" si="34"/>
        <v>-0.90790000000000148</v>
      </c>
      <c r="Q217" s="11">
        <f t="shared" si="35"/>
        <v>0.82428241000000269</v>
      </c>
    </row>
    <row r="218" spans="1:17" x14ac:dyDescent="0.2">
      <c r="A218" s="17">
        <v>43101</v>
      </c>
      <c r="B218" s="7">
        <v>3.8277511961738141E-3</v>
      </c>
      <c r="C218" s="7">
        <v>5.4477454527778382E-3</v>
      </c>
      <c r="D218" s="7">
        <f t="shared" si="29"/>
        <v>-1.6199942566040241E-3</v>
      </c>
      <c r="E218" s="9">
        <v>6.7299999999999999E-2</v>
      </c>
      <c r="F218" s="9">
        <v>1.41E-2</v>
      </c>
      <c r="G218" s="9">
        <v>5.3199999999999997E-2</v>
      </c>
      <c r="H218">
        <v>12.2041</v>
      </c>
      <c r="I218" s="39">
        <f t="shared" si="27"/>
        <v>15.221129557867279</v>
      </c>
      <c r="J218" s="10">
        <f t="shared" si="30"/>
        <v>-3.0170295578672786</v>
      </c>
      <c r="K218" s="11">
        <f t="shared" si="31"/>
        <v>9.1024673530448261</v>
      </c>
      <c r="L218" s="19">
        <f t="shared" si="28"/>
        <v>66.250631071491753</v>
      </c>
      <c r="M218" s="11">
        <f t="shared" si="32"/>
        <v>-54.046531071491756</v>
      </c>
      <c r="N218" s="29">
        <f t="shared" si="33"/>
        <v>2921.027520861724</v>
      </c>
      <c r="O218" s="26">
        <v>13.170299999999999</v>
      </c>
      <c r="P218" s="11">
        <f t="shared" si="34"/>
        <v>-0.96619999999999884</v>
      </c>
      <c r="Q218" s="11">
        <f t="shared" si="35"/>
        <v>0.93354243999999775</v>
      </c>
    </row>
    <row r="219" spans="1:17" x14ac:dyDescent="0.2">
      <c r="A219" s="17">
        <v>43132</v>
      </c>
      <c r="B219" s="7">
        <v>6.6730219256459977E-3</v>
      </c>
      <c r="C219" s="7">
        <v>4.5346899748607093E-3</v>
      </c>
      <c r="D219" s="7">
        <f t="shared" si="29"/>
        <v>2.1383319507852884E-3</v>
      </c>
      <c r="E219" s="9">
        <v>6.7500000000000004E-2</v>
      </c>
      <c r="F219" s="9">
        <v>1.4199999999999999E-2</v>
      </c>
      <c r="G219" s="9">
        <v>5.3300000000000007E-2</v>
      </c>
      <c r="H219">
        <v>11.822000000000001</v>
      </c>
      <c r="I219" s="39">
        <f t="shared" si="27"/>
        <v>15.253677385527908</v>
      </c>
      <c r="J219" s="10">
        <f t="shared" si="30"/>
        <v>-3.431677385527907</v>
      </c>
      <c r="K219" s="11">
        <f t="shared" si="31"/>
        <v>11.776409678343651</v>
      </c>
      <c r="L219" s="19">
        <f t="shared" si="28"/>
        <v>69.781789707602258</v>
      </c>
      <c r="M219" s="11">
        <f t="shared" si="32"/>
        <v>-57.959789707602255</v>
      </c>
      <c r="N219" s="29">
        <f t="shared" si="33"/>
        <v>3359.3372229494762</v>
      </c>
      <c r="O219" s="26">
        <v>12.2041</v>
      </c>
      <c r="P219" s="11">
        <f t="shared" si="34"/>
        <v>-0.38209999999999944</v>
      </c>
      <c r="Q219" s="11">
        <f t="shared" si="35"/>
        <v>0.14600040999999958</v>
      </c>
    </row>
    <row r="220" spans="1:17" x14ac:dyDescent="0.2">
      <c r="A220" s="17">
        <v>43160</v>
      </c>
      <c r="B220" s="7">
        <v>3.7878787878803215E-3</v>
      </c>
      <c r="C220" s="7">
        <v>2.2611259041514027E-3</v>
      </c>
      <c r="D220" s="7">
        <f t="shared" si="29"/>
        <v>1.5267528837289187E-3</v>
      </c>
      <c r="E220" s="9">
        <v>6.7299999999999999E-2</v>
      </c>
      <c r="F220" s="9">
        <v>1.5100000000000001E-2</v>
      </c>
      <c r="G220" s="9">
        <v>5.2199999999999996E-2</v>
      </c>
      <c r="H220">
        <v>11.835599999999999</v>
      </c>
      <c r="I220" s="39">
        <f t="shared" si="27"/>
        <v>15.276965981463732</v>
      </c>
      <c r="J220" s="10">
        <f t="shared" si="30"/>
        <v>-3.4413659814637327</v>
      </c>
      <c r="K220" s="11">
        <f t="shared" si="31"/>
        <v>11.842999818375841</v>
      </c>
      <c r="L220" s="19">
        <f t="shared" si="28"/>
        <v>73.424399130339097</v>
      </c>
      <c r="M220" s="11">
        <f t="shared" si="32"/>
        <v>-61.588799130339098</v>
      </c>
      <c r="N220" s="29">
        <f t="shared" si="33"/>
        <v>3793.1801783172582</v>
      </c>
      <c r="O220" s="26">
        <v>11.821999999999999</v>
      </c>
      <c r="P220" s="11">
        <f t="shared" si="34"/>
        <v>1.3600000000000279E-2</v>
      </c>
      <c r="Q220" s="11">
        <f t="shared" si="35"/>
        <v>1.8496000000000758E-4</v>
      </c>
    </row>
    <row r="221" spans="1:17" x14ac:dyDescent="0.2">
      <c r="A221" s="17">
        <v>43191</v>
      </c>
      <c r="B221" s="7">
        <v>6.6037735849015259E-3</v>
      </c>
      <c r="C221" s="7">
        <v>3.9750915633449306E-3</v>
      </c>
      <c r="D221" s="7">
        <f t="shared" si="29"/>
        <v>2.6286820215565953E-3</v>
      </c>
      <c r="E221" s="9">
        <v>6.5000000000000002E-2</v>
      </c>
      <c r="F221" s="9">
        <v>1.6899999999999998E-2</v>
      </c>
      <c r="G221" s="9">
        <v>4.8100000000000004E-2</v>
      </c>
      <c r="H221">
        <v>12.084100000000001</v>
      </c>
      <c r="I221" s="39">
        <f t="shared" si="27"/>
        <v>15.317124267283138</v>
      </c>
      <c r="J221" s="10">
        <f t="shared" si="30"/>
        <v>-3.2330242672831364</v>
      </c>
      <c r="K221" s="11">
        <f t="shared" si="31"/>
        <v>10.452445912841661</v>
      </c>
      <c r="L221" s="19">
        <f t="shared" si="28"/>
        <v>76.956112728508415</v>
      </c>
      <c r="M221" s="11">
        <f t="shared" si="32"/>
        <v>-64.872012728508409</v>
      </c>
      <c r="N221" s="29">
        <f t="shared" si="33"/>
        <v>4208.3780354477567</v>
      </c>
      <c r="O221" s="26">
        <v>11.835599999999999</v>
      </c>
      <c r="P221" s="11">
        <f t="shared" si="34"/>
        <v>0.24850000000000172</v>
      </c>
      <c r="Q221" s="11">
        <f t="shared" si="35"/>
        <v>6.1752250000000855E-2</v>
      </c>
    </row>
    <row r="222" spans="1:17" x14ac:dyDescent="0.2">
      <c r="A222" s="17">
        <v>43221</v>
      </c>
      <c r="B222" s="7">
        <v>2.8116213683235447E-3</v>
      </c>
      <c r="C222" s="7">
        <v>4.1589169254414261E-3</v>
      </c>
      <c r="D222" s="7">
        <f t="shared" si="29"/>
        <v>-1.3472955571178814E-3</v>
      </c>
      <c r="E222" s="9">
        <v>6.5000000000000002E-2</v>
      </c>
      <c r="F222" s="9">
        <v>1.7000000000000001E-2</v>
      </c>
      <c r="G222" s="9">
        <v>4.8000000000000001E-2</v>
      </c>
      <c r="H222">
        <v>12.529400000000001</v>
      </c>
      <c r="I222" s="39">
        <f t="shared" si="27"/>
        <v>15.296487573810005</v>
      </c>
      <c r="J222" s="10">
        <f t="shared" si="30"/>
        <v>-2.767087573810004</v>
      </c>
      <c r="K222" s="11">
        <f t="shared" si="31"/>
        <v>7.6567736411337348</v>
      </c>
      <c r="L222" s="19">
        <f t="shared" si="28"/>
        <v>80.65000613947683</v>
      </c>
      <c r="M222" s="11">
        <f t="shared" si="32"/>
        <v>-68.120606139476834</v>
      </c>
      <c r="N222" s="29">
        <f t="shared" si="33"/>
        <v>4640.4169808097286</v>
      </c>
      <c r="O222" s="26">
        <v>12.084099999999999</v>
      </c>
      <c r="P222" s="11">
        <f t="shared" si="34"/>
        <v>0.44530000000000136</v>
      </c>
      <c r="Q222" s="11">
        <f t="shared" si="35"/>
        <v>0.19829209000000123</v>
      </c>
    </row>
    <row r="223" spans="1:17" x14ac:dyDescent="0.2">
      <c r="A223" s="17">
        <v>43252</v>
      </c>
      <c r="B223" s="7">
        <v>2.8037383177581484E-3</v>
      </c>
      <c r="C223" s="7">
        <v>1.593875701543827E-3</v>
      </c>
      <c r="D223" s="7">
        <f t="shared" si="29"/>
        <v>1.2098626162143215E-3</v>
      </c>
      <c r="E223" s="9">
        <v>6.480000000000001E-2</v>
      </c>
      <c r="F223" s="9">
        <v>1.8200000000000001E-2</v>
      </c>
      <c r="G223" s="9">
        <v>4.6600000000000009E-2</v>
      </c>
      <c r="H223">
        <v>13.285499999999999</v>
      </c>
      <c r="I223" s="39">
        <f t="shared" si="27"/>
        <v>15.314994222284943</v>
      </c>
      <c r="J223" s="10">
        <f t="shared" si="30"/>
        <v>-2.0294942222849439</v>
      </c>
      <c r="K223" s="11">
        <f t="shared" si="31"/>
        <v>4.1188467982879695</v>
      </c>
      <c r="L223" s="19">
        <f t="shared" si="28"/>
        <v>84.408296425576452</v>
      </c>
      <c r="M223" s="11">
        <f t="shared" si="32"/>
        <v>-71.122796425576453</v>
      </c>
      <c r="N223" s="29">
        <f t="shared" si="33"/>
        <v>5058.4521713939903</v>
      </c>
      <c r="O223" s="26">
        <v>12.529400000000001</v>
      </c>
      <c r="P223" s="11">
        <f t="shared" si="34"/>
        <v>0.75609999999999822</v>
      </c>
      <c r="Q223" s="11">
        <f t="shared" si="35"/>
        <v>0.57168720999999734</v>
      </c>
    </row>
    <row r="224" spans="1:17" x14ac:dyDescent="0.2">
      <c r="A224" s="17">
        <v>43282</v>
      </c>
      <c r="B224" s="7">
        <v>8.3876980428671394E-3</v>
      </c>
      <c r="C224" s="7">
        <v>6.7463262283243275E-5</v>
      </c>
      <c r="D224" s="7">
        <f t="shared" si="29"/>
        <v>8.3202347805838954E-3</v>
      </c>
      <c r="E224" s="9">
        <v>6.4600000000000005E-2</v>
      </c>
      <c r="F224" s="9">
        <v>1.9099999999999999E-2</v>
      </c>
      <c r="G224" s="9">
        <v>4.5500000000000006E-2</v>
      </c>
      <c r="H224">
        <v>13.4145</v>
      </c>
      <c r="I224" s="39">
        <f t="shared" si="27"/>
        <v>15.44241856987764</v>
      </c>
      <c r="J224" s="10">
        <f t="shared" si="30"/>
        <v>-2.0279185698776399</v>
      </c>
      <c r="K224" s="11">
        <f t="shared" si="31"/>
        <v>4.1124537260545724</v>
      </c>
      <c r="L224" s="19">
        <f t="shared" si="28"/>
        <v>88.248873912940184</v>
      </c>
      <c r="M224" s="11">
        <f t="shared" si="32"/>
        <v>-74.83437391294018</v>
      </c>
      <c r="N224" s="29">
        <f t="shared" si="33"/>
        <v>5600.1835189417416</v>
      </c>
      <c r="O224" s="26">
        <v>13.285500000000001</v>
      </c>
      <c r="P224" s="11">
        <f t="shared" si="34"/>
        <v>0.12899999999999956</v>
      </c>
      <c r="Q224" s="11">
        <f t="shared" si="35"/>
        <v>1.6640999999999885E-2</v>
      </c>
    </row>
    <row r="225" spans="1:17" x14ac:dyDescent="0.2">
      <c r="A225" s="17">
        <v>43313</v>
      </c>
      <c r="B225" s="7">
        <v>-9.2421441774529433E-4</v>
      </c>
      <c r="C225" s="7">
        <v>5.5554232835106174E-4</v>
      </c>
      <c r="D225" s="7">
        <f t="shared" si="29"/>
        <v>-1.4797567460963562E-3</v>
      </c>
      <c r="E225" s="9">
        <v>6.4899999999999999E-2</v>
      </c>
      <c r="F225" s="9">
        <v>1.9099999999999999E-2</v>
      </c>
      <c r="G225" s="9">
        <v>4.58E-2</v>
      </c>
      <c r="H225">
        <v>14.089</v>
      </c>
      <c r="I225" s="39">
        <f t="shared" si="27"/>
        <v>15.419567546822821</v>
      </c>
      <c r="J225" s="10">
        <f t="shared" si="30"/>
        <v>-1.3305675468228202</v>
      </c>
      <c r="K225" s="11">
        <f t="shared" si="31"/>
        <v>1.7704099966580977</v>
      </c>
      <c r="L225" s="19">
        <f t="shared" si="28"/>
        <v>92.290672338152845</v>
      </c>
      <c r="M225" s="11">
        <f t="shared" si="32"/>
        <v>-78.201672338152846</v>
      </c>
      <c r="N225" s="29">
        <f t="shared" si="33"/>
        <v>6115.5015564838204</v>
      </c>
      <c r="O225" s="26">
        <v>13.4145</v>
      </c>
      <c r="P225" s="11">
        <f t="shared" si="34"/>
        <v>0.6745000000000001</v>
      </c>
      <c r="Q225" s="11">
        <f t="shared" si="35"/>
        <v>0.45495025000000011</v>
      </c>
    </row>
    <row r="226" spans="1:17" x14ac:dyDescent="0.2">
      <c r="A226" s="17">
        <v>43344</v>
      </c>
      <c r="B226" s="7">
        <v>4.6253469010194672E-3</v>
      </c>
      <c r="C226" s="7">
        <v>1.1620251758914077E-3</v>
      </c>
      <c r="D226" s="7">
        <f t="shared" si="29"/>
        <v>3.4633217251280593E-3</v>
      </c>
      <c r="E226" s="9">
        <v>6.5000000000000002E-2</v>
      </c>
      <c r="F226" s="9">
        <v>1.95E-2</v>
      </c>
      <c r="G226" s="9">
        <v>4.5499999999999999E-2</v>
      </c>
      <c r="H226">
        <v>14.7797</v>
      </c>
      <c r="I226" s="39">
        <f t="shared" si="27"/>
        <v>15.472970470099812</v>
      </c>
      <c r="J226" s="10">
        <f t="shared" si="30"/>
        <v>-0.69327047009981158</v>
      </c>
      <c r="K226" s="11">
        <f t="shared" si="31"/>
        <v>0.48062394471241371</v>
      </c>
      <c r="L226" s="19">
        <f t="shared" si="28"/>
        <v>96.489897929538813</v>
      </c>
      <c r="M226" s="11">
        <f t="shared" si="32"/>
        <v>-81.710197929538808</v>
      </c>
      <c r="N226" s="29">
        <f t="shared" si="33"/>
        <v>6676.5564456844077</v>
      </c>
      <c r="O226" s="26">
        <v>14.089</v>
      </c>
      <c r="P226" s="11">
        <f t="shared" si="34"/>
        <v>0.69069999999999965</v>
      </c>
      <c r="Q226" s="11">
        <f t="shared" si="35"/>
        <v>0.47706648999999951</v>
      </c>
    </row>
    <row r="227" spans="1:17" x14ac:dyDescent="0.2">
      <c r="A227" s="17">
        <v>43374</v>
      </c>
      <c r="B227" s="7">
        <v>4.6040515653794061E-3</v>
      </c>
      <c r="C227" s="7">
        <v>1.7667634557260233E-3</v>
      </c>
      <c r="D227" s="7">
        <f t="shared" si="29"/>
        <v>2.837288109653383E-3</v>
      </c>
      <c r="E227" s="9">
        <v>6.480000000000001E-2</v>
      </c>
      <c r="F227" s="9">
        <v>2.1899999999999999E-2</v>
      </c>
      <c r="G227" s="9">
        <v>4.2900000000000008E-2</v>
      </c>
      <c r="H227">
        <v>14.496300000000002</v>
      </c>
      <c r="I227" s="39">
        <f t="shared" si="27"/>
        <v>15.516871745235644</v>
      </c>
      <c r="J227" s="10">
        <f t="shared" si="30"/>
        <v>-1.0205717452356424</v>
      </c>
      <c r="K227" s="11">
        <f t="shared" si="31"/>
        <v>1.0415666871733251</v>
      </c>
      <c r="L227" s="19">
        <f t="shared" si="28"/>
        <v>100.62931455071602</v>
      </c>
      <c r="M227" s="11">
        <f t="shared" si="32"/>
        <v>-86.133014550716013</v>
      </c>
      <c r="N227" s="29">
        <f t="shared" si="33"/>
        <v>7418.8961955938566</v>
      </c>
      <c r="O227" s="26">
        <v>14.7797</v>
      </c>
      <c r="P227" s="11">
        <f t="shared" si="34"/>
        <v>-0.28339999999999854</v>
      </c>
      <c r="Q227" s="11">
        <f t="shared" si="35"/>
        <v>8.0315559999999175E-2</v>
      </c>
    </row>
    <row r="228" spans="1:17" x14ac:dyDescent="0.2">
      <c r="A228" s="17">
        <v>43405</v>
      </c>
      <c r="B228" s="7">
        <v>1.8331805682867187E-3</v>
      </c>
      <c r="C228" s="7">
        <v>-3.3493485181012423E-3</v>
      </c>
      <c r="D228" s="7">
        <f t="shared" si="29"/>
        <v>5.182529086387961E-3</v>
      </c>
      <c r="E228" s="9">
        <v>6.5299999999999997E-2</v>
      </c>
      <c r="F228" s="9">
        <v>2.2000000000000002E-2</v>
      </c>
      <c r="G228" s="9">
        <v>4.3299999999999991E-2</v>
      </c>
      <c r="H228">
        <v>14.086600000000001</v>
      </c>
      <c r="I228" s="39">
        <f t="shared" si="27"/>
        <v>15.597288384385081</v>
      </c>
      <c r="J228" s="10">
        <f t="shared" si="30"/>
        <v>-1.5106883843850802</v>
      </c>
      <c r="K228" s="11">
        <f t="shared" si="31"/>
        <v>2.2821793947160041</v>
      </c>
      <c r="L228" s="19">
        <f t="shared" si="28"/>
        <v>104.98656387076201</v>
      </c>
      <c r="M228" s="11">
        <f t="shared" si="32"/>
        <v>-90.899963870762008</v>
      </c>
      <c r="N228" s="29">
        <f t="shared" si="33"/>
        <v>8262.8034317058391</v>
      </c>
      <c r="O228" s="26">
        <v>14.4963</v>
      </c>
      <c r="P228" s="11">
        <f t="shared" si="34"/>
        <v>-0.40969999999999906</v>
      </c>
      <c r="Q228" s="11">
        <f t="shared" si="35"/>
        <v>0.16785408999999923</v>
      </c>
    </row>
    <row r="229" spans="1:17" x14ac:dyDescent="0.2">
      <c r="A229" s="17">
        <v>43435</v>
      </c>
      <c r="B229" s="7">
        <v>-1.8298261665149211E-3</v>
      </c>
      <c r="C229" s="7">
        <v>-3.1939628151320936E-3</v>
      </c>
      <c r="D229" s="7">
        <f t="shared" si="29"/>
        <v>1.3641366486171725E-3</v>
      </c>
      <c r="E229" s="9">
        <v>6.7199999999999996E-2</v>
      </c>
      <c r="F229" s="9">
        <v>2.2700000000000001E-2</v>
      </c>
      <c r="G229" s="9">
        <v>4.4499999999999998E-2</v>
      </c>
      <c r="H229">
        <v>14.1805</v>
      </c>
      <c r="I229" s="39">
        <f t="shared" si="27"/>
        <v>15.618565217089273</v>
      </c>
      <c r="J229" s="10">
        <f t="shared" si="30"/>
        <v>-1.4380652170892727</v>
      </c>
      <c r="K229" s="11">
        <f t="shared" si="31"/>
        <v>2.068031568602017</v>
      </c>
      <c r="L229" s="19">
        <f t="shared" si="28"/>
        <v>109.65846596301093</v>
      </c>
      <c r="M229" s="11">
        <f t="shared" si="32"/>
        <v>-95.477965963010931</v>
      </c>
      <c r="N229" s="29">
        <f t="shared" si="33"/>
        <v>9116.0419844338739</v>
      </c>
      <c r="O229" s="26">
        <v>14.086600000000001</v>
      </c>
      <c r="P229" s="11">
        <f t="shared" si="34"/>
        <v>9.389999999999965E-2</v>
      </c>
      <c r="Q229" s="11">
        <f t="shared" si="35"/>
        <v>8.8172099999999348E-3</v>
      </c>
    </row>
    <row r="230" spans="1:17" x14ac:dyDescent="0.2">
      <c r="A230" s="17">
        <v>43466</v>
      </c>
      <c r="B230" s="7">
        <v>-9.1659028414335935E-4</v>
      </c>
      <c r="C230" s="7">
        <v>1.9065966652513221E-3</v>
      </c>
      <c r="D230" s="7">
        <f t="shared" si="29"/>
        <v>-2.8231869493946815E-3</v>
      </c>
      <c r="E230" s="9">
        <v>6.7099999999999993E-2</v>
      </c>
      <c r="F230" s="9">
        <v>2.4E-2</v>
      </c>
      <c r="G230" s="9">
        <v>4.3099999999999992E-2</v>
      </c>
      <c r="H230">
        <v>13.861500000000001</v>
      </c>
      <c r="I230" s="39">
        <f t="shared" si="27"/>
        <v>15.574471087600118</v>
      </c>
      <c r="J230" s="10">
        <f t="shared" si="30"/>
        <v>-1.712971087600117</v>
      </c>
      <c r="K230" s="11">
        <f t="shared" si="31"/>
        <v>2.9342699469539277</v>
      </c>
      <c r="L230" s="19">
        <f t="shared" si="28"/>
        <v>114.38474584601668</v>
      </c>
      <c r="M230" s="11">
        <f t="shared" si="32"/>
        <v>-100.52324584601668</v>
      </c>
      <c r="N230" s="29">
        <f t="shared" si="33"/>
        <v>10104.92295541871</v>
      </c>
      <c r="O230" s="26">
        <v>14.1805</v>
      </c>
      <c r="P230" s="11">
        <f t="shared" si="34"/>
        <v>-0.31899999999999906</v>
      </c>
      <c r="Q230" s="11">
        <f t="shared" si="35"/>
        <v>0.10176099999999941</v>
      </c>
    </row>
    <row r="231" spans="1:17" x14ac:dyDescent="0.2">
      <c r="A231" s="17">
        <v>43497</v>
      </c>
      <c r="B231" s="7">
        <v>8.2568807339416916E-3</v>
      </c>
      <c r="C231" s="7">
        <v>4.2270531400944375E-3</v>
      </c>
      <c r="D231" s="7">
        <f t="shared" si="29"/>
        <v>4.0298275938472541E-3</v>
      </c>
      <c r="E231" s="9">
        <v>6.7199999999999996E-2</v>
      </c>
      <c r="F231" s="9">
        <v>2.4E-2</v>
      </c>
      <c r="G231" s="9">
        <v>4.3199999999999995E-2</v>
      </c>
      <c r="H231">
        <v>13.7956</v>
      </c>
      <c r="I231" s="39">
        <f t="shared" si="27"/>
        <v>15.637233520948506</v>
      </c>
      <c r="J231" s="10">
        <f t="shared" si="30"/>
        <v>-1.8416335209485055</v>
      </c>
      <c r="K231" s="11">
        <f t="shared" si="31"/>
        <v>3.3916140254811897</v>
      </c>
      <c r="L231" s="19">
        <f t="shared" si="28"/>
        <v>119.32616686656459</v>
      </c>
      <c r="M231" s="11">
        <f t="shared" si="32"/>
        <v>-105.53056686656458</v>
      </c>
      <c r="N231" s="29">
        <f t="shared" si="33"/>
        <v>11136.700543178458</v>
      </c>
      <c r="O231" s="26">
        <v>13.861499999999999</v>
      </c>
      <c r="P231" s="11">
        <f t="shared" si="34"/>
        <v>-6.5899999999999181E-2</v>
      </c>
      <c r="Q231" s="11">
        <f t="shared" si="35"/>
        <v>4.3428099999998923E-3</v>
      </c>
    </row>
    <row r="232" spans="1:17" x14ac:dyDescent="0.2">
      <c r="A232" s="17">
        <v>43525</v>
      </c>
      <c r="B232" s="7">
        <v>8.1892629663363765E-3</v>
      </c>
      <c r="C232" s="7">
        <v>5.6413583568060109E-3</v>
      </c>
      <c r="D232" s="7">
        <f t="shared" si="29"/>
        <v>2.5479046095303656E-3</v>
      </c>
      <c r="E232" s="9">
        <v>6.7400000000000002E-2</v>
      </c>
      <c r="F232" s="9">
        <v>2.41E-2</v>
      </c>
      <c r="G232" s="9">
        <v>4.3300000000000005E-2</v>
      </c>
      <c r="H232">
        <v>14.383099999999999</v>
      </c>
      <c r="I232" s="39">
        <f t="shared" si="27"/>
        <v>15.677075700316834</v>
      </c>
      <c r="J232" s="10">
        <f t="shared" si="30"/>
        <v>-1.2939757003168353</v>
      </c>
      <c r="K232" s="11">
        <f t="shared" si="31"/>
        <v>1.6743731130104442</v>
      </c>
      <c r="L232" s="19">
        <f t="shared" si="28"/>
        <v>124.49298989188682</v>
      </c>
      <c r="M232" s="11">
        <f t="shared" si="32"/>
        <v>-110.10988989188682</v>
      </c>
      <c r="N232" s="29">
        <f t="shared" si="33"/>
        <v>12124.187852003441</v>
      </c>
      <c r="O232" s="26">
        <v>13.7956</v>
      </c>
      <c r="P232" s="11">
        <f t="shared" si="34"/>
        <v>0.58749999999999858</v>
      </c>
      <c r="Q232" s="11">
        <f t="shared" si="35"/>
        <v>0.34515624999999833</v>
      </c>
    </row>
    <row r="233" spans="1:17" x14ac:dyDescent="0.2">
      <c r="A233" s="17">
        <v>43556</v>
      </c>
      <c r="B233" s="7">
        <v>5.4151624548756608E-3</v>
      </c>
      <c r="C233" s="7">
        <v>5.2950016128941188E-3</v>
      </c>
      <c r="D233" s="7">
        <f t="shared" si="29"/>
        <v>1.2016084198154201E-4</v>
      </c>
      <c r="E233" s="9">
        <v>6.7400000000000002E-2</v>
      </c>
      <c r="F233" s="9">
        <v>2.4199999999999999E-2</v>
      </c>
      <c r="G233" s="9">
        <v>4.3200000000000002E-2</v>
      </c>
      <c r="H233">
        <v>14.154400000000001</v>
      </c>
      <c r="I233" s="39">
        <f t="shared" si="27"/>
        <v>15.678959470932794</v>
      </c>
      <c r="J233" s="10">
        <f t="shared" si="30"/>
        <v>-1.5245594709327932</v>
      </c>
      <c r="K233" s="11">
        <f t="shared" si="31"/>
        <v>2.3242815804108785</v>
      </c>
      <c r="L233" s="19">
        <f t="shared" si="28"/>
        <v>129.87108705521632</v>
      </c>
      <c r="M233" s="11">
        <f t="shared" si="32"/>
        <v>-115.71668705521633</v>
      </c>
      <c r="N233" s="29">
        <f t="shared" si="33"/>
        <v>13390.351663034869</v>
      </c>
      <c r="O233" s="26">
        <v>14.383100000000001</v>
      </c>
      <c r="P233" s="11">
        <f t="shared" si="34"/>
        <v>-0.2286999999999999</v>
      </c>
      <c r="Q233" s="11">
        <f t="shared" si="35"/>
        <v>5.2303689999999958E-2</v>
      </c>
    </row>
    <row r="234" spans="1:17" x14ac:dyDescent="0.2">
      <c r="A234" s="17">
        <v>43586</v>
      </c>
      <c r="B234" s="7">
        <v>2.6929982046626612E-3</v>
      </c>
      <c r="C234" s="7">
        <v>2.1287585893793662E-3</v>
      </c>
      <c r="D234" s="7">
        <f t="shared" si="29"/>
        <v>5.6423961528329503E-4</v>
      </c>
      <c r="E234" s="9">
        <v>6.7299999999999999E-2</v>
      </c>
      <c r="F234" s="9">
        <v>2.3900000000000001E-2</v>
      </c>
      <c r="G234" s="9">
        <v>4.3399999999999994E-2</v>
      </c>
      <c r="H234">
        <v>14.437000000000001</v>
      </c>
      <c r="I234" s="39">
        <f t="shared" si="27"/>
        <v>15.687806160992718</v>
      </c>
      <c r="J234" s="10">
        <f t="shared" si="30"/>
        <v>-1.2508061609927168</v>
      </c>
      <c r="K234" s="11">
        <f t="shared" si="31"/>
        <v>1.5645160523773383</v>
      </c>
      <c r="L234" s="19">
        <f t="shared" si="28"/>
        <v>135.50749223341273</v>
      </c>
      <c r="M234" s="11">
        <f t="shared" si="32"/>
        <v>-121.07049223341274</v>
      </c>
      <c r="N234" s="29">
        <f t="shared" si="33"/>
        <v>14658.064089640853</v>
      </c>
      <c r="O234" s="26">
        <v>14.154400000000001</v>
      </c>
      <c r="P234" s="11">
        <f t="shared" si="34"/>
        <v>0.28260000000000041</v>
      </c>
      <c r="Q234" s="11">
        <f t="shared" si="35"/>
        <v>7.9862760000000227E-2</v>
      </c>
    </row>
    <row r="235" spans="1:17" x14ac:dyDescent="0.2">
      <c r="A235" s="17">
        <v>43617</v>
      </c>
      <c r="B235" s="7">
        <v>3.5810205908698607E-3</v>
      </c>
      <c r="C235" s="7">
        <v>1.9914718148417783E-4</v>
      </c>
      <c r="D235" s="7">
        <f t="shared" si="29"/>
        <v>3.381873409385683E-3</v>
      </c>
      <c r="E235" s="9">
        <v>6.7400000000000002E-2</v>
      </c>
      <c r="F235" s="9">
        <v>2.3799999999999998E-2</v>
      </c>
      <c r="G235" s="9">
        <v>4.36E-2</v>
      </c>
      <c r="H235">
        <v>14.566500000000001</v>
      </c>
      <c r="I235" s="39">
        <f t="shared" si="27"/>
        <v>15.740860335500178</v>
      </c>
      <c r="J235" s="10">
        <f t="shared" si="30"/>
        <v>-1.174360335500177</v>
      </c>
      <c r="K235" s="11">
        <f t="shared" si="31"/>
        <v>1.3791221975960883</v>
      </c>
      <c r="L235" s="19">
        <f t="shared" si="28"/>
        <v>141.41561889478953</v>
      </c>
      <c r="M235" s="11">
        <f t="shared" si="32"/>
        <v>-126.84911889478953</v>
      </c>
      <c r="N235" s="29">
        <f t="shared" si="33"/>
        <v>16090.69896438445</v>
      </c>
      <c r="O235" s="26">
        <v>14.436999999999999</v>
      </c>
      <c r="P235" s="11">
        <f t="shared" si="34"/>
        <v>0.12950000000000195</v>
      </c>
      <c r="Q235" s="11">
        <f t="shared" si="35"/>
        <v>1.6770250000000504E-2</v>
      </c>
    </row>
    <row r="236" spans="1:17" x14ac:dyDescent="0.2">
      <c r="A236" s="17">
        <v>43647</v>
      </c>
      <c r="B236" s="7">
        <v>3.5682426405010065E-3</v>
      </c>
      <c r="C236" s="7">
        <v>1.6709416224547926E-3</v>
      </c>
      <c r="D236" s="7">
        <f t="shared" si="29"/>
        <v>1.8973010180462139E-3</v>
      </c>
      <c r="E236" s="9">
        <v>6.6400000000000001E-2</v>
      </c>
      <c r="F236" s="9">
        <v>2.4E-2</v>
      </c>
      <c r="G236" s="9">
        <v>4.24E-2</v>
      </c>
      <c r="H236">
        <v>14.046600000000002</v>
      </c>
      <c r="I236" s="39">
        <f t="shared" si="27"/>
        <v>15.770725485839648</v>
      </c>
      <c r="J236" s="10">
        <f t="shared" si="30"/>
        <v>-1.7241254858396466</v>
      </c>
      <c r="K236" s="11">
        <f t="shared" si="31"/>
        <v>2.9726086909217977</v>
      </c>
      <c r="L236" s="19">
        <f t="shared" si="28"/>
        <v>147.41164113592862</v>
      </c>
      <c r="M236" s="11">
        <f t="shared" si="32"/>
        <v>-133.36504113592861</v>
      </c>
      <c r="N236" s="29">
        <f t="shared" si="33"/>
        <v>17786.234197187929</v>
      </c>
      <c r="O236" s="26">
        <v>14.5665</v>
      </c>
      <c r="P236" s="11">
        <f t="shared" si="34"/>
        <v>-0.51989999999999803</v>
      </c>
      <c r="Q236" s="11">
        <f t="shared" si="35"/>
        <v>0.27029600999999798</v>
      </c>
    </row>
    <row r="237" spans="1:17" x14ac:dyDescent="0.2">
      <c r="A237" s="17">
        <v>43678</v>
      </c>
      <c r="B237" s="7">
        <v>2.6666666666675704E-3</v>
      </c>
      <c r="C237" s="7">
        <v>-5.0668236087744281E-5</v>
      </c>
      <c r="D237" s="7">
        <f t="shared" si="29"/>
        <v>2.7173349027553146E-3</v>
      </c>
      <c r="E237" s="9">
        <v>6.4899999999999999E-2</v>
      </c>
      <c r="F237" s="9">
        <v>2.1299999999999999E-2</v>
      </c>
      <c r="G237" s="9">
        <v>4.36E-2</v>
      </c>
      <c r="H237">
        <v>15.142300000000001</v>
      </c>
      <c r="I237" s="39">
        <f t="shared" si="27"/>
        <v>15.813579828644095</v>
      </c>
      <c r="J237" s="10">
        <f t="shared" si="30"/>
        <v>-0.67127982864409397</v>
      </c>
      <c r="K237" s="11">
        <f t="shared" si="31"/>
        <v>0.45061660834444417</v>
      </c>
      <c r="L237" s="19">
        <f t="shared" si="28"/>
        <v>153.83878868945513</v>
      </c>
      <c r="M237" s="11">
        <f t="shared" si="32"/>
        <v>-138.69648868945512</v>
      </c>
      <c r="N237" s="29">
        <f t="shared" si="33"/>
        <v>19236.715974784154</v>
      </c>
      <c r="O237" s="26">
        <v>14.0466</v>
      </c>
      <c r="P237" s="11">
        <f t="shared" si="34"/>
        <v>1.0957000000000008</v>
      </c>
      <c r="Q237" s="11">
        <f t="shared" si="35"/>
        <v>1.2005584900000017</v>
      </c>
    </row>
    <row r="238" spans="1:17" x14ac:dyDescent="0.2">
      <c r="A238" s="17">
        <v>43709</v>
      </c>
      <c r="B238" s="7">
        <v>2.6595744680861827E-3</v>
      </c>
      <c r="C238" s="7">
        <v>7.8344857693017178E-4</v>
      </c>
      <c r="D238" s="7">
        <f t="shared" si="29"/>
        <v>1.8761258911560109E-3</v>
      </c>
      <c r="E238" s="9">
        <v>6.5099999999999991E-2</v>
      </c>
      <c r="F238" s="9">
        <v>2.0400000000000001E-2</v>
      </c>
      <c r="G238" s="9">
        <v>4.469999999999999E-2</v>
      </c>
      <c r="H238">
        <v>14.8485</v>
      </c>
      <c r="I238" s="39">
        <f t="shared" si="27"/>
        <v>15.843248095192475</v>
      </c>
      <c r="J238" s="10">
        <f t="shared" si="30"/>
        <v>-0.99474809519247565</v>
      </c>
      <c r="K238" s="11">
        <f t="shared" si="31"/>
        <v>0.98952377288905857</v>
      </c>
      <c r="L238" s="19">
        <f t="shared" si="28"/>
        <v>160.71538254387377</v>
      </c>
      <c r="M238" s="11">
        <f t="shared" si="32"/>
        <v>-145.86688254387377</v>
      </c>
      <c r="N238" s="29">
        <f t="shared" si="33"/>
        <v>21277.147423068265</v>
      </c>
      <c r="O238" s="26">
        <v>15.142300000000001</v>
      </c>
      <c r="P238" s="11">
        <f t="shared" si="34"/>
        <v>-0.29380000000000095</v>
      </c>
      <c r="Q238" s="11">
        <f t="shared" si="35"/>
        <v>8.6318440000000551E-2</v>
      </c>
    </row>
    <row r="239" spans="1:17" x14ac:dyDescent="0.2">
      <c r="A239" s="17">
        <v>43739</v>
      </c>
      <c r="B239" s="7">
        <v>0</v>
      </c>
      <c r="C239" s="7">
        <v>2.2861905522328372E-3</v>
      </c>
      <c r="D239" s="7">
        <f t="shared" si="29"/>
        <v>-2.2861905522328372E-3</v>
      </c>
      <c r="E239" s="9">
        <v>6.5099999999999991E-2</v>
      </c>
      <c r="F239" s="9">
        <v>1.83E-2</v>
      </c>
      <c r="G239" s="9">
        <v>4.6799999999999994E-2</v>
      </c>
      <c r="H239">
        <v>14.906500000000001</v>
      </c>
      <c r="I239" s="39">
        <f t="shared" si="27"/>
        <v>15.807027411080565</v>
      </c>
      <c r="J239" s="10">
        <f t="shared" si="30"/>
        <v>-0.90052741108056367</v>
      </c>
      <c r="K239" s="11">
        <f t="shared" si="31"/>
        <v>0.81094961810746247</v>
      </c>
      <c r="L239" s="19">
        <f t="shared" si="28"/>
        <v>168.23686244692706</v>
      </c>
      <c r="M239" s="11">
        <f t="shared" si="32"/>
        <v>-153.33036244692707</v>
      </c>
      <c r="N239" s="29">
        <f t="shared" si="33"/>
        <v>23510.200048106024</v>
      </c>
      <c r="O239" s="26">
        <v>14.8485</v>
      </c>
      <c r="P239" s="11">
        <f t="shared" si="34"/>
        <v>5.8000000000001606E-2</v>
      </c>
      <c r="Q239" s="11">
        <f t="shared" si="35"/>
        <v>3.3640000000001863E-3</v>
      </c>
    </row>
    <row r="240" spans="1:17" x14ac:dyDescent="0.2">
      <c r="A240" s="17">
        <v>43770</v>
      </c>
      <c r="B240" s="7">
        <v>8.8417329796675829E-4</v>
      </c>
      <c r="C240" s="7">
        <v>-5.3624303467093458E-4</v>
      </c>
      <c r="D240" s="7">
        <f t="shared" si="29"/>
        <v>1.4204163326376929E-3</v>
      </c>
      <c r="E240" s="9">
        <v>6.5099999999999991E-2</v>
      </c>
      <c r="F240" s="9">
        <v>1.55E-2</v>
      </c>
      <c r="G240" s="9">
        <v>4.9599999999999991E-2</v>
      </c>
      <c r="H240">
        <v>14.803599999999999</v>
      </c>
      <c r="I240" s="39">
        <f t="shared" si="27"/>
        <v>15.829479970985716</v>
      </c>
      <c r="J240" s="10">
        <f t="shared" si="30"/>
        <v>-1.0258799709857165</v>
      </c>
      <c r="K240" s="11">
        <f t="shared" si="31"/>
        <v>1.0524297148696544</v>
      </c>
      <c r="L240" s="19">
        <f t="shared" si="28"/>
        <v>176.58141082429466</v>
      </c>
      <c r="M240" s="11">
        <f t="shared" si="32"/>
        <v>-161.77781082429468</v>
      </c>
      <c r="N240" s="29">
        <f t="shared" si="33"/>
        <v>26172.060075101275</v>
      </c>
      <c r="O240" s="26">
        <v>14.906499999999999</v>
      </c>
      <c r="P240" s="11">
        <f t="shared" si="34"/>
        <v>-0.10289999999999999</v>
      </c>
      <c r="Q240" s="11">
        <f t="shared" si="35"/>
        <v>1.0588409999999998E-2</v>
      </c>
    </row>
    <row r="241" spans="1:17" x14ac:dyDescent="0.2">
      <c r="A241" s="17">
        <v>43800</v>
      </c>
      <c r="B241" s="7">
        <v>2.6501766784401098E-3</v>
      </c>
      <c r="C241" s="7">
        <v>-9.0976952504943042E-4</v>
      </c>
      <c r="D241" s="7">
        <f t="shared" si="29"/>
        <v>3.5599462034895404E-3</v>
      </c>
      <c r="E241" s="9">
        <v>6.5000000000000002E-2</v>
      </c>
      <c r="F241" s="9">
        <v>1.55E-2</v>
      </c>
      <c r="G241" s="9">
        <v>4.9500000000000002E-2</v>
      </c>
      <c r="H241">
        <v>14.435699999999999</v>
      </c>
      <c r="I241" s="39">
        <f t="shared" si="27"/>
        <v>15.885832068111641</v>
      </c>
      <c r="J241" s="10">
        <f t="shared" si="30"/>
        <v>-1.4501320681116425</v>
      </c>
      <c r="K241" s="11">
        <f t="shared" si="31"/>
        <v>2.1028830149657494</v>
      </c>
      <c r="L241" s="19">
        <f t="shared" si="28"/>
        <v>185.32219066009728</v>
      </c>
      <c r="M241" s="11">
        <f t="shared" si="32"/>
        <v>-170.88649066009728</v>
      </c>
      <c r="N241" s="29">
        <f t="shared" si="33"/>
        <v>29202.192690123517</v>
      </c>
      <c r="O241" s="26">
        <v>14.803599999999999</v>
      </c>
      <c r="P241" s="11">
        <f t="shared" si="34"/>
        <v>-0.36790000000000056</v>
      </c>
      <c r="Q241" s="11">
        <f t="shared" si="35"/>
        <v>0.13535041000000042</v>
      </c>
    </row>
    <row r="242" spans="1:17" x14ac:dyDescent="0.2">
      <c r="A242" s="17">
        <v>43831</v>
      </c>
      <c r="B242" s="7">
        <v>2.6431718061684806E-3</v>
      </c>
      <c r="C242" s="7">
        <v>3.8797699378126343E-3</v>
      </c>
      <c r="D242" s="7">
        <f t="shared" si="29"/>
        <v>-1.2365981316441537E-3</v>
      </c>
      <c r="E242" s="9">
        <v>6.4100000000000004E-2</v>
      </c>
      <c r="F242" s="9">
        <v>1.55E-2</v>
      </c>
      <c r="G242" s="9">
        <v>4.8600000000000004E-2</v>
      </c>
      <c r="H242">
        <v>14.3972</v>
      </c>
      <c r="I242" s="39">
        <f t="shared" si="27"/>
        <v>15.866187677856603</v>
      </c>
      <c r="J242" s="10">
        <f t="shared" si="30"/>
        <v>-1.4689876778566031</v>
      </c>
      <c r="K242" s="11">
        <f t="shared" si="31"/>
        <v>2.1579247976945353</v>
      </c>
      <c r="L242" s="19">
        <f t="shared" si="28"/>
        <v>194.328849126178</v>
      </c>
      <c r="M242" s="11">
        <f t="shared" si="32"/>
        <v>-179.931649126178</v>
      </c>
      <c r="N242" s="29">
        <f t="shared" si="33"/>
        <v>32375.398357266033</v>
      </c>
      <c r="O242" s="26">
        <v>14.435700000000001</v>
      </c>
      <c r="P242" s="11">
        <f t="shared" si="34"/>
        <v>-3.8500000000000867E-2</v>
      </c>
      <c r="Q242" s="11">
        <f t="shared" si="35"/>
        <v>1.4822500000000668E-3</v>
      </c>
    </row>
    <row r="243" spans="1:17" x14ac:dyDescent="0.2">
      <c r="A243" s="17">
        <v>43862</v>
      </c>
      <c r="B243" s="7">
        <v>9.6660808435889995E-3</v>
      </c>
      <c r="C243" s="7">
        <v>2.7406181314930458E-3</v>
      </c>
      <c r="D243" s="7">
        <f t="shared" si="29"/>
        <v>6.9254627120959537E-3</v>
      </c>
      <c r="E243" s="9">
        <v>6.3200000000000006E-2</v>
      </c>
      <c r="F243" s="9">
        <v>1.5800000000000002E-2</v>
      </c>
      <c r="G243" s="9">
        <v>4.7400000000000005E-2</v>
      </c>
      <c r="H243">
        <v>15.0153</v>
      </c>
      <c r="I243" s="39">
        <f t="shared" si="27"/>
        <v>15.976068369002716</v>
      </c>
      <c r="J243" s="10">
        <f t="shared" si="30"/>
        <v>-0.96076836900271623</v>
      </c>
      <c r="K243" s="11">
        <f t="shared" si="31"/>
        <v>0.92307585887613952</v>
      </c>
      <c r="L243" s="19">
        <f t="shared" si="28"/>
        <v>203.54003657475886</v>
      </c>
      <c r="M243" s="11">
        <f t="shared" si="32"/>
        <v>-188.52473657475886</v>
      </c>
      <c r="N243" s="29">
        <f t="shared" si="33"/>
        <v>35541.576300582223</v>
      </c>
      <c r="O243" s="26">
        <v>14.3972</v>
      </c>
      <c r="P243" s="11">
        <f t="shared" si="34"/>
        <v>0.61810000000000009</v>
      </c>
      <c r="Q243" s="11">
        <f t="shared" si="35"/>
        <v>0.38204761000000009</v>
      </c>
    </row>
    <row r="244" spans="1:17" x14ac:dyDescent="0.2">
      <c r="A244" s="17">
        <v>43891</v>
      </c>
      <c r="B244" s="7">
        <v>3.4812880765836456E-3</v>
      </c>
      <c r="C244" s="7">
        <v>-2.1764510317784811E-3</v>
      </c>
      <c r="D244" s="7">
        <f t="shared" si="29"/>
        <v>5.6577391083621267E-3</v>
      </c>
      <c r="E244" s="9">
        <v>5.96E-2</v>
      </c>
      <c r="F244" s="9">
        <v>6.5000000000000006E-3</v>
      </c>
      <c r="G244" s="9">
        <v>5.3100000000000001E-2</v>
      </c>
      <c r="H244">
        <v>16.6112</v>
      </c>
      <c r="I244" s="39">
        <f t="shared" si="27"/>
        <v>16.066456795811888</v>
      </c>
      <c r="J244" s="10">
        <f t="shared" si="30"/>
        <v>0.54474320418811217</v>
      </c>
      <c r="K244" s="11">
        <f t="shared" si="31"/>
        <v>0.29674515850913125</v>
      </c>
      <c r="L244" s="19">
        <f t="shared" si="28"/>
        <v>214.34801251687853</v>
      </c>
      <c r="M244" s="11">
        <f t="shared" si="32"/>
        <v>-197.73681251687853</v>
      </c>
      <c r="N244" s="29">
        <f t="shared" si="33"/>
        <v>39099.847024335169</v>
      </c>
      <c r="O244" s="26">
        <v>15.0153</v>
      </c>
      <c r="P244" s="11">
        <f t="shared" si="34"/>
        <v>1.5959000000000003</v>
      </c>
      <c r="Q244" s="11">
        <f t="shared" si="35"/>
        <v>2.5468968100000011</v>
      </c>
    </row>
    <row r="245" spans="1:17" x14ac:dyDescent="0.2">
      <c r="A245" s="17">
        <v>43922</v>
      </c>
      <c r="B245" s="7">
        <v>-6.071118820464746E-3</v>
      </c>
      <c r="C245" s="7">
        <v>-6.6869418670012486E-3</v>
      </c>
      <c r="D245" s="7">
        <f t="shared" si="29"/>
        <v>6.1582304653650267E-4</v>
      </c>
      <c r="E245" s="9">
        <v>4.6900000000000004E-2</v>
      </c>
      <c r="F245" s="9">
        <v>5.0000000000000001E-4</v>
      </c>
      <c r="G245" s="9">
        <v>4.6400000000000004E-2</v>
      </c>
      <c r="H245">
        <v>18.576000000000001</v>
      </c>
      <c r="I245" s="39">
        <f t="shared" si="27"/>
        <v>16.076350890182933</v>
      </c>
      <c r="J245" s="10">
        <f t="shared" si="30"/>
        <v>2.4996491098170672</v>
      </c>
      <c r="K245" s="11">
        <f t="shared" si="31"/>
        <v>6.248245672209257</v>
      </c>
      <c r="L245" s="19">
        <f t="shared" si="28"/>
        <v>224.29376029766169</v>
      </c>
      <c r="M245" s="11">
        <f t="shared" si="32"/>
        <v>-205.7177602976617</v>
      </c>
      <c r="N245" s="29">
        <f t="shared" si="33"/>
        <v>42319.796901886199</v>
      </c>
      <c r="O245" s="26">
        <v>16.6112</v>
      </c>
      <c r="P245" s="11">
        <f t="shared" si="34"/>
        <v>1.9648000000000003</v>
      </c>
      <c r="Q245" s="11">
        <f t="shared" si="35"/>
        <v>3.8604390400000015</v>
      </c>
    </row>
    <row r="246" spans="1:17" x14ac:dyDescent="0.2">
      <c r="A246" s="17">
        <v>43952</v>
      </c>
      <c r="B246" s="7">
        <v>-5.2356020942427818E-3</v>
      </c>
      <c r="C246" s="7">
        <v>1.9501616686028515E-5</v>
      </c>
      <c r="D246" s="7">
        <f t="shared" si="29"/>
        <v>-5.2551037109288103E-3</v>
      </c>
      <c r="E246" s="9">
        <v>4.1200000000000001E-2</v>
      </c>
      <c r="F246" s="9">
        <v>5.0000000000000001E-4</v>
      </c>
      <c r="G246" s="9">
        <v>4.07E-2</v>
      </c>
      <c r="H246">
        <v>18.142600000000002</v>
      </c>
      <c r="I246" s="39">
        <f t="shared" si="27"/>
        <v>15.991867998961739</v>
      </c>
      <c r="J246" s="10">
        <f t="shared" si="30"/>
        <v>2.1507320010382625</v>
      </c>
      <c r="K246" s="11">
        <f t="shared" si="31"/>
        <v>4.6256481402900489</v>
      </c>
      <c r="L246" s="19">
        <f t="shared" si="28"/>
        <v>233.42251634177651</v>
      </c>
      <c r="M246" s="11">
        <f t="shared" si="32"/>
        <v>-215.27991634177653</v>
      </c>
      <c r="N246" s="29">
        <f t="shared" si="33"/>
        <v>46345.442380122302</v>
      </c>
      <c r="O246" s="26">
        <v>18.576000000000001</v>
      </c>
      <c r="P246" s="11">
        <f t="shared" si="34"/>
        <v>-0.4333999999999989</v>
      </c>
      <c r="Q246" s="11">
        <f t="shared" si="35"/>
        <v>0.18783555999999904</v>
      </c>
    </row>
    <row r="247" spans="1:17" x14ac:dyDescent="0.2">
      <c r="A247" s="17">
        <v>43983</v>
      </c>
      <c r="B247" s="7">
        <v>4.3859649122823096E-3</v>
      </c>
      <c r="C247" s="7">
        <v>5.472046927774931E-3</v>
      </c>
      <c r="D247" s="7">
        <f t="shared" si="29"/>
        <v>-1.0860820154926214E-3</v>
      </c>
      <c r="E247" s="9">
        <v>3.7999999999999999E-2</v>
      </c>
      <c r="F247" s="9">
        <v>8.0000000000000004E-4</v>
      </c>
      <c r="G247" s="9">
        <v>3.7199999999999997E-2</v>
      </c>
      <c r="H247">
        <v>17.133199999999999</v>
      </c>
      <c r="I247" s="39">
        <f t="shared" si="27"/>
        <v>15.974499518733934</v>
      </c>
      <c r="J247" s="10">
        <f t="shared" si="30"/>
        <v>1.1587004812660648</v>
      </c>
      <c r="K247" s="11">
        <f t="shared" si="31"/>
        <v>1.3425868052862102</v>
      </c>
      <c r="L247" s="19">
        <f t="shared" si="28"/>
        <v>242.10583394969058</v>
      </c>
      <c r="M247" s="11">
        <f t="shared" si="32"/>
        <v>-224.97263394969059</v>
      </c>
      <c r="N247" s="29">
        <f t="shared" si="33"/>
        <v>50612.686026261472</v>
      </c>
      <c r="O247" s="26">
        <v>18.142600000000002</v>
      </c>
      <c r="P247" s="11">
        <f t="shared" si="34"/>
        <v>-1.009400000000003</v>
      </c>
      <c r="Q247" s="11">
        <f t="shared" si="35"/>
        <v>1.018888360000006</v>
      </c>
    </row>
    <row r="248" spans="1:17" x14ac:dyDescent="0.2">
      <c r="A248" s="17">
        <v>44013</v>
      </c>
      <c r="B248" s="7">
        <v>1.3973799126636922E-2</v>
      </c>
      <c r="C248" s="7">
        <v>5.0582435016659141E-3</v>
      </c>
      <c r="D248" s="7">
        <f t="shared" si="29"/>
        <v>8.9155556249710076E-3</v>
      </c>
      <c r="E248" s="9">
        <v>3.7100000000000001E-2</v>
      </c>
      <c r="F248" s="9">
        <v>8.9999999999999998E-4</v>
      </c>
      <c r="G248" s="9">
        <v>3.6200000000000003E-2</v>
      </c>
      <c r="H248">
        <v>16.7714</v>
      </c>
      <c r="I248" s="39">
        <f t="shared" si="27"/>
        <v>16.116921057774277</v>
      </c>
      <c r="J248" s="10">
        <f t="shared" si="30"/>
        <v>0.65447894222572245</v>
      </c>
      <c r="K248" s="11">
        <f t="shared" si="31"/>
        <v>0.42834268581690055</v>
      </c>
      <c r="L248" s="19">
        <f t="shared" si="28"/>
        <v>250.87006513866939</v>
      </c>
      <c r="M248" s="11">
        <f t="shared" si="32"/>
        <v>-234.09866513866939</v>
      </c>
      <c r="N248" s="29">
        <f t="shared" si="33"/>
        <v>54802.185019706863</v>
      </c>
      <c r="O248" s="26">
        <v>17.133199999999999</v>
      </c>
      <c r="P248" s="11">
        <f t="shared" si="34"/>
        <v>-0.36179999999999879</v>
      </c>
      <c r="Q248" s="11">
        <f t="shared" si="35"/>
        <v>0.13089923999999911</v>
      </c>
    </row>
    <row r="249" spans="1:17" x14ac:dyDescent="0.2">
      <c r="A249" s="17">
        <v>44044</v>
      </c>
      <c r="B249" s="7">
        <v>8.61326442722141E-4</v>
      </c>
      <c r="C249" s="7">
        <v>3.1532105240869037E-3</v>
      </c>
      <c r="D249" s="7">
        <f t="shared" si="29"/>
        <v>-2.2918840813647627E-3</v>
      </c>
      <c r="E249" s="9">
        <v>3.5400000000000001E-2</v>
      </c>
      <c r="F249" s="9">
        <v>1E-3</v>
      </c>
      <c r="G249" s="9">
        <v>3.44E-2</v>
      </c>
      <c r="H249">
        <v>17.230799999999999</v>
      </c>
      <c r="I249" s="39">
        <f t="shared" si="27"/>
        <v>16.079982942961355</v>
      </c>
      <c r="J249" s="10">
        <f t="shared" si="30"/>
        <v>1.150817057038644</v>
      </c>
      <c r="K249" s="11">
        <f t="shared" si="31"/>
        <v>1.3243798987710855</v>
      </c>
      <c r="L249" s="19">
        <f t="shared" si="28"/>
        <v>259.49999537943961</v>
      </c>
      <c r="M249" s="11">
        <f t="shared" si="32"/>
        <v>-242.26919537943962</v>
      </c>
      <c r="N249" s="29">
        <f t="shared" si="33"/>
        <v>58694.36302980109</v>
      </c>
      <c r="O249" s="26">
        <v>16.7714</v>
      </c>
      <c r="P249" s="11">
        <f t="shared" si="34"/>
        <v>0.4593999999999987</v>
      </c>
      <c r="Q249" s="11">
        <f t="shared" si="35"/>
        <v>0.2110483599999988</v>
      </c>
    </row>
    <row r="250" spans="1:17" x14ac:dyDescent="0.2">
      <c r="A250" s="17">
        <v>44075</v>
      </c>
      <c r="B250" s="7">
        <v>1.7211703958698887E-3</v>
      </c>
      <c r="C250" s="7">
        <v>1.3927469432604598E-3</v>
      </c>
      <c r="D250" s="7">
        <f t="shared" si="29"/>
        <v>3.2842345260942888E-4</v>
      </c>
      <c r="E250" s="9">
        <v>3.5099999999999999E-2</v>
      </c>
      <c r="F250" s="9">
        <v>8.9999999999999998E-4</v>
      </c>
      <c r="G250" s="9">
        <v>3.4200000000000001E-2</v>
      </c>
      <c r="H250">
        <v>16.715799999999998</v>
      </c>
      <c r="I250" s="39">
        <f t="shared" si="27"/>
        <v>16.085263986477383</v>
      </c>
      <c r="J250" s="10">
        <f t="shared" si="30"/>
        <v>0.63053601352261524</v>
      </c>
      <c r="K250" s="11">
        <f t="shared" si="31"/>
        <v>0.39757566434899161</v>
      </c>
      <c r="L250" s="19">
        <f t="shared" si="28"/>
        <v>268.37489522141647</v>
      </c>
      <c r="M250" s="11">
        <f t="shared" si="32"/>
        <v>-251.65909522141646</v>
      </c>
      <c r="N250" s="29">
        <f t="shared" si="33"/>
        <v>63332.30020766196</v>
      </c>
      <c r="O250" s="26">
        <v>17.230799999999999</v>
      </c>
      <c r="P250" s="11">
        <f t="shared" si="34"/>
        <v>-0.51500000000000057</v>
      </c>
      <c r="Q250" s="11">
        <f t="shared" si="35"/>
        <v>0.2652250000000006</v>
      </c>
    </row>
    <row r="251" spans="1:17" x14ac:dyDescent="0.2">
      <c r="A251" s="17">
        <v>44105</v>
      </c>
      <c r="B251" s="7">
        <v>3.4364261168398783E-3</v>
      </c>
      <c r="C251" s="7">
        <v>4.1493775934314895E-4</v>
      </c>
      <c r="D251" s="7">
        <f t="shared" si="29"/>
        <v>3.0214883574967294E-3</v>
      </c>
      <c r="E251" s="9">
        <v>3.4799999999999998E-2</v>
      </c>
      <c r="F251" s="9">
        <v>8.9999999999999998E-4</v>
      </c>
      <c r="G251" s="9">
        <v>3.39E-2</v>
      </c>
      <c r="H251">
        <v>16.461300000000001</v>
      </c>
      <c r="I251" s="39">
        <f t="shared" si="27"/>
        <v>16.133865424339788</v>
      </c>
      <c r="J251" s="10">
        <f t="shared" si="30"/>
        <v>0.32743457566021306</v>
      </c>
      <c r="K251" s="11">
        <f t="shared" si="31"/>
        <v>0.10721340133778379</v>
      </c>
      <c r="L251" s="19">
        <f t="shared" si="28"/>
        <v>277.47280416942249</v>
      </c>
      <c r="M251" s="11">
        <f t="shared" si="32"/>
        <v>-261.01150416942249</v>
      </c>
      <c r="N251" s="29">
        <f t="shared" si="33"/>
        <v>68127.005308784457</v>
      </c>
      <c r="O251" s="26">
        <v>16.715800000000002</v>
      </c>
      <c r="P251" s="11">
        <f t="shared" si="34"/>
        <v>-0.25450000000000017</v>
      </c>
      <c r="Q251" s="11">
        <f t="shared" si="35"/>
        <v>6.4770250000000085E-2</v>
      </c>
    </row>
    <row r="252" spans="1:17" x14ac:dyDescent="0.2">
      <c r="A252" s="17">
        <v>44136</v>
      </c>
      <c r="B252" s="7">
        <v>0</v>
      </c>
      <c r="C252" s="7">
        <v>-6.1062721784521429E-4</v>
      </c>
      <c r="D252" s="7">
        <f t="shared" si="29"/>
        <v>6.1062721784521429E-4</v>
      </c>
      <c r="E252" s="9">
        <v>3.4799999999999998E-2</v>
      </c>
      <c r="F252" s="9">
        <v>8.9999999999999998E-4</v>
      </c>
      <c r="G252" s="9">
        <v>3.39E-2</v>
      </c>
      <c r="H252">
        <v>15.548699999999998</v>
      </c>
      <c r="I252" s="39">
        <f t="shared" si="27"/>
        <v>16.143717201696941</v>
      </c>
      <c r="J252" s="10">
        <f t="shared" si="30"/>
        <v>-0.59501720169694217</v>
      </c>
      <c r="K252" s="11">
        <f t="shared" si="31"/>
        <v>0.35404547031525957</v>
      </c>
      <c r="L252" s="19">
        <f t="shared" si="28"/>
        <v>286.87913223076595</v>
      </c>
      <c r="M252" s="11">
        <f t="shared" si="32"/>
        <v>-271.33043223076595</v>
      </c>
      <c r="N252" s="29">
        <f t="shared" si="33"/>
        <v>73620.203454534276</v>
      </c>
      <c r="O252" s="26">
        <v>16.461300000000001</v>
      </c>
      <c r="P252" s="11">
        <f t="shared" si="34"/>
        <v>-0.91260000000000296</v>
      </c>
      <c r="Q252" s="11">
        <f t="shared" si="35"/>
        <v>0.83283876000000545</v>
      </c>
    </row>
    <row r="253" spans="1:17" x14ac:dyDescent="0.2">
      <c r="A253" s="17">
        <v>44166</v>
      </c>
      <c r="B253" s="7">
        <v>1.7123287671178089E-3</v>
      </c>
      <c r="C253" s="7">
        <v>9.4147846704237227E-4</v>
      </c>
      <c r="D253" s="7">
        <f t="shared" si="29"/>
        <v>7.7085030007543662E-4</v>
      </c>
      <c r="E253" s="9">
        <v>3.5000000000000003E-2</v>
      </c>
      <c r="F253" s="9">
        <v>8.9999999999999998E-4</v>
      </c>
      <c r="G253" s="9">
        <v>3.4100000000000005E-2</v>
      </c>
      <c r="H253">
        <v>14.905799999999999</v>
      </c>
      <c r="I253" s="39">
        <f t="shared" si="27"/>
        <v>16.156161590946201</v>
      </c>
      <c r="J253" s="10">
        <f t="shared" si="30"/>
        <v>-1.250361590946202</v>
      </c>
      <c r="K253" s="11">
        <f t="shared" si="31"/>
        <v>1.5634041081135175</v>
      </c>
      <c r="L253" s="19">
        <f t="shared" si="28"/>
        <v>296.66171063983506</v>
      </c>
      <c r="M253" s="11">
        <f t="shared" si="32"/>
        <v>-281.75591063983507</v>
      </c>
      <c r="N253" s="29">
        <f t="shared" si="33"/>
        <v>79386.393180482715</v>
      </c>
      <c r="O253" s="26">
        <v>15.5487</v>
      </c>
      <c r="P253" s="11">
        <f t="shared" si="34"/>
        <v>-0.64290000000000092</v>
      </c>
      <c r="Q253" s="11">
        <f t="shared" si="35"/>
        <v>0.41332041000000119</v>
      </c>
    </row>
    <row r="254" spans="1:17" x14ac:dyDescent="0.2">
      <c r="A254" s="17">
        <v>44197</v>
      </c>
      <c r="B254" s="7">
        <v>3.4188034188048161E-3</v>
      </c>
      <c r="C254" s="7">
        <v>4.2537834870251907E-3</v>
      </c>
      <c r="D254" s="7">
        <f t="shared" si="29"/>
        <v>-8.3498006822037459E-4</v>
      </c>
      <c r="E254" s="9">
        <v>3.5299999999999998E-2</v>
      </c>
      <c r="F254" s="9">
        <v>8.9999999999999998E-4</v>
      </c>
      <c r="G254" s="9">
        <v>3.44E-2</v>
      </c>
      <c r="H254">
        <v>15.125499999999999</v>
      </c>
      <c r="I254" s="39">
        <f t="shared" si="27"/>
        <v>16.142671518038814</v>
      </c>
      <c r="J254" s="10">
        <f t="shared" si="30"/>
        <v>-1.0171715180388148</v>
      </c>
      <c r="K254" s="11">
        <f t="shared" si="31"/>
        <v>1.0346378971093868</v>
      </c>
      <c r="L254" s="19">
        <f t="shared" si="28"/>
        <v>306.86687348584536</v>
      </c>
      <c r="M254" s="11">
        <f t="shared" si="32"/>
        <v>-291.74137348584537</v>
      </c>
      <c r="N254" s="29">
        <f t="shared" si="33"/>
        <v>85113.029003407515</v>
      </c>
      <c r="O254" s="26">
        <v>14.905799999999999</v>
      </c>
      <c r="P254" s="11">
        <f t="shared" si="34"/>
        <v>0.21969999999999956</v>
      </c>
      <c r="Q254" s="11">
        <f t="shared" si="35"/>
        <v>4.8268089999999805E-2</v>
      </c>
    </row>
    <row r="255" spans="1:17" x14ac:dyDescent="0.2">
      <c r="A255" s="17">
        <v>44228</v>
      </c>
      <c r="B255" s="7">
        <v>6.814310051110101E-3</v>
      </c>
      <c r="C255" s="7">
        <v>5.4743827939254157E-3</v>
      </c>
      <c r="D255" s="7">
        <f t="shared" si="29"/>
        <v>1.3399272571846853E-3</v>
      </c>
      <c r="E255" s="9">
        <v>3.5000000000000003E-2</v>
      </c>
      <c r="F255" s="9">
        <v>8.0000000000000004E-4</v>
      </c>
      <c r="G255" s="9">
        <v>3.4200000000000001E-2</v>
      </c>
      <c r="H255">
        <v>14.7521</v>
      </c>
      <c r="I255" s="39">
        <f t="shared" si="27"/>
        <v>16.164301523609616</v>
      </c>
      <c r="J255" s="10">
        <f t="shared" si="30"/>
        <v>-1.4122015236096157</v>
      </c>
      <c r="K255" s="11">
        <f t="shared" si="31"/>
        <v>1.9943131432853201</v>
      </c>
      <c r="L255" s="19">
        <f t="shared" si="28"/>
        <v>317.36172055906127</v>
      </c>
      <c r="M255" s="11">
        <f t="shared" si="32"/>
        <v>-302.60962055906128</v>
      </c>
      <c r="N255" s="29">
        <f t="shared" si="33"/>
        <v>91572.582454899049</v>
      </c>
      <c r="O255" s="26">
        <v>15.125500000000001</v>
      </c>
      <c r="P255" s="11">
        <f t="shared" si="34"/>
        <v>-0.37340000000000018</v>
      </c>
      <c r="Q255" s="11">
        <f t="shared" si="35"/>
        <v>0.13942756000000014</v>
      </c>
    </row>
    <row r="256" spans="1:17" x14ac:dyDescent="0.2">
      <c r="A256" s="17">
        <v>44256</v>
      </c>
      <c r="B256" s="7">
        <v>6.7681895093029028E-3</v>
      </c>
      <c r="C256" s="7">
        <v>7.0832731337463579E-3</v>
      </c>
      <c r="D256" s="7">
        <f t="shared" si="29"/>
        <v>-3.1508362444345513E-4</v>
      </c>
      <c r="E256" s="9">
        <v>3.49E-2</v>
      </c>
      <c r="F256" s="9">
        <v>7.000000000000001E-4</v>
      </c>
      <c r="G256" s="9">
        <v>3.4200000000000001E-2</v>
      </c>
      <c r="H256">
        <v>14.986700000000001</v>
      </c>
      <c r="I256" s="39">
        <f t="shared" si="27"/>
        <v>16.159208416898959</v>
      </c>
      <c r="J256" s="10">
        <f t="shared" si="30"/>
        <v>-1.1725084168989586</v>
      </c>
      <c r="K256" s="11">
        <f t="shared" si="31"/>
        <v>1.3747759876989021</v>
      </c>
      <c r="L256" s="19">
        <f t="shared" si="28"/>
        <v>328.21549140218116</v>
      </c>
      <c r="M256" s="11">
        <f t="shared" si="32"/>
        <v>-313.22879140218117</v>
      </c>
      <c r="N256" s="29">
        <f t="shared" si="33"/>
        <v>98112.275763271129</v>
      </c>
      <c r="O256" s="26">
        <v>14.7521</v>
      </c>
      <c r="P256" s="11">
        <f t="shared" si="34"/>
        <v>0.23460000000000036</v>
      </c>
      <c r="Q256" s="11">
        <f t="shared" si="35"/>
        <v>5.5037160000000168E-2</v>
      </c>
    </row>
    <row r="257" spans="1:17" x14ac:dyDescent="0.2">
      <c r="A257" s="17">
        <v>44287</v>
      </c>
      <c r="B257" s="7">
        <v>6.7226890756329942E-3</v>
      </c>
      <c r="C257" s="7">
        <v>8.2189091540576884E-3</v>
      </c>
      <c r="D257" s="7">
        <f t="shared" si="29"/>
        <v>-1.4962200784246942E-3</v>
      </c>
      <c r="E257" s="9">
        <v>3.5099999999999999E-2</v>
      </c>
      <c r="F257" s="9">
        <v>7.000000000000001E-4</v>
      </c>
      <c r="G257" s="9">
        <v>3.44E-2</v>
      </c>
      <c r="H257">
        <v>14.4079</v>
      </c>
      <c r="I257" s="39">
        <f t="shared" si="27"/>
        <v>16.135030684814147</v>
      </c>
      <c r="J257" s="10">
        <f t="shared" si="30"/>
        <v>-1.7271306848141474</v>
      </c>
      <c r="K257" s="11">
        <f t="shared" si="31"/>
        <v>2.9829804024265858</v>
      </c>
      <c r="L257" s="19">
        <f t="shared" si="28"/>
        <v>339.5061043064162</v>
      </c>
      <c r="M257" s="11">
        <f t="shared" si="32"/>
        <v>-325.09820430641622</v>
      </c>
      <c r="N257" s="29">
        <f t="shared" si="33"/>
        <v>105688.84244325635</v>
      </c>
      <c r="O257" s="26">
        <v>14.986700000000001</v>
      </c>
      <c r="P257" s="11">
        <f t="shared" si="34"/>
        <v>-0.57880000000000109</v>
      </c>
      <c r="Q257" s="11">
        <f t="shared" si="35"/>
        <v>0.33500944000000127</v>
      </c>
    </row>
    <row r="258" spans="1:17" x14ac:dyDescent="0.2">
      <c r="A258" s="17">
        <v>44317</v>
      </c>
      <c r="B258" s="7">
        <v>8.3472454090184069E-4</v>
      </c>
      <c r="C258" s="7">
        <v>8.0171051547634903E-3</v>
      </c>
      <c r="D258" s="7">
        <f t="shared" si="29"/>
        <v>-7.1823806138616494E-3</v>
      </c>
      <c r="E258" s="9">
        <v>3.5400000000000001E-2</v>
      </c>
      <c r="F258" s="9">
        <v>5.9999999999999995E-4</v>
      </c>
      <c r="G258" s="9">
        <v>3.4799999999999998E-2</v>
      </c>
      <c r="H258">
        <v>14.0602</v>
      </c>
      <c r="I258" s="39">
        <f t="shared" si="27"/>
        <v>16.019142753219477</v>
      </c>
      <c r="J258" s="10">
        <f t="shared" si="30"/>
        <v>-1.9589427532194765</v>
      </c>
      <c r="K258" s="11">
        <f t="shared" si="31"/>
        <v>3.8374567103911028</v>
      </c>
      <c r="L258" s="19">
        <f t="shared" si="28"/>
        <v>351.32091673627946</v>
      </c>
      <c r="M258" s="11">
        <f t="shared" si="32"/>
        <v>-337.26071673627945</v>
      </c>
      <c r="N258" s="29">
        <f t="shared" si="33"/>
        <v>113744.79105346893</v>
      </c>
      <c r="O258" s="26">
        <v>14.4079</v>
      </c>
      <c r="P258" s="11">
        <f t="shared" si="34"/>
        <v>-0.34769999999999968</v>
      </c>
      <c r="Q258" s="11">
        <f t="shared" si="35"/>
        <v>0.12089528999999978</v>
      </c>
    </row>
    <row r="259" spans="1:17" x14ac:dyDescent="0.2">
      <c r="A259" s="18">
        <v>44348</v>
      </c>
      <c r="B259" s="7">
        <v>3.3361134278577309E-3</v>
      </c>
      <c r="C259" s="7">
        <v>9.2906629023590294E-3</v>
      </c>
      <c r="D259" s="7">
        <f t="shared" si="29"/>
        <v>-5.9545494745012984E-3</v>
      </c>
      <c r="E259" s="9">
        <v>3.4799999999999998E-2</v>
      </c>
      <c r="F259" s="9">
        <v>8.0000000000000004E-4</v>
      </c>
      <c r="G259" s="9">
        <v>3.3999999999999996E-2</v>
      </c>
      <c r="H259">
        <v>13.916722333999999</v>
      </c>
      <c r="I259" s="39">
        <f>I258*(1+D259)</f>
        <v>15.923755975156332</v>
      </c>
      <c r="J259" s="10">
        <f t="shared" si="30"/>
        <v>-2.0070336411563332</v>
      </c>
      <c r="K259" s="11">
        <f t="shared" si="31"/>
        <v>4.0281840367332489</v>
      </c>
      <c r="L259" s="19">
        <f>L258*(1+G259)</f>
        <v>363.26582790531296</v>
      </c>
      <c r="M259" s="11">
        <f t="shared" si="32"/>
        <v>-349.34910557131298</v>
      </c>
      <c r="N259" s="29">
        <f t="shared" si="33"/>
        <v>122044.79756347637</v>
      </c>
      <c r="O259" s="26">
        <v>14.0602</v>
      </c>
      <c r="P259" s="11">
        <f t="shared" si="34"/>
        <v>-0.14347766600000078</v>
      </c>
      <c r="Q259" s="11">
        <f t="shared" si="35"/>
        <v>2.0585840640807779E-2</v>
      </c>
    </row>
    <row r="260" spans="1:17" x14ac:dyDescent="0.2">
      <c r="L260"/>
      <c r="O260" s="27"/>
    </row>
    <row r="261" spans="1:17" x14ac:dyDescent="0.2">
      <c r="J261" s="1" t="s">
        <v>23</v>
      </c>
      <c r="K261" s="13">
        <f>SQRT(AVERAGE(K3:K259))</f>
        <v>0.87102019742898174</v>
      </c>
      <c r="L261" s="13"/>
      <c r="M261" s="1" t="s">
        <v>23</v>
      </c>
      <c r="N261" s="11">
        <f>SQRT(AVERAGE(N3:N259))</f>
        <v>77.873813799233801</v>
      </c>
      <c r="O261" s="13"/>
      <c r="P261" s="1" t="s">
        <v>23</v>
      </c>
      <c r="Q261" s="13">
        <f>SQRT(AVERAGE(Q3:Q259))</f>
        <v>0.41538691475768685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9BD80-DEA9-D54D-9821-314953BC3E47}">
  <dimension ref="C1:L6424"/>
  <sheetViews>
    <sheetView workbookViewId="0">
      <selection activeCell="B3" sqref="B3"/>
    </sheetView>
  </sheetViews>
  <sheetFormatPr baseColWidth="10" defaultRowHeight="16" x14ac:dyDescent="0.2"/>
  <cols>
    <col min="3" max="3" width="10.5" customWidth="1"/>
    <col min="10" max="10" width="10.83203125" style="42"/>
  </cols>
  <sheetData>
    <row r="1" spans="3:12" x14ac:dyDescent="0.2">
      <c r="C1" t="s">
        <v>58</v>
      </c>
    </row>
    <row r="2" spans="3:12" x14ac:dyDescent="0.2">
      <c r="C2" t="s">
        <v>59</v>
      </c>
    </row>
    <row r="3" spans="3:12" ht="17" x14ac:dyDescent="0.2">
      <c r="C3" t="s">
        <v>60</v>
      </c>
      <c r="D3" s="41" t="s">
        <v>65</v>
      </c>
      <c r="J3" s="42" t="s">
        <v>64</v>
      </c>
    </row>
    <row r="4" spans="3:12" x14ac:dyDescent="0.2">
      <c r="J4" s="43">
        <v>36528</v>
      </c>
      <c r="K4" t="e">
        <f t="shared" ref="K4:K10" si="0">VLOOKUP(J4,$C$11:$D$685,2,FALSE)</f>
        <v>#N/A</v>
      </c>
      <c r="L4">
        <f>VLOOKUP(J4,C11:D6424,2,FALSE)</f>
        <v>6.4074999999999998</v>
      </c>
    </row>
    <row r="5" spans="3:12" x14ac:dyDescent="0.2">
      <c r="C5" t="s">
        <v>58</v>
      </c>
      <c r="J5" s="44">
        <v>36557</v>
      </c>
      <c r="K5" t="e">
        <f t="shared" si="0"/>
        <v>#N/A</v>
      </c>
      <c r="L5">
        <f t="shared" ref="L5:L68" si="1">VLOOKUP(J5,C12:D6425,2,FALSE)</f>
        <v>6.5294999999999996</v>
      </c>
    </row>
    <row r="6" spans="3:12" x14ac:dyDescent="0.2">
      <c r="C6" t="s">
        <v>59</v>
      </c>
      <c r="J6" s="44">
        <v>36586</v>
      </c>
      <c r="K6" t="e">
        <f t="shared" si="0"/>
        <v>#N/A</v>
      </c>
      <c r="L6">
        <f t="shared" si="1"/>
        <v>6.6147499999999999</v>
      </c>
    </row>
    <row r="7" spans="3:12" x14ac:dyDescent="0.2">
      <c r="C7" t="s">
        <v>61</v>
      </c>
      <c r="J7" s="44">
        <v>36619</v>
      </c>
      <c r="K7" t="e">
        <f t="shared" si="0"/>
        <v>#N/A</v>
      </c>
      <c r="L7">
        <f t="shared" si="1"/>
        <v>6.8280000000000003</v>
      </c>
    </row>
    <row r="8" spans="3:12" x14ac:dyDescent="0.2">
      <c r="C8" t="s">
        <v>62</v>
      </c>
      <c r="D8" t="s">
        <v>66</v>
      </c>
      <c r="J8" s="44">
        <v>36647</v>
      </c>
      <c r="K8" t="e">
        <f t="shared" si="0"/>
        <v>#N/A</v>
      </c>
      <c r="L8">
        <f t="shared" si="1"/>
        <v>7.0617999999999999</v>
      </c>
    </row>
    <row r="9" spans="3:12" x14ac:dyDescent="0.2">
      <c r="C9" t="s">
        <v>60</v>
      </c>
      <c r="D9" t="s">
        <v>65</v>
      </c>
      <c r="J9" s="44">
        <v>36678</v>
      </c>
      <c r="K9" t="e">
        <f t="shared" si="0"/>
        <v>#N/A</v>
      </c>
      <c r="L9">
        <f t="shared" si="1"/>
        <v>7.2750000000000004</v>
      </c>
    </row>
    <row r="10" spans="3:12" x14ac:dyDescent="0.2">
      <c r="C10" t="s">
        <v>63</v>
      </c>
      <c r="D10" t="s">
        <v>57</v>
      </c>
      <c r="J10" s="44">
        <v>36710</v>
      </c>
      <c r="K10" t="e">
        <f t="shared" si="0"/>
        <v>#N/A</v>
      </c>
      <c r="L10">
        <f t="shared" si="1"/>
        <v>7.0795000000000003</v>
      </c>
    </row>
    <row r="11" spans="3:12" x14ac:dyDescent="0.2">
      <c r="C11" s="42">
        <v>35430</v>
      </c>
      <c r="D11">
        <v>5.2275</v>
      </c>
      <c r="J11" s="44">
        <v>36739</v>
      </c>
      <c r="L11">
        <f t="shared" si="1"/>
        <v>7.2130000000000001</v>
      </c>
    </row>
    <row r="12" spans="3:12" x14ac:dyDescent="0.2">
      <c r="C12" s="42">
        <v>35431</v>
      </c>
      <c r="D12">
        <v>5.2275</v>
      </c>
      <c r="J12" s="44">
        <v>36770</v>
      </c>
      <c r="L12">
        <f t="shared" si="1"/>
        <v>7.2175000000000002</v>
      </c>
    </row>
    <row r="13" spans="3:12" x14ac:dyDescent="0.2">
      <c r="C13" s="42">
        <v>35432</v>
      </c>
      <c r="D13">
        <v>5.2249999999999996</v>
      </c>
      <c r="J13" s="44">
        <v>36801</v>
      </c>
      <c r="L13">
        <f t="shared" si="1"/>
        <v>7.476</v>
      </c>
    </row>
    <row r="14" spans="3:12" x14ac:dyDescent="0.2">
      <c r="C14" s="42">
        <v>35433</v>
      </c>
      <c r="D14">
        <v>5.2220000000000004</v>
      </c>
      <c r="J14" s="44">
        <v>36831</v>
      </c>
      <c r="L14">
        <f t="shared" si="1"/>
        <v>7.8357000000000001</v>
      </c>
    </row>
    <row r="15" spans="3:12" x14ac:dyDescent="0.2">
      <c r="C15" s="42">
        <v>35436</v>
      </c>
      <c r="D15">
        <v>5.2324999999999999</v>
      </c>
      <c r="J15" s="44">
        <v>36861</v>
      </c>
      <c r="L15">
        <f t="shared" si="1"/>
        <v>8.0214999999999996</v>
      </c>
    </row>
    <row r="16" spans="3:12" x14ac:dyDescent="0.2">
      <c r="C16" s="42">
        <v>35437</v>
      </c>
      <c r="D16">
        <v>5.1864999999999997</v>
      </c>
      <c r="J16" s="44">
        <v>36892</v>
      </c>
      <c r="L16">
        <f t="shared" si="1"/>
        <v>7.8964999999999996</v>
      </c>
    </row>
    <row r="17" spans="3:12" x14ac:dyDescent="0.2">
      <c r="C17" s="42">
        <v>35438</v>
      </c>
      <c r="D17">
        <v>5.1997999999999998</v>
      </c>
      <c r="J17" s="44">
        <v>36923</v>
      </c>
      <c r="L17">
        <f t="shared" si="1"/>
        <v>8.1280000000000001</v>
      </c>
    </row>
    <row r="18" spans="3:12" x14ac:dyDescent="0.2">
      <c r="C18" s="42">
        <v>35439</v>
      </c>
      <c r="D18">
        <v>5.1902499999999998</v>
      </c>
      <c r="J18" s="44">
        <v>36951</v>
      </c>
      <c r="L18">
        <f t="shared" si="1"/>
        <v>8.14025</v>
      </c>
    </row>
    <row r="19" spans="3:12" x14ac:dyDescent="0.2">
      <c r="C19" s="42">
        <v>35440</v>
      </c>
      <c r="D19">
        <v>5.1920000000000002</v>
      </c>
      <c r="J19" s="44">
        <v>36983</v>
      </c>
      <c r="L19">
        <f t="shared" si="1"/>
        <v>8.5642499999999995</v>
      </c>
    </row>
    <row r="20" spans="3:12" x14ac:dyDescent="0.2">
      <c r="C20" s="42">
        <v>35443</v>
      </c>
      <c r="D20">
        <v>5.1864999999999997</v>
      </c>
      <c r="J20" s="44">
        <v>37012</v>
      </c>
      <c r="L20">
        <f t="shared" si="1"/>
        <v>8.5045000000000002</v>
      </c>
    </row>
    <row r="21" spans="3:12" x14ac:dyDescent="0.2">
      <c r="C21" s="42">
        <v>35444</v>
      </c>
      <c r="D21">
        <v>5.1639999999999997</v>
      </c>
      <c r="J21" s="44">
        <v>37043</v>
      </c>
      <c r="L21">
        <f t="shared" si="1"/>
        <v>8.5479000000000003</v>
      </c>
    </row>
    <row r="22" spans="3:12" x14ac:dyDescent="0.2">
      <c r="C22" s="42">
        <v>35445</v>
      </c>
      <c r="D22">
        <v>5.1639999999999997</v>
      </c>
      <c r="J22" s="44">
        <v>37074</v>
      </c>
      <c r="L22">
        <f t="shared" si="1"/>
        <v>8.4786000000000001</v>
      </c>
    </row>
    <row r="23" spans="3:12" x14ac:dyDescent="0.2">
      <c r="C23" s="42">
        <v>35446</v>
      </c>
      <c r="D23">
        <v>5.1732500000000003</v>
      </c>
      <c r="J23" s="44">
        <v>37104</v>
      </c>
      <c r="L23">
        <f t="shared" si="1"/>
        <v>8.6920999999999999</v>
      </c>
    </row>
    <row r="24" spans="3:12" x14ac:dyDescent="0.2">
      <c r="C24" s="42">
        <v>35447</v>
      </c>
      <c r="D24">
        <v>5.1585000000000001</v>
      </c>
      <c r="J24" s="44">
        <v>37137</v>
      </c>
      <c r="L24">
        <f t="shared" si="1"/>
        <v>8.9428000000000001</v>
      </c>
    </row>
    <row r="25" spans="3:12" x14ac:dyDescent="0.2">
      <c r="C25" s="42">
        <v>35450</v>
      </c>
      <c r="D25">
        <v>5.1524999999999999</v>
      </c>
      <c r="J25" s="44">
        <v>37165</v>
      </c>
      <c r="L25">
        <f t="shared" si="1"/>
        <v>9.5975000000000001</v>
      </c>
    </row>
    <row r="26" spans="3:12" x14ac:dyDescent="0.2">
      <c r="C26" s="42">
        <v>35451</v>
      </c>
      <c r="D26">
        <v>5.1559999999999997</v>
      </c>
      <c r="J26" s="44">
        <v>37196</v>
      </c>
      <c r="L26">
        <f t="shared" si="1"/>
        <v>10.15185</v>
      </c>
    </row>
    <row r="27" spans="3:12" x14ac:dyDescent="0.2">
      <c r="C27" s="42">
        <v>35452</v>
      </c>
      <c r="D27">
        <v>5.1124999999999998</v>
      </c>
      <c r="J27" s="44">
        <v>37228</v>
      </c>
      <c r="L27">
        <f t="shared" si="1"/>
        <v>11.144500000000001</v>
      </c>
    </row>
    <row r="28" spans="3:12" x14ac:dyDescent="0.2">
      <c r="C28" s="42">
        <v>35453</v>
      </c>
      <c r="D28">
        <v>5.1020000000000003</v>
      </c>
      <c r="J28" s="44">
        <v>37257</v>
      </c>
      <c r="L28">
        <f t="shared" si="1"/>
        <v>12.9</v>
      </c>
    </row>
    <row r="29" spans="3:12" x14ac:dyDescent="0.2">
      <c r="C29" s="42">
        <v>35454</v>
      </c>
      <c r="D29">
        <v>5.0449999999999999</v>
      </c>
      <c r="J29" s="44">
        <v>37288</v>
      </c>
      <c r="L29">
        <f t="shared" si="1"/>
        <v>12.6625</v>
      </c>
    </row>
    <row r="30" spans="3:12" x14ac:dyDescent="0.2">
      <c r="C30" s="42">
        <v>35457</v>
      </c>
      <c r="D30">
        <v>5.0449999999999999</v>
      </c>
      <c r="J30" s="44">
        <v>37316</v>
      </c>
      <c r="L30">
        <f t="shared" si="1"/>
        <v>12.373749999999999</v>
      </c>
    </row>
    <row r="31" spans="3:12" x14ac:dyDescent="0.2">
      <c r="C31" s="42">
        <v>35458</v>
      </c>
      <c r="D31">
        <v>5.0330000000000004</v>
      </c>
      <c r="J31" s="44">
        <v>37347</v>
      </c>
      <c r="L31">
        <f t="shared" si="1"/>
        <v>12.445</v>
      </c>
    </row>
    <row r="32" spans="3:12" x14ac:dyDescent="0.2">
      <c r="C32" s="42">
        <v>35459</v>
      </c>
      <c r="D32">
        <v>5.0147500000000003</v>
      </c>
      <c r="J32" s="44">
        <v>37377</v>
      </c>
      <c r="L32">
        <f t="shared" si="1"/>
        <v>11.645</v>
      </c>
    </row>
    <row r="33" spans="3:12" x14ac:dyDescent="0.2">
      <c r="C33" s="42">
        <v>35460</v>
      </c>
      <c r="D33">
        <v>5.0155000000000003</v>
      </c>
      <c r="J33" s="44">
        <v>37410</v>
      </c>
      <c r="L33">
        <f t="shared" si="1"/>
        <v>10.77375</v>
      </c>
    </row>
    <row r="34" spans="3:12" x14ac:dyDescent="0.2">
      <c r="C34" s="42">
        <v>35461</v>
      </c>
      <c r="D34">
        <v>5.0090000000000003</v>
      </c>
      <c r="J34" s="44">
        <v>37438</v>
      </c>
      <c r="L34">
        <f t="shared" si="1"/>
        <v>11.043799999999999</v>
      </c>
    </row>
    <row r="35" spans="3:12" x14ac:dyDescent="0.2">
      <c r="C35" s="42">
        <v>35464</v>
      </c>
      <c r="D35">
        <v>4.9742499999999996</v>
      </c>
      <c r="J35" s="44">
        <v>37469</v>
      </c>
      <c r="L35">
        <f t="shared" si="1"/>
        <v>11.3925</v>
      </c>
    </row>
    <row r="36" spans="3:12" x14ac:dyDescent="0.2">
      <c r="C36" s="42">
        <v>35465</v>
      </c>
      <c r="D36">
        <v>4.9824999999999999</v>
      </c>
      <c r="J36" s="44">
        <v>37502</v>
      </c>
      <c r="L36">
        <f t="shared" si="1"/>
        <v>11.97</v>
      </c>
    </row>
    <row r="37" spans="3:12" x14ac:dyDescent="0.2">
      <c r="C37" s="42">
        <v>35466</v>
      </c>
      <c r="D37">
        <v>4.9429999999999996</v>
      </c>
      <c r="J37" s="44">
        <v>37530</v>
      </c>
      <c r="L37">
        <f t="shared" si="1"/>
        <v>11.770849999999999</v>
      </c>
    </row>
    <row r="38" spans="3:12" x14ac:dyDescent="0.2">
      <c r="C38" s="42">
        <v>35467</v>
      </c>
      <c r="D38">
        <v>4.92</v>
      </c>
      <c r="J38" s="44">
        <v>37561</v>
      </c>
      <c r="L38">
        <f t="shared" si="1"/>
        <v>11.152749999999999</v>
      </c>
    </row>
    <row r="39" spans="3:12" x14ac:dyDescent="0.2">
      <c r="C39" s="42">
        <v>35468</v>
      </c>
      <c r="D39">
        <v>4.8949999999999996</v>
      </c>
      <c r="J39" s="44">
        <v>37593</v>
      </c>
      <c r="L39">
        <f t="shared" si="1"/>
        <v>10.276</v>
      </c>
    </row>
    <row r="40" spans="3:12" x14ac:dyDescent="0.2">
      <c r="C40" s="42">
        <v>35471</v>
      </c>
      <c r="D40">
        <v>4.8544999999999998</v>
      </c>
      <c r="J40" s="44">
        <v>37622</v>
      </c>
      <c r="L40">
        <f t="shared" si="1"/>
        <v>9.5579999999999998</v>
      </c>
    </row>
    <row r="41" spans="3:12" x14ac:dyDescent="0.2">
      <c r="C41" s="42">
        <v>35472</v>
      </c>
      <c r="D41">
        <v>4.8687500000000004</v>
      </c>
      <c r="J41" s="44">
        <v>37655</v>
      </c>
      <c r="L41">
        <f t="shared" si="1"/>
        <v>9.4924999999999997</v>
      </c>
    </row>
    <row r="42" spans="3:12" x14ac:dyDescent="0.2">
      <c r="C42" s="42">
        <v>35473</v>
      </c>
      <c r="D42">
        <v>4.8615000000000004</v>
      </c>
      <c r="J42" s="44">
        <v>37683</v>
      </c>
      <c r="L42">
        <f t="shared" si="1"/>
        <v>8.9074500000000008</v>
      </c>
    </row>
    <row r="43" spans="3:12" x14ac:dyDescent="0.2">
      <c r="C43" s="42">
        <v>35474</v>
      </c>
      <c r="D43">
        <v>4.8734999999999999</v>
      </c>
      <c r="J43" s="44">
        <v>37712</v>
      </c>
      <c r="L43">
        <f t="shared" si="1"/>
        <v>8.7564499999999992</v>
      </c>
    </row>
    <row r="44" spans="3:12" x14ac:dyDescent="0.2">
      <c r="C44" s="42">
        <v>35475</v>
      </c>
      <c r="D44">
        <v>4.8815</v>
      </c>
      <c r="J44" s="44">
        <v>37742</v>
      </c>
      <c r="L44">
        <f t="shared" si="1"/>
        <v>8.0927500000000006</v>
      </c>
    </row>
    <row r="45" spans="3:12" x14ac:dyDescent="0.2">
      <c r="C45" s="42">
        <v>35478</v>
      </c>
      <c r="D45">
        <v>4.8734999999999999</v>
      </c>
      <c r="J45" s="44">
        <v>37775</v>
      </c>
      <c r="L45">
        <f t="shared" si="1"/>
        <v>8.8699999999999992</v>
      </c>
    </row>
    <row r="46" spans="3:12" x14ac:dyDescent="0.2">
      <c r="C46" s="42">
        <v>35479</v>
      </c>
      <c r="D46">
        <v>4.9335000000000004</v>
      </c>
      <c r="J46" s="44">
        <v>37803</v>
      </c>
      <c r="L46">
        <f t="shared" si="1"/>
        <v>8.1280999999999999</v>
      </c>
    </row>
    <row r="47" spans="3:12" x14ac:dyDescent="0.2">
      <c r="C47" s="42">
        <v>35480</v>
      </c>
      <c r="D47">
        <v>4.9632500000000004</v>
      </c>
      <c r="J47" s="44">
        <v>37834</v>
      </c>
      <c r="L47">
        <f t="shared" si="1"/>
        <v>8.0305999999999997</v>
      </c>
    </row>
    <row r="48" spans="3:12" x14ac:dyDescent="0.2">
      <c r="C48" s="42">
        <v>35481</v>
      </c>
      <c r="D48">
        <v>4.96</v>
      </c>
      <c r="J48" s="44">
        <v>37865</v>
      </c>
      <c r="L48">
        <f t="shared" si="1"/>
        <v>7.96875</v>
      </c>
    </row>
    <row r="49" spans="3:12" x14ac:dyDescent="0.2">
      <c r="C49" s="42">
        <v>35482</v>
      </c>
      <c r="D49">
        <v>4.9587500000000002</v>
      </c>
      <c r="J49" s="44">
        <v>37895</v>
      </c>
      <c r="L49">
        <f t="shared" si="1"/>
        <v>7.4325000000000001</v>
      </c>
    </row>
    <row r="50" spans="3:12" x14ac:dyDescent="0.2">
      <c r="C50" s="42">
        <v>35485</v>
      </c>
      <c r="D50">
        <v>4.8981000000000003</v>
      </c>
      <c r="J50" s="44">
        <v>37928</v>
      </c>
      <c r="L50">
        <f t="shared" si="1"/>
        <v>7.31</v>
      </c>
    </row>
    <row r="51" spans="3:12" x14ac:dyDescent="0.2">
      <c r="C51" s="42">
        <v>35486</v>
      </c>
      <c r="D51">
        <v>4.8737500000000002</v>
      </c>
      <c r="J51" s="44">
        <v>37956</v>
      </c>
      <c r="L51">
        <f t="shared" si="1"/>
        <v>6.76</v>
      </c>
    </row>
    <row r="52" spans="3:12" x14ac:dyDescent="0.2">
      <c r="C52" s="42">
        <v>35487</v>
      </c>
      <c r="D52">
        <v>4.8875000000000002</v>
      </c>
      <c r="J52" s="44">
        <v>37987</v>
      </c>
      <c r="L52">
        <f t="shared" si="1"/>
        <v>7.14</v>
      </c>
    </row>
    <row r="53" spans="3:12" x14ac:dyDescent="0.2">
      <c r="C53" s="42">
        <v>35488</v>
      </c>
      <c r="D53">
        <v>4.9260000000000002</v>
      </c>
      <c r="J53" s="44">
        <v>38020</v>
      </c>
      <c r="L53">
        <f t="shared" si="1"/>
        <v>7.4202500000000002</v>
      </c>
    </row>
    <row r="54" spans="3:12" x14ac:dyDescent="0.2">
      <c r="C54" s="42">
        <v>35489</v>
      </c>
      <c r="D54">
        <v>4.9397500000000001</v>
      </c>
      <c r="J54" s="44">
        <v>38047</v>
      </c>
      <c r="L54">
        <f t="shared" si="1"/>
        <v>7.1245000000000003</v>
      </c>
    </row>
    <row r="55" spans="3:12" x14ac:dyDescent="0.2">
      <c r="C55" s="42">
        <v>35492</v>
      </c>
      <c r="D55">
        <v>4.9275000000000002</v>
      </c>
      <c r="J55" s="44">
        <v>38078</v>
      </c>
      <c r="L55">
        <f t="shared" si="1"/>
        <v>6.8112500000000002</v>
      </c>
    </row>
    <row r="56" spans="3:12" x14ac:dyDescent="0.2">
      <c r="C56" s="42">
        <v>35493</v>
      </c>
      <c r="D56">
        <v>4.8895</v>
      </c>
      <c r="J56" s="44">
        <v>38110</v>
      </c>
      <c r="L56">
        <f t="shared" si="1"/>
        <v>7.5090000000000003</v>
      </c>
    </row>
    <row r="57" spans="3:12" x14ac:dyDescent="0.2">
      <c r="C57" s="42">
        <v>35494</v>
      </c>
      <c r="D57">
        <v>4.9020000000000001</v>
      </c>
      <c r="J57" s="44">
        <v>38139</v>
      </c>
      <c r="L57">
        <f t="shared" si="1"/>
        <v>6.8644999999999996</v>
      </c>
    </row>
    <row r="58" spans="3:12" x14ac:dyDescent="0.2">
      <c r="C58" s="42">
        <v>35495</v>
      </c>
      <c r="D58">
        <v>4.9055</v>
      </c>
      <c r="J58" s="44">
        <v>38169</v>
      </c>
      <c r="L58">
        <f t="shared" si="1"/>
        <v>6.6234999999999999</v>
      </c>
    </row>
    <row r="59" spans="3:12" x14ac:dyDescent="0.2">
      <c r="C59" s="42">
        <v>35496</v>
      </c>
      <c r="D59">
        <v>4.907</v>
      </c>
      <c r="J59" s="44">
        <v>38202</v>
      </c>
      <c r="L59">
        <f t="shared" si="1"/>
        <v>6.7054999999999998</v>
      </c>
    </row>
    <row r="60" spans="3:12" x14ac:dyDescent="0.2">
      <c r="C60" s="42">
        <v>35499</v>
      </c>
      <c r="D60">
        <v>4.8780000000000001</v>
      </c>
      <c r="J60" s="44">
        <v>38231</v>
      </c>
      <c r="L60">
        <f t="shared" si="1"/>
        <v>6.9907500000000002</v>
      </c>
    </row>
    <row r="61" spans="3:12" x14ac:dyDescent="0.2">
      <c r="C61" s="42">
        <v>35500</v>
      </c>
      <c r="D61">
        <v>4.8717499999999996</v>
      </c>
      <c r="J61" s="44">
        <v>38261</v>
      </c>
      <c r="L61">
        <f t="shared" si="1"/>
        <v>6.8209999999999997</v>
      </c>
    </row>
    <row r="62" spans="3:12" x14ac:dyDescent="0.2">
      <c r="C62" s="42">
        <v>35501</v>
      </c>
      <c r="D62">
        <v>4.8460000000000001</v>
      </c>
      <c r="J62" s="44">
        <v>38292</v>
      </c>
      <c r="L62">
        <f t="shared" si="1"/>
        <v>6.4249999999999998</v>
      </c>
    </row>
    <row r="63" spans="3:12" x14ac:dyDescent="0.2">
      <c r="C63" s="42">
        <v>35502</v>
      </c>
      <c r="D63">
        <v>4.8304999999999998</v>
      </c>
      <c r="J63" s="44">
        <v>38322</v>
      </c>
      <c r="L63">
        <f t="shared" si="1"/>
        <v>6.0345000000000004</v>
      </c>
    </row>
    <row r="64" spans="3:12" x14ac:dyDescent="0.2">
      <c r="C64" s="42">
        <v>35503</v>
      </c>
      <c r="D64">
        <v>4.8760000000000003</v>
      </c>
      <c r="J64" s="44">
        <v>38355</v>
      </c>
      <c r="L64">
        <f t="shared" si="1"/>
        <v>5.8949999999999996</v>
      </c>
    </row>
    <row r="65" spans="3:12" x14ac:dyDescent="0.2">
      <c r="C65" s="42">
        <v>35506</v>
      </c>
      <c r="D65">
        <v>4.8622500000000004</v>
      </c>
      <c r="J65" s="44">
        <v>38384</v>
      </c>
      <c r="L65">
        <f t="shared" si="1"/>
        <v>6.2822500000000003</v>
      </c>
    </row>
    <row r="66" spans="3:12" x14ac:dyDescent="0.2">
      <c r="C66" s="42">
        <v>35507</v>
      </c>
      <c r="D66">
        <v>4.843</v>
      </c>
      <c r="J66" s="44">
        <v>38412</v>
      </c>
      <c r="L66">
        <f t="shared" si="1"/>
        <v>6.0640499999999999</v>
      </c>
    </row>
    <row r="67" spans="3:12" x14ac:dyDescent="0.2">
      <c r="C67" s="42">
        <v>35508</v>
      </c>
      <c r="D67">
        <v>4.8570000000000002</v>
      </c>
      <c r="J67" s="44">
        <v>38443</v>
      </c>
      <c r="L67">
        <f t="shared" si="1"/>
        <v>6.42</v>
      </c>
    </row>
    <row r="68" spans="3:12" x14ac:dyDescent="0.2">
      <c r="C68" s="42">
        <v>35509</v>
      </c>
      <c r="D68">
        <v>4.8585000000000003</v>
      </c>
      <c r="J68" s="44">
        <v>38475</v>
      </c>
      <c r="L68">
        <f t="shared" si="1"/>
        <v>6.3209999999999997</v>
      </c>
    </row>
    <row r="69" spans="3:12" x14ac:dyDescent="0.2">
      <c r="C69" s="42">
        <v>35510</v>
      </c>
      <c r="D69">
        <v>4.8555000000000001</v>
      </c>
      <c r="J69" s="44">
        <v>38504</v>
      </c>
      <c r="L69">
        <f t="shared" ref="L69:L132" si="2">VLOOKUP(J69,C76:D6489,2,FALSE)</f>
        <v>7.093</v>
      </c>
    </row>
    <row r="70" spans="3:12" x14ac:dyDescent="0.2">
      <c r="C70" s="42">
        <v>35513</v>
      </c>
      <c r="D70">
        <v>4.8484999999999996</v>
      </c>
      <c r="J70" s="44">
        <v>38534</v>
      </c>
      <c r="L70">
        <f t="shared" si="2"/>
        <v>6.9880000000000004</v>
      </c>
    </row>
    <row r="71" spans="3:12" x14ac:dyDescent="0.2">
      <c r="C71" s="42">
        <v>35514</v>
      </c>
      <c r="D71">
        <v>4.8449999999999998</v>
      </c>
      <c r="J71" s="44">
        <v>38565</v>
      </c>
      <c r="L71">
        <f t="shared" si="2"/>
        <v>6.7077499999999999</v>
      </c>
    </row>
    <row r="72" spans="3:12" x14ac:dyDescent="0.2">
      <c r="C72" s="42">
        <v>35515</v>
      </c>
      <c r="D72">
        <v>4.8477499999999996</v>
      </c>
      <c r="J72" s="44">
        <v>38596</v>
      </c>
      <c r="L72">
        <f t="shared" si="2"/>
        <v>6.5255000000000001</v>
      </c>
    </row>
    <row r="73" spans="3:12" x14ac:dyDescent="0.2">
      <c r="C73" s="42">
        <v>35516</v>
      </c>
      <c r="D73">
        <v>4.8449</v>
      </c>
      <c r="J73" s="44">
        <v>38628</v>
      </c>
      <c r="L73">
        <f t="shared" si="2"/>
        <v>6.6165000000000003</v>
      </c>
    </row>
    <row r="74" spans="3:12" x14ac:dyDescent="0.2">
      <c r="C74" s="42">
        <v>35517</v>
      </c>
      <c r="D74">
        <v>4.8445</v>
      </c>
      <c r="J74" s="44">
        <v>38657</v>
      </c>
      <c r="L74">
        <f t="shared" si="2"/>
        <v>6.8795500000000001</v>
      </c>
    </row>
    <row r="75" spans="3:12" x14ac:dyDescent="0.2">
      <c r="C75" s="42">
        <v>35520</v>
      </c>
      <c r="D75">
        <v>4.8455000000000004</v>
      </c>
      <c r="J75" s="44">
        <v>38687</v>
      </c>
      <c r="L75">
        <f t="shared" si="2"/>
        <v>6.6392499999999997</v>
      </c>
    </row>
    <row r="76" spans="3:12" x14ac:dyDescent="0.2">
      <c r="C76" s="42">
        <v>35521</v>
      </c>
      <c r="D76">
        <v>4.8425000000000002</v>
      </c>
      <c r="J76" s="44">
        <v>38720</v>
      </c>
      <c r="L76">
        <f t="shared" si="2"/>
        <v>6.3882500000000002</v>
      </c>
    </row>
    <row r="77" spans="3:12" x14ac:dyDescent="0.2">
      <c r="C77" s="42">
        <v>35522</v>
      </c>
      <c r="D77">
        <v>4.8475000000000001</v>
      </c>
      <c r="J77" s="44">
        <v>38749</v>
      </c>
      <c r="L77">
        <f t="shared" si="2"/>
        <v>6.2454999999999998</v>
      </c>
    </row>
    <row r="78" spans="3:12" x14ac:dyDescent="0.2">
      <c r="C78" s="42">
        <v>35523</v>
      </c>
      <c r="D78">
        <v>4.8339999999999996</v>
      </c>
      <c r="J78" s="44">
        <v>38777</v>
      </c>
      <c r="L78">
        <f t="shared" si="2"/>
        <v>6.3082000000000003</v>
      </c>
    </row>
    <row r="79" spans="3:12" x14ac:dyDescent="0.2">
      <c r="C79" s="42">
        <v>35524</v>
      </c>
      <c r="D79">
        <v>4.8285</v>
      </c>
      <c r="J79" s="44">
        <v>38810</v>
      </c>
      <c r="L79">
        <f t="shared" si="2"/>
        <v>6.2539999999999996</v>
      </c>
    </row>
    <row r="80" spans="3:12" x14ac:dyDescent="0.2">
      <c r="C80" s="42">
        <v>35527</v>
      </c>
      <c r="D80">
        <v>4.8434999999999997</v>
      </c>
      <c r="J80" s="44">
        <v>38838</v>
      </c>
      <c r="L80">
        <f t="shared" si="2"/>
        <v>6.1195000000000004</v>
      </c>
    </row>
    <row r="81" spans="3:12" x14ac:dyDescent="0.2">
      <c r="C81" s="42">
        <v>35528</v>
      </c>
      <c r="D81">
        <v>4.843</v>
      </c>
      <c r="J81" s="44">
        <v>38869</v>
      </c>
      <c r="L81">
        <f t="shared" si="2"/>
        <v>6.8127500000000003</v>
      </c>
    </row>
    <row r="82" spans="3:12" x14ac:dyDescent="0.2">
      <c r="C82" s="42">
        <v>35529</v>
      </c>
      <c r="D82">
        <v>4.8552499999999998</v>
      </c>
      <c r="J82" s="44">
        <v>38901</v>
      </c>
      <c r="L82">
        <f t="shared" si="2"/>
        <v>7.2573999999999996</v>
      </c>
    </row>
    <row r="83" spans="3:12" x14ac:dyDescent="0.2">
      <c r="C83" s="42">
        <v>35530</v>
      </c>
      <c r="D83">
        <v>4.8752500000000003</v>
      </c>
      <c r="J83" s="44">
        <v>38930</v>
      </c>
      <c r="L83">
        <f t="shared" si="2"/>
        <v>7.2285000000000004</v>
      </c>
    </row>
    <row r="84" spans="3:12" x14ac:dyDescent="0.2">
      <c r="C84" s="42">
        <v>35531</v>
      </c>
      <c r="D84">
        <v>4.8689999999999998</v>
      </c>
      <c r="J84" s="44">
        <v>38961</v>
      </c>
      <c r="L84">
        <f t="shared" si="2"/>
        <v>7.5092499999999998</v>
      </c>
    </row>
    <row r="85" spans="3:12" x14ac:dyDescent="0.2">
      <c r="C85" s="42">
        <v>35534</v>
      </c>
      <c r="D85">
        <v>4.8724999999999996</v>
      </c>
      <c r="J85" s="44">
        <v>38993</v>
      </c>
      <c r="L85">
        <f t="shared" si="2"/>
        <v>8.109</v>
      </c>
    </row>
    <row r="86" spans="3:12" x14ac:dyDescent="0.2">
      <c r="C86" s="42">
        <v>35535</v>
      </c>
      <c r="D86">
        <v>4.8752500000000003</v>
      </c>
      <c r="J86" s="44">
        <v>39022</v>
      </c>
      <c r="L86">
        <f t="shared" si="2"/>
        <v>7.6587500000000004</v>
      </c>
    </row>
    <row r="87" spans="3:12" x14ac:dyDescent="0.2">
      <c r="C87" s="42">
        <v>35536</v>
      </c>
      <c r="D87">
        <v>4.8789999999999996</v>
      </c>
      <c r="J87" s="44">
        <v>39052</v>
      </c>
      <c r="L87">
        <f t="shared" si="2"/>
        <v>7.4855</v>
      </c>
    </row>
    <row r="88" spans="3:12" x14ac:dyDescent="0.2">
      <c r="C88" s="42">
        <v>35537</v>
      </c>
      <c r="D88">
        <v>4.8712499999999999</v>
      </c>
      <c r="J88" s="44">
        <v>39083</v>
      </c>
      <c r="L88">
        <f t="shared" si="2"/>
        <v>7.3420500000000004</v>
      </c>
    </row>
    <row r="89" spans="3:12" x14ac:dyDescent="0.2">
      <c r="C89" s="42">
        <v>35538</v>
      </c>
      <c r="D89">
        <v>4.8650000000000002</v>
      </c>
      <c r="J89" s="44">
        <v>39114</v>
      </c>
      <c r="L89">
        <f t="shared" si="2"/>
        <v>7.4835000000000003</v>
      </c>
    </row>
    <row r="90" spans="3:12" x14ac:dyDescent="0.2">
      <c r="C90" s="42">
        <v>35541</v>
      </c>
      <c r="D90">
        <v>4.8605</v>
      </c>
      <c r="J90" s="44">
        <v>39142</v>
      </c>
      <c r="L90">
        <f t="shared" si="2"/>
        <v>7.5992499999999996</v>
      </c>
    </row>
    <row r="91" spans="3:12" x14ac:dyDescent="0.2">
      <c r="C91" s="42">
        <v>35542</v>
      </c>
      <c r="D91">
        <v>4.8564999999999996</v>
      </c>
      <c r="J91" s="44">
        <v>39175</v>
      </c>
      <c r="L91">
        <f t="shared" si="2"/>
        <v>7.4945000000000004</v>
      </c>
    </row>
    <row r="92" spans="3:12" x14ac:dyDescent="0.2">
      <c r="C92" s="42">
        <v>35543</v>
      </c>
      <c r="D92">
        <v>4.8544</v>
      </c>
      <c r="J92" s="44">
        <v>39203</v>
      </c>
      <c r="L92">
        <f t="shared" si="2"/>
        <v>7.3224999999999998</v>
      </c>
    </row>
    <row r="93" spans="3:12" x14ac:dyDescent="0.2">
      <c r="C93" s="42">
        <v>35544</v>
      </c>
      <c r="D93">
        <v>4.8484999999999996</v>
      </c>
      <c r="J93" s="44">
        <v>39234</v>
      </c>
      <c r="L93">
        <f t="shared" si="2"/>
        <v>7.4204999999999997</v>
      </c>
    </row>
    <row r="94" spans="3:12" x14ac:dyDescent="0.2">
      <c r="C94" s="42">
        <v>35545</v>
      </c>
      <c r="D94">
        <v>4.8577500000000002</v>
      </c>
      <c r="J94" s="44">
        <v>39266</v>
      </c>
      <c r="L94">
        <f t="shared" si="2"/>
        <v>7.3268500000000003</v>
      </c>
    </row>
    <row r="95" spans="3:12" x14ac:dyDescent="0.2">
      <c r="C95" s="42">
        <v>35548</v>
      </c>
      <c r="D95">
        <v>4.8457499999999998</v>
      </c>
      <c r="J95" s="44">
        <v>39295</v>
      </c>
      <c r="L95">
        <f t="shared" si="2"/>
        <v>7.5576499999999998</v>
      </c>
    </row>
    <row r="96" spans="3:12" x14ac:dyDescent="0.2">
      <c r="C96" s="42">
        <v>35549</v>
      </c>
      <c r="D96">
        <v>4.84755</v>
      </c>
      <c r="J96" s="44">
        <v>39328</v>
      </c>
      <c r="L96">
        <f t="shared" si="2"/>
        <v>7.6135000000000002</v>
      </c>
    </row>
    <row r="97" spans="3:12" x14ac:dyDescent="0.2">
      <c r="C97" s="42">
        <v>35550</v>
      </c>
      <c r="D97">
        <v>4.8535000000000004</v>
      </c>
      <c r="J97" s="44">
        <v>39356</v>
      </c>
      <c r="L97">
        <f t="shared" si="2"/>
        <v>7.2899000000000003</v>
      </c>
    </row>
    <row r="98" spans="3:12" x14ac:dyDescent="0.2">
      <c r="C98" s="42">
        <v>35551</v>
      </c>
      <c r="D98">
        <v>4.8559999999999999</v>
      </c>
      <c r="J98" s="44">
        <v>39387</v>
      </c>
      <c r="L98">
        <f t="shared" si="2"/>
        <v>6.9909499999999998</v>
      </c>
    </row>
    <row r="99" spans="3:12" x14ac:dyDescent="0.2">
      <c r="C99" s="42">
        <v>35552</v>
      </c>
      <c r="D99">
        <v>4.8630000000000004</v>
      </c>
      <c r="J99" s="44">
        <v>39419</v>
      </c>
      <c r="L99">
        <f t="shared" si="2"/>
        <v>7.3273999999999999</v>
      </c>
    </row>
    <row r="100" spans="3:12" x14ac:dyDescent="0.2">
      <c r="C100" s="42">
        <v>35555</v>
      </c>
      <c r="D100">
        <v>4.8689999999999998</v>
      </c>
      <c r="J100" s="44">
        <v>39448</v>
      </c>
      <c r="L100">
        <f t="shared" si="2"/>
        <v>7.3534499999999996</v>
      </c>
    </row>
    <row r="101" spans="3:12" x14ac:dyDescent="0.2">
      <c r="C101" s="42">
        <v>35556</v>
      </c>
      <c r="D101">
        <v>4.8665000000000003</v>
      </c>
      <c r="J101" s="44">
        <v>39479</v>
      </c>
      <c r="L101">
        <f t="shared" si="2"/>
        <v>8.0643499999999992</v>
      </c>
    </row>
    <row r="102" spans="3:12" x14ac:dyDescent="0.2">
      <c r="C102" s="42">
        <v>35557</v>
      </c>
      <c r="D102">
        <v>4.8722500000000002</v>
      </c>
      <c r="J102" s="44">
        <v>39510</v>
      </c>
      <c r="L102">
        <f t="shared" si="2"/>
        <v>8.5667000000000009</v>
      </c>
    </row>
    <row r="103" spans="3:12" x14ac:dyDescent="0.2">
      <c r="C103" s="42">
        <v>35558</v>
      </c>
      <c r="D103">
        <v>4.8804999999999996</v>
      </c>
      <c r="J103" s="44">
        <v>39539</v>
      </c>
      <c r="L103">
        <f t="shared" si="2"/>
        <v>8.7963500000000003</v>
      </c>
    </row>
    <row r="104" spans="3:12" x14ac:dyDescent="0.2">
      <c r="C104" s="42">
        <v>35559</v>
      </c>
      <c r="D104">
        <v>4.8719999999999999</v>
      </c>
      <c r="J104" s="44">
        <v>39569</v>
      </c>
      <c r="L104">
        <f t="shared" si="2"/>
        <v>8.3907500000000006</v>
      </c>
    </row>
    <row r="105" spans="3:12" x14ac:dyDescent="0.2">
      <c r="C105" s="42">
        <v>35562</v>
      </c>
      <c r="D105">
        <v>4.8739999999999997</v>
      </c>
      <c r="J105" s="44">
        <v>39602</v>
      </c>
      <c r="L105">
        <f t="shared" si="2"/>
        <v>8.4994999999999994</v>
      </c>
    </row>
    <row r="106" spans="3:12" x14ac:dyDescent="0.2">
      <c r="C106" s="42">
        <v>35563</v>
      </c>
      <c r="D106">
        <v>4.8789999999999996</v>
      </c>
      <c r="J106" s="44">
        <v>39630</v>
      </c>
      <c r="L106">
        <f t="shared" si="2"/>
        <v>8.6932500000000008</v>
      </c>
    </row>
    <row r="107" spans="3:12" x14ac:dyDescent="0.2">
      <c r="C107" s="42">
        <v>35564</v>
      </c>
      <c r="D107">
        <v>4.8964999999999996</v>
      </c>
      <c r="J107" s="44">
        <v>39661</v>
      </c>
      <c r="L107">
        <f t="shared" si="2"/>
        <v>7.9478</v>
      </c>
    </row>
    <row r="108" spans="3:12" x14ac:dyDescent="0.2">
      <c r="C108" s="42">
        <v>35565</v>
      </c>
      <c r="D108">
        <v>4.9020000000000001</v>
      </c>
      <c r="J108" s="44">
        <v>39692</v>
      </c>
      <c r="L108">
        <f t="shared" si="2"/>
        <v>8.4424499999999991</v>
      </c>
    </row>
    <row r="109" spans="3:12" x14ac:dyDescent="0.2">
      <c r="C109" s="42">
        <v>35566</v>
      </c>
      <c r="D109">
        <v>4.8869999999999996</v>
      </c>
      <c r="J109" s="44">
        <v>39722</v>
      </c>
      <c r="L109">
        <f t="shared" si="2"/>
        <v>8.9886999999999997</v>
      </c>
    </row>
    <row r="110" spans="3:12" x14ac:dyDescent="0.2">
      <c r="C110" s="42">
        <v>35569</v>
      </c>
      <c r="D110">
        <v>4.8795000000000002</v>
      </c>
      <c r="J110" s="44">
        <v>39755</v>
      </c>
      <c r="L110">
        <f t="shared" si="2"/>
        <v>10.7691</v>
      </c>
    </row>
    <row r="111" spans="3:12" x14ac:dyDescent="0.2">
      <c r="C111" s="42">
        <v>35570</v>
      </c>
      <c r="D111">
        <v>4.8815</v>
      </c>
      <c r="J111" s="44">
        <v>39783</v>
      </c>
      <c r="L111">
        <f t="shared" si="2"/>
        <v>11.140499999999999</v>
      </c>
    </row>
    <row r="112" spans="3:12" x14ac:dyDescent="0.2">
      <c r="C112" s="42">
        <v>35571</v>
      </c>
      <c r="D112">
        <v>4.8765000000000001</v>
      </c>
      <c r="J112" s="44">
        <v>39814</v>
      </c>
      <c r="L112">
        <f t="shared" si="2"/>
        <v>9.9381000000000004</v>
      </c>
    </row>
    <row r="113" spans="3:12" x14ac:dyDescent="0.2">
      <c r="C113" s="42">
        <v>35572</v>
      </c>
      <c r="D113">
        <v>4.8895</v>
      </c>
      <c r="J113" s="44">
        <v>39847</v>
      </c>
      <c r="L113">
        <f t="shared" si="2"/>
        <v>10.8193</v>
      </c>
    </row>
    <row r="114" spans="3:12" x14ac:dyDescent="0.2">
      <c r="C114" s="42">
        <v>35573</v>
      </c>
      <c r="D114">
        <v>4.8925000000000001</v>
      </c>
      <c r="J114" s="44">
        <v>39875</v>
      </c>
      <c r="L114">
        <f t="shared" si="2"/>
        <v>11.115399999999999</v>
      </c>
    </row>
    <row r="115" spans="3:12" x14ac:dyDescent="0.2">
      <c r="C115" s="42">
        <v>35576</v>
      </c>
      <c r="D115">
        <v>4.8925000000000001</v>
      </c>
      <c r="J115" s="44">
        <v>39904</v>
      </c>
      <c r="L115">
        <f t="shared" si="2"/>
        <v>9.9611000000000001</v>
      </c>
    </row>
    <row r="116" spans="3:12" x14ac:dyDescent="0.2">
      <c r="C116" s="42">
        <v>35577</v>
      </c>
      <c r="D116">
        <v>4.8948999999999998</v>
      </c>
      <c r="J116" s="44">
        <v>39934</v>
      </c>
      <c r="L116">
        <f t="shared" si="2"/>
        <v>8.9774999999999991</v>
      </c>
    </row>
    <row r="117" spans="3:12" x14ac:dyDescent="0.2">
      <c r="C117" s="42">
        <v>35578</v>
      </c>
      <c r="D117">
        <v>4.8914999999999997</v>
      </c>
      <c r="J117" s="44">
        <v>39965</v>
      </c>
      <c r="L117">
        <f t="shared" si="2"/>
        <v>8.4943500000000007</v>
      </c>
    </row>
    <row r="118" spans="3:12" x14ac:dyDescent="0.2">
      <c r="C118" s="42">
        <v>35579</v>
      </c>
      <c r="D118">
        <v>4.8834999999999997</v>
      </c>
      <c r="J118" s="44">
        <v>39995</v>
      </c>
      <c r="L118">
        <f t="shared" si="2"/>
        <v>8.2812000000000001</v>
      </c>
    </row>
    <row r="119" spans="3:12" x14ac:dyDescent="0.2">
      <c r="C119" s="42">
        <v>35580</v>
      </c>
      <c r="D119">
        <v>4.8834999999999997</v>
      </c>
      <c r="J119" s="44">
        <v>40028</v>
      </c>
      <c r="L119">
        <f t="shared" si="2"/>
        <v>8.2577999999999996</v>
      </c>
    </row>
    <row r="120" spans="3:12" x14ac:dyDescent="0.2">
      <c r="C120" s="42">
        <v>35583</v>
      </c>
      <c r="D120">
        <v>4.8890000000000002</v>
      </c>
      <c r="J120" s="44">
        <v>40057</v>
      </c>
      <c r="L120">
        <f t="shared" si="2"/>
        <v>8.3094999999999999</v>
      </c>
    </row>
    <row r="121" spans="3:12" x14ac:dyDescent="0.2">
      <c r="C121" s="42">
        <v>35584</v>
      </c>
      <c r="D121">
        <v>4.8815</v>
      </c>
      <c r="J121" s="44">
        <v>40087</v>
      </c>
      <c r="L121">
        <f t="shared" si="2"/>
        <v>8.2147500000000004</v>
      </c>
    </row>
    <row r="122" spans="3:12" x14ac:dyDescent="0.2">
      <c r="C122" s="42">
        <v>35585</v>
      </c>
      <c r="D122">
        <v>4.8875000000000002</v>
      </c>
      <c r="J122" s="44">
        <v>40120</v>
      </c>
      <c r="L122">
        <f t="shared" si="2"/>
        <v>8.3916000000000004</v>
      </c>
    </row>
    <row r="123" spans="3:12" x14ac:dyDescent="0.2">
      <c r="C123" s="42">
        <v>35586</v>
      </c>
      <c r="D123">
        <v>4.8925000000000001</v>
      </c>
      <c r="J123" s="44">
        <v>40148</v>
      </c>
      <c r="L123">
        <f t="shared" si="2"/>
        <v>7.8626500000000004</v>
      </c>
    </row>
    <row r="124" spans="3:12" x14ac:dyDescent="0.2">
      <c r="C124" s="42">
        <v>35587</v>
      </c>
      <c r="D124">
        <v>4.8920000000000003</v>
      </c>
      <c r="J124" s="44">
        <v>40179</v>
      </c>
      <c r="L124">
        <f t="shared" si="2"/>
        <v>7.89025</v>
      </c>
    </row>
    <row r="125" spans="3:12" x14ac:dyDescent="0.2">
      <c r="C125" s="42">
        <v>35590</v>
      </c>
      <c r="D125">
        <v>4.9132999999999996</v>
      </c>
      <c r="J125" s="44">
        <v>40210</v>
      </c>
      <c r="L125">
        <f t="shared" si="2"/>
        <v>8.0596499999999995</v>
      </c>
    </row>
    <row r="126" spans="3:12" x14ac:dyDescent="0.2">
      <c r="C126" s="42">
        <v>35591</v>
      </c>
      <c r="D126">
        <v>4.9135</v>
      </c>
      <c r="J126" s="44">
        <v>40238</v>
      </c>
      <c r="L126">
        <f t="shared" si="2"/>
        <v>8.1830999999999996</v>
      </c>
    </row>
    <row r="127" spans="3:12" x14ac:dyDescent="0.2">
      <c r="C127" s="42">
        <v>35592</v>
      </c>
      <c r="D127">
        <v>4.9115000000000002</v>
      </c>
      <c r="J127" s="44">
        <v>40269</v>
      </c>
      <c r="L127">
        <f t="shared" si="2"/>
        <v>7.7458</v>
      </c>
    </row>
    <row r="128" spans="3:12" x14ac:dyDescent="0.2">
      <c r="C128" s="42">
        <v>35593</v>
      </c>
      <c r="D128">
        <v>4.9115000000000002</v>
      </c>
      <c r="J128" s="44">
        <v>40301</v>
      </c>
      <c r="L128">
        <f t="shared" si="2"/>
        <v>7.8952499999999999</v>
      </c>
    </row>
    <row r="129" spans="3:12" x14ac:dyDescent="0.2">
      <c r="C129" s="42">
        <v>35594</v>
      </c>
      <c r="D129">
        <v>4.9160000000000004</v>
      </c>
      <c r="J129" s="44">
        <v>40330</v>
      </c>
      <c r="L129">
        <f t="shared" si="2"/>
        <v>8.1456999999999997</v>
      </c>
    </row>
    <row r="130" spans="3:12" x14ac:dyDescent="0.2">
      <c r="C130" s="42">
        <v>35597</v>
      </c>
      <c r="D130">
        <v>4.9130000000000003</v>
      </c>
      <c r="J130" s="44">
        <v>40360</v>
      </c>
      <c r="L130">
        <f t="shared" si="2"/>
        <v>8.2353500000000004</v>
      </c>
    </row>
    <row r="131" spans="3:12" x14ac:dyDescent="0.2">
      <c r="C131" s="42">
        <v>35598</v>
      </c>
      <c r="D131">
        <v>4.9269999999999996</v>
      </c>
      <c r="J131" s="44">
        <v>40393</v>
      </c>
      <c r="L131">
        <f t="shared" si="2"/>
        <v>7.71835</v>
      </c>
    </row>
    <row r="132" spans="3:12" x14ac:dyDescent="0.2">
      <c r="C132" s="42">
        <v>35599</v>
      </c>
      <c r="D132">
        <v>4.9359999999999999</v>
      </c>
      <c r="J132" s="44">
        <v>40422</v>
      </c>
      <c r="L132">
        <f t="shared" si="2"/>
        <v>7.7095000000000002</v>
      </c>
    </row>
    <row r="133" spans="3:12" x14ac:dyDescent="0.2">
      <c r="C133" s="42">
        <v>35600</v>
      </c>
      <c r="D133">
        <v>4.9362500000000002</v>
      </c>
      <c r="J133" s="44">
        <v>40452</v>
      </c>
      <c r="L133">
        <f t="shared" ref="L133:L196" si="3">VLOOKUP(J133,C140:D6553,2,FALSE)</f>
        <v>7.3302500000000004</v>
      </c>
    </row>
    <row r="134" spans="3:12" x14ac:dyDescent="0.2">
      <c r="C134" s="42">
        <v>35601</v>
      </c>
      <c r="D134">
        <v>4.9325000000000001</v>
      </c>
      <c r="J134" s="44">
        <v>40483</v>
      </c>
      <c r="L134">
        <f t="shared" si="3"/>
        <v>7.3837999999999999</v>
      </c>
    </row>
    <row r="135" spans="3:12" x14ac:dyDescent="0.2">
      <c r="C135" s="42">
        <v>35604</v>
      </c>
      <c r="D135">
        <v>4.915</v>
      </c>
      <c r="J135" s="44">
        <v>40513</v>
      </c>
      <c r="L135">
        <f t="shared" si="3"/>
        <v>7.4179500000000003</v>
      </c>
    </row>
    <row r="136" spans="3:12" x14ac:dyDescent="0.2">
      <c r="C136" s="42">
        <v>35605</v>
      </c>
      <c r="D136">
        <v>4.9165000000000001</v>
      </c>
      <c r="J136" s="44">
        <v>40546</v>
      </c>
      <c r="L136">
        <f t="shared" si="3"/>
        <v>6.9665499999999998</v>
      </c>
    </row>
    <row r="137" spans="3:12" x14ac:dyDescent="0.2">
      <c r="C137" s="42">
        <v>35606</v>
      </c>
      <c r="D137">
        <v>4.9189999999999996</v>
      </c>
      <c r="J137" s="44">
        <v>40575</v>
      </c>
      <c r="L137">
        <f t="shared" si="3"/>
        <v>7.5446</v>
      </c>
    </row>
    <row r="138" spans="3:12" x14ac:dyDescent="0.2">
      <c r="C138" s="42">
        <v>35607</v>
      </c>
      <c r="D138">
        <v>4.9203000000000001</v>
      </c>
      <c r="J138" s="44">
        <v>40603</v>
      </c>
      <c r="L138">
        <f t="shared" si="3"/>
        <v>7.3434499999999998</v>
      </c>
    </row>
    <row r="139" spans="3:12" x14ac:dyDescent="0.2">
      <c r="C139" s="42">
        <v>35608</v>
      </c>
      <c r="D139">
        <v>4.9238</v>
      </c>
      <c r="J139" s="44">
        <v>40634</v>
      </c>
      <c r="L139">
        <f t="shared" si="3"/>
        <v>7.11205</v>
      </c>
    </row>
    <row r="140" spans="3:12" x14ac:dyDescent="0.2">
      <c r="C140" s="42">
        <v>35611</v>
      </c>
      <c r="D140">
        <v>4.9459999999999997</v>
      </c>
      <c r="J140" s="44">
        <v>40666</v>
      </c>
      <c r="L140">
        <f t="shared" si="3"/>
        <v>7.0064500000000001</v>
      </c>
    </row>
    <row r="141" spans="3:12" x14ac:dyDescent="0.2">
      <c r="C141" s="42">
        <v>35612</v>
      </c>
      <c r="D141">
        <v>4.9329999999999998</v>
      </c>
      <c r="J141" s="44">
        <v>40695</v>
      </c>
      <c r="L141">
        <f t="shared" si="3"/>
        <v>7.1851500000000001</v>
      </c>
    </row>
    <row r="142" spans="3:12" x14ac:dyDescent="0.2">
      <c r="C142" s="42">
        <v>35613</v>
      </c>
      <c r="D142">
        <v>4.9344999999999999</v>
      </c>
      <c r="J142" s="44">
        <v>40725</v>
      </c>
      <c r="L142">
        <f t="shared" si="3"/>
        <v>7.1397000000000004</v>
      </c>
    </row>
    <row r="143" spans="3:12" x14ac:dyDescent="0.2">
      <c r="C143" s="42">
        <v>35614</v>
      </c>
      <c r="D143">
        <v>4.9245000000000001</v>
      </c>
      <c r="J143" s="44">
        <v>40756</v>
      </c>
      <c r="L143">
        <f t="shared" si="3"/>
        <v>7.09985</v>
      </c>
    </row>
    <row r="144" spans="3:12" x14ac:dyDescent="0.2">
      <c r="C144" s="42">
        <v>35615</v>
      </c>
      <c r="D144">
        <v>4.9282500000000002</v>
      </c>
      <c r="J144" s="44">
        <v>40787</v>
      </c>
      <c r="L144">
        <f t="shared" si="3"/>
        <v>7.3472499999999998</v>
      </c>
    </row>
    <row r="145" spans="3:12" x14ac:dyDescent="0.2">
      <c r="C145" s="42">
        <v>35618</v>
      </c>
      <c r="D145">
        <v>4.9400000000000004</v>
      </c>
      <c r="J145" s="44">
        <v>40819</v>
      </c>
      <c r="L145">
        <f t="shared" si="3"/>
        <v>8.6203000000000003</v>
      </c>
    </row>
    <row r="146" spans="3:12" x14ac:dyDescent="0.2">
      <c r="C146" s="42">
        <v>35619</v>
      </c>
      <c r="D146">
        <v>4.9574999999999996</v>
      </c>
      <c r="J146" s="44">
        <v>40848</v>
      </c>
      <c r="L146">
        <f t="shared" si="3"/>
        <v>8.4929500000000004</v>
      </c>
    </row>
    <row r="147" spans="3:12" x14ac:dyDescent="0.2">
      <c r="C147" s="42">
        <v>35620</v>
      </c>
      <c r="D147">
        <v>4.9779999999999998</v>
      </c>
      <c r="J147" s="44">
        <v>40878</v>
      </c>
      <c r="L147">
        <f t="shared" si="3"/>
        <v>8.49085</v>
      </c>
    </row>
    <row r="148" spans="3:12" x14ac:dyDescent="0.2">
      <c r="C148" s="42">
        <v>35621</v>
      </c>
      <c r="D148">
        <v>4.9602500000000003</v>
      </c>
      <c r="J148" s="44">
        <v>40911</v>
      </c>
      <c r="L148">
        <f t="shared" si="3"/>
        <v>8.4514499999999995</v>
      </c>
    </row>
    <row r="149" spans="3:12" x14ac:dyDescent="0.2">
      <c r="C149" s="42">
        <v>35622</v>
      </c>
      <c r="D149">
        <v>4.9610000000000003</v>
      </c>
      <c r="J149" s="44">
        <v>40940</v>
      </c>
      <c r="L149">
        <f t="shared" si="3"/>
        <v>8.0787999999999993</v>
      </c>
    </row>
    <row r="150" spans="3:12" x14ac:dyDescent="0.2">
      <c r="C150" s="42">
        <v>35625</v>
      </c>
      <c r="D150">
        <v>4.9660000000000002</v>
      </c>
      <c r="J150" s="44">
        <v>40969</v>
      </c>
      <c r="L150">
        <f t="shared" si="3"/>
        <v>7.8737500000000002</v>
      </c>
    </row>
    <row r="151" spans="3:12" x14ac:dyDescent="0.2">
      <c r="C151" s="42">
        <v>35626</v>
      </c>
      <c r="D151">
        <v>4.9705000000000004</v>
      </c>
      <c r="J151" s="44">
        <v>41002</v>
      </c>
      <c r="L151">
        <f t="shared" si="3"/>
        <v>8.1077499999999993</v>
      </c>
    </row>
    <row r="152" spans="3:12" x14ac:dyDescent="0.2">
      <c r="C152" s="42">
        <v>35627</v>
      </c>
      <c r="D152">
        <v>4.9740000000000002</v>
      </c>
      <c r="J152" s="44">
        <v>41030</v>
      </c>
      <c r="L152">
        <f t="shared" si="3"/>
        <v>8.1602999999999994</v>
      </c>
    </row>
    <row r="153" spans="3:12" x14ac:dyDescent="0.2">
      <c r="C153" s="42">
        <v>35628</v>
      </c>
      <c r="D153">
        <v>4.9729999999999999</v>
      </c>
      <c r="J153" s="44">
        <v>41061</v>
      </c>
      <c r="L153">
        <f t="shared" si="3"/>
        <v>9.05185</v>
      </c>
    </row>
    <row r="154" spans="3:12" x14ac:dyDescent="0.2">
      <c r="C154" s="42">
        <v>35629</v>
      </c>
      <c r="D154">
        <v>4.976</v>
      </c>
      <c r="J154" s="44">
        <v>41093</v>
      </c>
      <c r="L154">
        <f t="shared" si="3"/>
        <v>8.4945900000000005</v>
      </c>
    </row>
    <row r="155" spans="3:12" x14ac:dyDescent="0.2">
      <c r="C155" s="42">
        <v>35632</v>
      </c>
      <c r="D155">
        <v>4.9855</v>
      </c>
      <c r="J155" s="44">
        <v>41124</v>
      </c>
      <c r="L155">
        <f t="shared" si="3"/>
        <v>8.5400899999999993</v>
      </c>
    </row>
    <row r="156" spans="3:12" x14ac:dyDescent="0.2">
      <c r="C156" s="42">
        <v>35633</v>
      </c>
      <c r="D156">
        <v>4.9824999999999999</v>
      </c>
      <c r="J156" s="44">
        <v>41155</v>
      </c>
      <c r="L156">
        <f t="shared" si="3"/>
        <v>8.7956500000000002</v>
      </c>
    </row>
    <row r="157" spans="3:12" x14ac:dyDescent="0.2">
      <c r="C157" s="42">
        <v>35634</v>
      </c>
      <c r="D157">
        <v>4.9684999999999997</v>
      </c>
      <c r="J157" s="44">
        <v>41183</v>
      </c>
      <c r="L157">
        <f t="shared" si="3"/>
        <v>8.7238500000000005</v>
      </c>
    </row>
    <row r="158" spans="3:12" x14ac:dyDescent="0.2">
      <c r="C158" s="42">
        <v>35635</v>
      </c>
      <c r="D158">
        <v>4.9625000000000004</v>
      </c>
      <c r="J158" s="44">
        <v>41214</v>
      </c>
      <c r="L158">
        <f t="shared" si="3"/>
        <v>9.0931499999999996</v>
      </c>
    </row>
    <row r="159" spans="3:12" x14ac:dyDescent="0.2">
      <c r="C159" s="42">
        <v>35636</v>
      </c>
      <c r="D159">
        <v>4.9672499999999999</v>
      </c>
      <c r="J159" s="44">
        <v>41246</v>
      </c>
      <c r="L159">
        <f t="shared" si="3"/>
        <v>9.3010999999999999</v>
      </c>
    </row>
    <row r="160" spans="3:12" x14ac:dyDescent="0.2">
      <c r="C160" s="42">
        <v>35639</v>
      </c>
      <c r="D160">
        <v>4.9729999999999999</v>
      </c>
      <c r="J160" s="44">
        <v>41275</v>
      </c>
      <c r="L160">
        <f t="shared" si="3"/>
        <v>8.9025200000000009</v>
      </c>
    </row>
    <row r="161" spans="3:12" x14ac:dyDescent="0.2">
      <c r="C161" s="42">
        <v>35640</v>
      </c>
      <c r="D161">
        <v>4.9894999999999996</v>
      </c>
      <c r="J161" s="44">
        <v>41306</v>
      </c>
      <c r="L161">
        <f t="shared" si="3"/>
        <v>9.3016000000000005</v>
      </c>
    </row>
    <row r="162" spans="3:12" x14ac:dyDescent="0.2">
      <c r="C162" s="42">
        <v>35641</v>
      </c>
      <c r="D162">
        <v>4.9974999999999996</v>
      </c>
      <c r="J162" s="44">
        <v>41334</v>
      </c>
      <c r="L162">
        <f t="shared" si="3"/>
        <v>9.5297000000000001</v>
      </c>
    </row>
    <row r="163" spans="3:12" x14ac:dyDescent="0.2">
      <c r="C163" s="42">
        <v>35642</v>
      </c>
      <c r="D163">
        <v>5.0140000000000002</v>
      </c>
      <c r="J163" s="44">
        <v>41365</v>
      </c>
      <c r="L163">
        <f t="shared" si="3"/>
        <v>9.64175</v>
      </c>
    </row>
    <row r="164" spans="3:12" x14ac:dyDescent="0.2">
      <c r="C164" s="42">
        <v>35643</v>
      </c>
      <c r="D164">
        <v>5.0385</v>
      </c>
      <c r="J164" s="44">
        <v>41395</v>
      </c>
      <c r="L164">
        <f t="shared" si="3"/>
        <v>9.4793500000000002</v>
      </c>
    </row>
    <row r="165" spans="3:12" x14ac:dyDescent="0.2">
      <c r="C165" s="42">
        <v>35646</v>
      </c>
      <c r="D165">
        <v>5.0685000000000002</v>
      </c>
      <c r="J165" s="44">
        <v>41428</v>
      </c>
      <c r="L165">
        <f t="shared" si="3"/>
        <v>10.38273</v>
      </c>
    </row>
    <row r="166" spans="3:12" x14ac:dyDescent="0.2">
      <c r="C166" s="42">
        <v>35647</v>
      </c>
      <c r="D166">
        <v>5.0637499999999998</v>
      </c>
      <c r="J166" s="44">
        <v>41456</v>
      </c>
      <c r="L166">
        <f t="shared" si="3"/>
        <v>10.41283</v>
      </c>
    </row>
    <row r="167" spans="3:12" x14ac:dyDescent="0.2">
      <c r="C167" s="42">
        <v>35648</v>
      </c>
      <c r="D167">
        <v>5.0880000000000001</v>
      </c>
      <c r="J167" s="44">
        <v>41487</v>
      </c>
      <c r="L167">
        <f t="shared" si="3"/>
        <v>10.507999999999999</v>
      </c>
    </row>
    <row r="168" spans="3:12" x14ac:dyDescent="0.2">
      <c r="C168" s="42">
        <v>35649</v>
      </c>
      <c r="D168">
        <v>5.0940000000000003</v>
      </c>
      <c r="J168" s="44">
        <v>41520</v>
      </c>
      <c r="L168">
        <f t="shared" si="3"/>
        <v>10.95725</v>
      </c>
    </row>
    <row r="169" spans="3:12" x14ac:dyDescent="0.2">
      <c r="C169" s="42">
        <v>35650</v>
      </c>
      <c r="D169">
        <v>5.0795000000000003</v>
      </c>
      <c r="J169" s="44">
        <v>41548</v>
      </c>
      <c r="L169">
        <f t="shared" si="3"/>
        <v>10.66005</v>
      </c>
    </row>
    <row r="170" spans="3:12" x14ac:dyDescent="0.2">
      <c r="C170" s="42">
        <v>35653</v>
      </c>
      <c r="D170">
        <v>5.077</v>
      </c>
      <c r="J170" s="44">
        <v>41579</v>
      </c>
      <c r="L170">
        <f t="shared" si="3"/>
        <v>10.75595</v>
      </c>
    </row>
    <row r="171" spans="3:12" x14ac:dyDescent="0.2">
      <c r="C171" s="42">
        <v>35654</v>
      </c>
      <c r="D171">
        <v>5.0709999999999997</v>
      </c>
      <c r="J171" s="44">
        <v>41611</v>
      </c>
      <c r="L171">
        <f t="shared" si="3"/>
        <v>10.943199999999999</v>
      </c>
    </row>
    <row r="172" spans="3:12" x14ac:dyDescent="0.2">
      <c r="C172" s="42">
        <v>35655</v>
      </c>
      <c r="D172">
        <v>5.0629999999999997</v>
      </c>
      <c r="J172" s="44">
        <v>41640</v>
      </c>
      <c r="L172">
        <f t="shared" si="3"/>
        <v>11.08175</v>
      </c>
    </row>
    <row r="173" spans="3:12" x14ac:dyDescent="0.2">
      <c r="C173" s="42">
        <v>35656</v>
      </c>
      <c r="D173">
        <v>5.0910000000000002</v>
      </c>
      <c r="J173" s="44">
        <v>41673</v>
      </c>
      <c r="L173">
        <f t="shared" si="3"/>
        <v>12.021000000000001</v>
      </c>
    </row>
    <row r="174" spans="3:12" x14ac:dyDescent="0.2">
      <c r="C174" s="42">
        <v>35657</v>
      </c>
      <c r="D174">
        <v>5.0987999999999998</v>
      </c>
      <c r="J174" s="44">
        <v>41701</v>
      </c>
      <c r="L174">
        <f t="shared" si="3"/>
        <v>11.5626</v>
      </c>
    </row>
    <row r="175" spans="3:12" x14ac:dyDescent="0.2">
      <c r="C175" s="42">
        <v>35660</v>
      </c>
      <c r="D175">
        <v>5.0947500000000003</v>
      </c>
      <c r="J175" s="44">
        <v>41730</v>
      </c>
      <c r="L175">
        <f t="shared" si="3"/>
        <v>11.2646</v>
      </c>
    </row>
    <row r="176" spans="3:12" x14ac:dyDescent="0.2">
      <c r="C176" s="42">
        <v>35661</v>
      </c>
      <c r="D176">
        <v>5.1120000000000001</v>
      </c>
      <c r="J176" s="44">
        <v>41760</v>
      </c>
      <c r="L176">
        <f t="shared" si="3"/>
        <v>11.187799999999999</v>
      </c>
    </row>
    <row r="177" spans="3:12" x14ac:dyDescent="0.2">
      <c r="C177" s="42">
        <v>35662</v>
      </c>
      <c r="D177">
        <v>5.1704999999999997</v>
      </c>
      <c r="J177" s="44">
        <v>41793</v>
      </c>
      <c r="L177">
        <f t="shared" si="3"/>
        <v>11.440899999999999</v>
      </c>
    </row>
    <row r="178" spans="3:12" x14ac:dyDescent="0.2">
      <c r="C178" s="42">
        <v>35663</v>
      </c>
      <c r="D178">
        <v>5.157</v>
      </c>
      <c r="J178" s="44">
        <v>41821</v>
      </c>
      <c r="L178">
        <f t="shared" si="3"/>
        <v>11.398350000000001</v>
      </c>
    </row>
    <row r="179" spans="3:12" x14ac:dyDescent="0.2">
      <c r="C179" s="42">
        <v>35664</v>
      </c>
      <c r="D179">
        <v>5.1005000000000003</v>
      </c>
      <c r="J179" s="44">
        <v>41852</v>
      </c>
      <c r="L179">
        <f t="shared" si="3"/>
        <v>11.34625</v>
      </c>
    </row>
    <row r="180" spans="3:12" x14ac:dyDescent="0.2">
      <c r="C180" s="42">
        <v>35667</v>
      </c>
      <c r="D180">
        <v>5.1005000000000003</v>
      </c>
      <c r="J180" s="44">
        <v>41883</v>
      </c>
      <c r="L180">
        <f t="shared" si="3"/>
        <v>11.368600000000001</v>
      </c>
    </row>
    <row r="181" spans="3:12" x14ac:dyDescent="0.2">
      <c r="C181" s="42">
        <v>35668</v>
      </c>
      <c r="D181">
        <v>5.0999999999999996</v>
      </c>
      <c r="J181" s="44">
        <v>41913</v>
      </c>
      <c r="L181">
        <f t="shared" si="3"/>
        <v>12.0227</v>
      </c>
    </row>
    <row r="182" spans="3:12" x14ac:dyDescent="0.2">
      <c r="C182" s="42">
        <v>35669</v>
      </c>
      <c r="D182">
        <v>5.1047500000000001</v>
      </c>
      <c r="J182" s="44">
        <v>41946</v>
      </c>
      <c r="L182">
        <f t="shared" si="3"/>
        <v>11.808999999999999</v>
      </c>
    </row>
    <row r="183" spans="3:12" x14ac:dyDescent="0.2">
      <c r="C183" s="42">
        <v>35670</v>
      </c>
      <c r="D183">
        <v>5.1120000000000001</v>
      </c>
      <c r="J183" s="44">
        <v>41974</v>
      </c>
      <c r="L183">
        <f t="shared" si="3"/>
        <v>11.68451</v>
      </c>
    </row>
    <row r="184" spans="3:12" x14ac:dyDescent="0.2">
      <c r="C184" s="42">
        <v>35671</v>
      </c>
      <c r="D184">
        <v>5.0999999999999996</v>
      </c>
      <c r="J184" s="44">
        <v>42005</v>
      </c>
      <c r="L184">
        <f t="shared" si="3"/>
        <v>12.31817</v>
      </c>
    </row>
    <row r="185" spans="3:12" x14ac:dyDescent="0.2">
      <c r="C185" s="42">
        <v>35674</v>
      </c>
      <c r="D185">
        <v>5.1115000000000004</v>
      </c>
      <c r="J185" s="44">
        <v>42038</v>
      </c>
      <c r="L185">
        <f t="shared" si="3"/>
        <v>12.075200000000001</v>
      </c>
    </row>
    <row r="186" spans="3:12" x14ac:dyDescent="0.2">
      <c r="C186" s="42">
        <v>35675</v>
      </c>
      <c r="D186">
        <v>5.1159999999999997</v>
      </c>
      <c r="J186" s="44">
        <v>42066</v>
      </c>
      <c r="L186">
        <f t="shared" si="3"/>
        <v>12.5016</v>
      </c>
    </row>
    <row r="187" spans="3:12" x14ac:dyDescent="0.2">
      <c r="C187" s="42">
        <v>35676</v>
      </c>
      <c r="D187">
        <v>5.1070000000000002</v>
      </c>
      <c r="J187" s="44">
        <v>42095</v>
      </c>
      <c r="L187">
        <f t="shared" si="3"/>
        <v>12.766069999999999</v>
      </c>
    </row>
    <row r="188" spans="3:12" x14ac:dyDescent="0.2">
      <c r="C188" s="42">
        <v>35677</v>
      </c>
      <c r="D188">
        <v>5.1087499999999997</v>
      </c>
      <c r="J188" s="44">
        <v>42125</v>
      </c>
      <c r="L188">
        <f t="shared" si="3"/>
        <v>12.811249999999999</v>
      </c>
    </row>
    <row r="189" spans="3:12" x14ac:dyDescent="0.2">
      <c r="C189" s="42">
        <v>35678</v>
      </c>
      <c r="D189">
        <v>5.0860000000000003</v>
      </c>
      <c r="J189" s="44">
        <v>42156</v>
      </c>
      <c r="L189">
        <f t="shared" si="3"/>
        <v>13.06945</v>
      </c>
    </row>
    <row r="190" spans="3:12" x14ac:dyDescent="0.2">
      <c r="C190" s="42">
        <v>35681</v>
      </c>
      <c r="D190">
        <v>5.085</v>
      </c>
      <c r="J190" s="44">
        <v>42186</v>
      </c>
      <c r="L190">
        <f t="shared" si="3"/>
        <v>13.065469999999999</v>
      </c>
    </row>
    <row r="191" spans="3:12" x14ac:dyDescent="0.2">
      <c r="C191" s="42">
        <v>35682</v>
      </c>
      <c r="D191">
        <v>5.0904999999999996</v>
      </c>
      <c r="J191" s="44">
        <v>42219</v>
      </c>
      <c r="L191">
        <f t="shared" si="3"/>
        <v>13.548959999999999</v>
      </c>
    </row>
    <row r="192" spans="3:12" x14ac:dyDescent="0.2">
      <c r="C192" s="42">
        <v>35683</v>
      </c>
      <c r="D192">
        <v>5.0960000000000001</v>
      </c>
      <c r="J192" s="44">
        <v>42248</v>
      </c>
      <c r="L192">
        <f t="shared" si="3"/>
        <v>14.30461</v>
      </c>
    </row>
    <row r="193" spans="3:12" x14ac:dyDescent="0.2">
      <c r="C193" s="42">
        <v>35684</v>
      </c>
      <c r="D193">
        <v>5.0884999999999998</v>
      </c>
      <c r="J193" s="44">
        <v>42278</v>
      </c>
      <c r="L193">
        <f t="shared" si="3"/>
        <v>14.78275</v>
      </c>
    </row>
    <row r="194" spans="3:12" x14ac:dyDescent="0.2">
      <c r="C194" s="42">
        <v>35685</v>
      </c>
      <c r="D194">
        <v>5.0750000000000002</v>
      </c>
      <c r="J194" s="44">
        <v>42311</v>
      </c>
      <c r="L194">
        <f t="shared" si="3"/>
        <v>14.787750000000001</v>
      </c>
    </row>
    <row r="195" spans="3:12" x14ac:dyDescent="0.2">
      <c r="C195" s="42">
        <v>35688</v>
      </c>
      <c r="D195">
        <v>5.0635000000000003</v>
      </c>
      <c r="J195" s="44">
        <v>42339</v>
      </c>
      <c r="L195">
        <f t="shared" si="3"/>
        <v>15.41403</v>
      </c>
    </row>
    <row r="196" spans="3:12" x14ac:dyDescent="0.2">
      <c r="C196" s="42">
        <v>35689</v>
      </c>
      <c r="D196">
        <v>5.0692500000000003</v>
      </c>
      <c r="J196" s="44">
        <v>42370</v>
      </c>
      <c r="L196">
        <f t="shared" si="3"/>
        <v>16.633209999999998</v>
      </c>
    </row>
    <row r="197" spans="3:12" x14ac:dyDescent="0.2">
      <c r="C197" s="42">
        <v>35690</v>
      </c>
      <c r="D197">
        <v>5.0724999999999998</v>
      </c>
      <c r="J197" s="44">
        <v>42401</v>
      </c>
      <c r="L197">
        <f t="shared" ref="L197:L260" si="4">VLOOKUP(J197,C204:D6617,2,FALSE)</f>
        <v>17.193010000000001</v>
      </c>
    </row>
    <row r="198" spans="3:12" x14ac:dyDescent="0.2">
      <c r="C198" s="42">
        <v>35691</v>
      </c>
      <c r="D198">
        <v>5.0625</v>
      </c>
      <c r="J198" s="44">
        <v>42430</v>
      </c>
      <c r="L198">
        <f t="shared" si="4"/>
        <v>16.852070000000001</v>
      </c>
    </row>
    <row r="199" spans="3:12" x14ac:dyDescent="0.2">
      <c r="C199" s="42">
        <v>35692</v>
      </c>
      <c r="D199">
        <v>5.0694999999999997</v>
      </c>
      <c r="J199" s="44">
        <v>42461</v>
      </c>
      <c r="L199">
        <f t="shared" si="4"/>
        <v>15.94467</v>
      </c>
    </row>
    <row r="200" spans="3:12" x14ac:dyDescent="0.2">
      <c r="C200" s="42">
        <v>35695</v>
      </c>
      <c r="D200">
        <v>5.0910000000000002</v>
      </c>
      <c r="J200" s="44">
        <v>42493</v>
      </c>
      <c r="L200">
        <f t="shared" si="4"/>
        <v>15.716799999999999</v>
      </c>
    </row>
    <row r="201" spans="3:12" x14ac:dyDescent="0.2">
      <c r="C201" s="42">
        <v>35696</v>
      </c>
      <c r="D201">
        <v>5.0895000000000001</v>
      </c>
      <c r="J201" s="44">
        <v>42522</v>
      </c>
      <c r="L201">
        <f t="shared" si="4"/>
        <v>16.765550000000001</v>
      </c>
    </row>
    <row r="202" spans="3:12" x14ac:dyDescent="0.2">
      <c r="C202" s="42">
        <v>35697</v>
      </c>
      <c r="D202">
        <v>5.0819999999999999</v>
      </c>
      <c r="J202" s="44">
        <v>42552</v>
      </c>
      <c r="L202">
        <f t="shared" si="4"/>
        <v>15.65485</v>
      </c>
    </row>
    <row r="203" spans="3:12" x14ac:dyDescent="0.2">
      <c r="C203" s="42">
        <v>35698</v>
      </c>
      <c r="D203">
        <v>5.0795000000000003</v>
      </c>
      <c r="J203" s="44">
        <v>42583</v>
      </c>
      <c r="L203">
        <f t="shared" si="4"/>
        <v>14.914249999999999</v>
      </c>
    </row>
    <row r="204" spans="3:12" x14ac:dyDescent="0.2">
      <c r="C204" s="42">
        <v>35699</v>
      </c>
      <c r="D204">
        <v>5.0744999999999996</v>
      </c>
      <c r="J204" s="44">
        <v>42614</v>
      </c>
      <c r="L204">
        <f t="shared" si="4"/>
        <v>15.75285</v>
      </c>
    </row>
    <row r="205" spans="3:12" x14ac:dyDescent="0.2">
      <c r="C205" s="42">
        <v>35702</v>
      </c>
      <c r="D205">
        <v>5.0525000000000002</v>
      </c>
      <c r="J205" s="44">
        <v>42646</v>
      </c>
      <c r="L205">
        <f t="shared" si="4"/>
        <v>14.634399999999999</v>
      </c>
    </row>
    <row r="206" spans="3:12" x14ac:dyDescent="0.2">
      <c r="C206" s="42">
        <v>35703</v>
      </c>
      <c r="D206">
        <v>5.0525000000000002</v>
      </c>
      <c r="J206" s="44">
        <v>42675</v>
      </c>
      <c r="L206">
        <f t="shared" si="4"/>
        <v>14.55925</v>
      </c>
    </row>
    <row r="207" spans="3:12" x14ac:dyDescent="0.2">
      <c r="C207" s="42">
        <v>35704</v>
      </c>
      <c r="D207">
        <v>5.0625</v>
      </c>
      <c r="J207" s="44">
        <v>42705</v>
      </c>
      <c r="L207">
        <f t="shared" si="4"/>
        <v>15.1006</v>
      </c>
    </row>
    <row r="208" spans="3:12" x14ac:dyDescent="0.2">
      <c r="C208" s="42">
        <v>35705</v>
      </c>
      <c r="D208">
        <v>5.0545</v>
      </c>
      <c r="J208" s="44">
        <v>42738</v>
      </c>
      <c r="L208">
        <f t="shared" si="4"/>
        <v>14.751099999999999</v>
      </c>
    </row>
    <row r="209" spans="3:12" x14ac:dyDescent="0.2">
      <c r="C209" s="42">
        <v>35706</v>
      </c>
      <c r="D209">
        <v>5.0620000000000003</v>
      </c>
      <c r="J209" s="44">
        <v>42767</v>
      </c>
      <c r="L209">
        <f t="shared" si="4"/>
        <v>14.360250000000001</v>
      </c>
    </row>
    <row r="210" spans="3:12" x14ac:dyDescent="0.2">
      <c r="C210" s="42">
        <v>35709</v>
      </c>
      <c r="D210">
        <v>5.0599999999999996</v>
      </c>
      <c r="J210" s="44">
        <v>42795</v>
      </c>
      <c r="L210">
        <f t="shared" si="4"/>
        <v>13.88865</v>
      </c>
    </row>
    <row r="211" spans="3:12" x14ac:dyDescent="0.2">
      <c r="C211" s="42">
        <v>35710</v>
      </c>
      <c r="D211">
        <v>5.0578000000000003</v>
      </c>
      <c r="J211" s="44">
        <v>42828</v>
      </c>
      <c r="L211">
        <f t="shared" si="4"/>
        <v>14.351889999999999</v>
      </c>
    </row>
    <row r="212" spans="3:12" x14ac:dyDescent="0.2">
      <c r="C212" s="42">
        <v>35711</v>
      </c>
      <c r="D212">
        <v>5.0674999999999999</v>
      </c>
      <c r="J212" s="44">
        <v>42856</v>
      </c>
      <c r="L212">
        <f t="shared" si="4"/>
        <v>14.16625</v>
      </c>
    </row>
    <row r="213" spans="3:12" x14ac:dyDescent="0.2">
      <c r="C213" s="42">
        <v>35712</v>
      </c>
      <c r="D213">
        <v>5.0640000000000001</v>
      </c>
      <c r="J213" s="44">
        <v>42887</v>
      </c>
      <c r="L213">
        <f t="shared" si="4"/>
        <v>13.7461</v>
      </c>
    </row>
    <row r="214" spans="3:12" x14ac:dyDescent="0.2">
      <c r="C214" s="42">
        <v>35713</v>
      </c>
      <c r="D214">
        <v>5.0620000000000003</v>
      </c>
      <c r="J214" s="44">
        <v>42919</v>
      </c>
      <c r="L214">
        <f t="shared" si="4"/>
        <v>14.020519999999999</v>
      </c>
    </row>
    <row r="215" spans="3:12" x14ac:dyDescent="0.2">
      <c r="C215" s="42">
        <v>35716</v>
      </c>
      <c r="D215">
        <v>5.1007499999999997</v>
      </c>
      <c r="J215" s="44">
        <v>42948</v>
      </c>
      <c r="L215">
        <f t="shared" si="4"/>
        <v>14.009499999999999</v>
      </c>
    </row>
    <row r="216" spans="3:12" x14ac:dyDescent="0.2">
      <c r="C216" s="42">
        <v>35717</v>
      </c>
      <c r="D216">
        <v>5.0625</v>
      </c>
      <c r="J216" s="44">
        <v>42979</v>
      </c>
      <c r="L216">
        <f t="shared" si="4"/>
        <v>13.596450000000001</v>
      </c>
    </row>
    <row r="217" spans="3:12" x14ac:dyDescent="0.2">
      <c r="C217" s="42">
        <v>35718</v>
      </c>
      <c r="D217">
        <v>5.0599999999999996</v>
      </c>
      <c r="J217" s="44">
        <v>43011</v>
      </c>
      <c r="L217">
        <f t="shared" si="4"/>
        <v>14.462</v>
      </c>
    </row>
    <row r="218" spans="3:12" x14ac:dyDescent="0.2">
      <c r="C218" s="42">
        <v>35719</v>
      </c>
      <c r="D218">
        <v>5.0744999999999996</v>
      </c>
      <c r="J218" s="44">
        <v>43040</v>
      </c>
      <c r="L218">
        <f t="shared" si="4"/>
        <v>14.928599999999999</v>
      </c>
    </row>
    <row r="219" spans="3:12" x14ac:dyDescent="0.2">
      <c r="C219" s="42">
        <v>35720</v>
      </c>
      <c r="D219">
        <v>5.0852500000000003</v>
      </c>
      <c r="J219" s="44">
        <v>43070</v>
      </c>
      <c r="L219">
        <f t="shared" si="4"/>
        <v>14.578480000000001</v>
      </c>
    </row>
    <row r="220" spans="3:12" x14ac:dyDescent="0.2">
      <c r="C220" s="42">
        <v>35723</v>
      </c>
      <c r="D220">
        <v>5.0780000000000003</v>
      </c>
      <c r="J220" s="44">
        <v>43101</v>
      </c>
      <c r="L220">
        <f t="shared" si="4"/>
        <v>13.03932</v>
      </c>
    </row>
    <row r="221" spans="3:12" x14ac:dyDescent="0.2">
      <c r="C221" s="42">
        <v>35724</v>
      </c>
      <c r="D221">
        <v>5.0804999999999998</v>
      </c>
      <c r="J221" s="44">
        <v>43132</v>
      </c>
      <c r="L221">
        <f t="shared" si="4"/>
        <v>12.464449999999999</v>
      </c>
    </row>
    <row r="222" spans="3:12" x14ac:dyDescent="0.2">
      <c r="C222" s="42">
        <v>35725</v>
      </c>
      <c r="D222">
        <v>5.1040000000000001</v>
      </c>
      <c r="J222" s="44">
        <v>43160</v>
      </c>
      <c r="L222">
        <f t="shared" si="4"/>
        <v>12.50535</v>
      </c>
    </row>
    <row r="223" spans="3:12" x14ac:dyDescent="0.2">
      <c r="C223" s="42">
        <v>35726</v>
      </c>
      <c r="D223">
        <v>5.1272500000000001</v>
      </c>
      <c r="J223" s="44">
        <v>43193</v>
      </c>
      <c r="L223">
        <f t="shared" si="4"/>
        <v>12.368499999999999</v>
      </c>
    </row>
    <row r="224" spans="3:12" x14ac:dyDescent="0.2">
      <c r="C224" s="42">
        <v>35727</v>
      </c>
      <c r="D224">
        <v>5.13</v>
      </c>
      <c r="J224" s="44">
        <v>43221</v>
      </c>
      <c r="L224">
        <f t="shared" si="4"/>
        <v>13.21622</v>
      </c>
    </row>
    <row r="225" spans="3:12" x14ac:dyDescent="0.2">
      <c r="C225" s="42">
        <v>35730</v>
      </c>
      <c r="D225">
        <v>5.2385000000000002</v>
      </c>
      <c r="J225" s="44">
        <v>43252</v>
      </c>
      <c r="L225">
        <f t="shared" si="4"/>
        <v>13.2415</v>
      </c>
    </row>
    <row r="226" spans="3:12" x14ac:dyDescent="0.2">
      <c r="C226" s="42">
        <v>35731</v>
      </c>
      <c r="D226">
        <v>5.2675000000000001</v>
      </c>
      <c r="J226" s="44">
        <v>43284</v>
      </c>
      <c r="L226">
        <f t="shared" si="4"/>
        <v>14.372949999999999</v>
      </c>
    </row>
    <row r="227" spans="3:12" x14ac:dyDescent="0.2">
      <c r="C227" s="42">
        <v>35732</v>
      </c>
      <c r="D227">
        <v>5.2314999999999996</v>
      </c>
      <c r="J227" s="44">
        <v>43313</v>
      </c>
      <c r="L227">
        <f t="shared" si="4"/>
        <v>13.811400000000001</v>
      </c>
    </row>
    <row r="228" spans="3:12" x14ac:dyDescent="0.2">
      <c r="C228" s="42">
        <v>35733</v>
      </c>
      <c r="D228">
        <v>5.2885</v>
      </c>
      <c r="J228" s="44">
        <v>43346</v>
      </c>
      <c r="L228">
        <f t="shared" si="4"/>
        <v>15.6111</v>
      </c>
    </row>
    <row r="229" spans="3:12" x14ac:dyDescent="0.2">
      <c r="C229" s="42">
        <v>35734</v>
      </c>
      <c r="D229">
        <v>5.2337499999999997</v>
      </c>
      <c r="J229" s="44">
        <v>43374</v>
      </c>
      <c r="L229">
        <f t="shared" si="4"/>
        <v>14.879899999999999</v>
      </c>
    </row>
    <row r="230" spans="3:12" x14ac:dyDescent="0.2">
      <c r="C230" s="42">
        <v>35737</v>
      </c>
      <c r="D230">
        <v>5.2125000000000004</v>
      </c>
      <c r="J230" s="44">
        <v>43405</v>
      </c>
      <c r="L230">
        <f t="shared" si="4"/>
        <v>15.176600000000001</v>
      </c>
    </row>
    <row r="231" spans="3:12" x14ac:dyDescent="0.2">
      <c r="C231" s="42">
        <v>35738</v>
      </c>
      <c r="D231">
        <v>5.2629999999999999</v>
      </c>
      <c r="J231" s="44">
        <v>43437</v>
      </c>
      <c r="L231">
        <f t="shared" si="4"/>
        <v>14.31645</v>
      </c>
    </row>
    <row r="232" spans="3:12" x14ac:dyDescent="0.2">
      <c r="C232" s="42">
        <v>35739</v>
      </c>
      <c r="D232">
        <v>5.2518000000000002</v>
      </c>
      <c r="J232" s="44">
        <v>43466</v>
      </c>
      <c r="L232">
        <f t="shared" si="4"/>
        <v>15.0616</v>
      </c>
    </row>
    <row r="233" spans="3:12" x14ac:dyDescent="0.2">
      <c r="C233" s="42">
        <v>35740</v>
      </c>
      <c r="D233">
        <v>5.2565</v>
      </c>
      <c r="J233" s="44">
        <v>43497</v>
      </c>
      <c r="L233">
        <f t="shared" si="4"/>
        <v>13.9283</v>
      </c>
    </row>
    <row r="234" spans="3:12" x14ac:dyDescent="0.2">
      <c r="C234" s="42">
        <v>35741</v>
      </c>
      <c r="D234">
        <v>5.2815000000000003</v>
      </c>
      <c r="J234" s="44">
        <v>43525</v>
      </c>
      <c r="L234">
        <f t="shared" si="4"/>
        <v>14.854649999999999</v>
      </c>
    </row>
    <row r="235" spans="3:12" x14ac:dyDescent="0.2">
      <c r="C235" s="42">
        <v>35744</v>
      </c>
      <c r="D235">
        <v>5.2545000000000002</v>
      </c>
      <c r="J235" s="44">
        <v>43556</v>
      </c>
      <c r="L235">
        <f t="shared" si="4"/>
        <v>14.796279999999999</v>
      </c>
    </row>
    <row r="236" spans="3:12" x14ac:dyDescent="0.2">
      <c r="C236" s="42">
        <v>35745</v>
      </c>
      <c r="D236">
        <v>5.2314999999999996</v>
      </c>
      <c r="J236" s="44">
        <v>43586</v>
      </c>
      <c r="L236">
        <f t="shared" si="4"/>
        <v>15.03359</v>
      </c>
    </row>
    <row r="237" spans="3:12" x14ac:dyDescent="0.2">
      <c r="C237" s="42">
        <v>35746</v>
      </c>
      <c r="D237">
        <v>5.25</v>
      </c>
      <c r="J237" s="44">
        <v>43619</v>
      </c>
      <c r="L237">
        <f t="shared" si="4"/>
        <v>15.1671</v>
      </c>
    </row>
    <row r="238" spans="3:12" x14ac:dyDescent="0.2">
      <c r="C238" s="42">
        <v>35747</v>
      </c>
      <c r="D238">
        <v>5.25</v>
      </c>
      <c r="J238" s="44">
        <v>43647</v>
      </c>
      <c r="L238">
        <f t="shared" si="4"/>
        <v>14.740600000000001</v>
      </c>
    </row>
    <row r="239" spans="3:12" x14ac:dyDescent="0.2">
      <c r="C239" s="42">
        <v>35748</v>
      </c>
      <c r="D239">
        <v>5.2789999999999999</v>
      </c>
      <c r="J239" s="44">
        <v>43678</v>
      </c>
      <c r="L239">
        <f t="shared" si="4"/>
        <v>15.228</v>
      </c>
    </row>
    <row r="240" spans="3:12" x14ac:dyDescent="0.2">
      <c r="C240" s="42">
        <v>35751</v>
      </c>
      <c r="D240">
        <v>5.2772500000000004</v>
      </c>
      <c r="J240" s="44">
        <v>43711</v>
      </c>
      <c r="L240">
        <f t="shared" si="4"/>
        <v>15.851000000000001</v>
      </c>
    </row>
    <row r="241" spans="3:12" x14ac:dyDescent="0.2">
      <c r="C241" s="42">
        <v>35752</v>
      </c>
      <c r="D241">
        <v>5.2679999999999998</v>
      </c>
      <c r="J241" s="44">
        <v>43739</v>
      </c>
      <c r="L241">
        <f t="shared" si="4"/>
        <v>16.107189999999999</v>
      </c>
    </row>
    <row r="242" spans="3:12" x14ac:dyDescent="0.2">
      <c r="C242" s="42">
        <v>35753</v>
      </c>
      <c r="D242">
        <v>5.2827500000000001</v>
      </c>
      <c r="J242" s="44">
        <v>43770</v>
      </c>
      <c r="L242">
        <f t="shared" si="4"/>
        <v>15.794750000000001</v>
      </c>
    </row>
    <row r="243" spans="3:12" x14ac:dyDescent="0.2">
      <c r="C243" s="42">
        <v>35754</v>
      </c>
      <c r="D243">
        <v>5.27475</v>
      </c>
      <c r="J243" s="44">
        <v>43802</v>
      </c>
      <c r="L243">
        <f t="shared" si="4"/>
        <v>15.44895</v>
      </c>
    </row>
    <row r="244" spans="3:12" x14ac:dyDescent="0.2">
      <c r="C244" s="42">
        <v>35755</v>
      </c>
      <c r="D244">
        <v>5.2445000000000004</v>
      </c>
      <c r="J244" s="44">
        <v>43831</v>
      </c>
      <c r="L244">
        <f t="shared" si="4"/>
        <v>14.677160000000001</v>
      </c>
    </row>
    <row r="245" spans="3:12" x14ac:dyDescent="0.2">
      <c r="C245" s="42">
        <v>35758</v>
      </c>
      <c r="D245">
        <v>5.2557499999999999</v>
      </c>
      <c r="J245" s="44">
        <v>43864</v>
      </c>
      <c r="L245">
        <f t="shared" si="4"/>
        <v>15.610150000000001</v>
      </c>
    </row>
    <row r="246" spans="3:12" x14ac:dyDescent="0.2">
      <c r="C246" s="42">
        <v>35759</v>
      </c>
      <c r="D246">
        <v>5.2725</v>
      </c>
      <c r="J246" s="44">
        <v>43893</v>
      </c>
      <c r="L246">
        <f t="shared" si="4"/>
        <v>16.084900000000001</v>
      </c>
    </row>
    <row r="247" spans="3:12" x14ac:dyDescent="0.2">
      <c r="C247" s="42">
        <v>35760</v>
      </c>
      <c r="D247">
        <v>5.2720000000000002</v>
      </c>
      <c r="J247" s="44">
        <v>43922</v>
      </c>
      <c r="L247">
        <f t="shared" si="4"/>
        <v>18.723299999999998</v>
      </c>
    </row>
    <row r="248" spans="3:12" x14ac:dyDescent="0.2">
      <c r="C248" s="42">
        <v>35761</v>
      </c>
      <c r="D248">
        <v>5.26675</v>
      </c>
      <c r="J248" s="44">
        <v>43952</v>
      </c>
      <c r="L248">
        <f t="shared" si="4"/>
        <v>19.483699999999999</v>
      </c>
    </row>
    <row r="249" spans="3:12" x14ac:dyDescent="0.2">
      <c r="C249" s="42">
        <v>35762</v>
      </c>
      <c r="D249">
        <v>5.282</v>
      </c>
      <c r="J249" s="44">
        <v>43983</v>
      </c>
      <c r="L249">
        <f t="shared" si="4"/>
        <v>17.942789999999999</v>
      </c>
    </row>
    <row r="250" spans="3:12" x14ac:dyDescent="0.2">
      <c r="C250" s="42">
        <v>35765</v>
      </c>
      <c r="D250">
        <v>5.2847499999999998</v>
      </c>
      <c r="J250" s="44">
        <v>44013</v>
      </c>
      <c r="L250">
        <f t="shared" si="4"/>
        <v>17.645800000000001</v>
      </c>
    </row>
    <row r="251" spans="3:12" x14ac:dyDescent="0.2">
      <c r="C251" s="42">
        <v>35766</v>
      </c>
      <c r="D251">
        <v>5.2824999999999998</v>
      </c>
      <c r="J251" s="44">
        <v>44046</v>
      </c>
      <c r="L251">
        <f t="shared" si="4"/>
        <v>17.88326</v>
      </c>
    </row>
    <row r="252" spans="3:12" x14ac:dyDescent="0.2">
      <c r="C252" s="42">
        <v>35767</v>
      </c>
      <c r="D252">
        <v>5.2874999999999996</v>
      </c>
      <c r="J252" s="44">
        <v>44075</v>
      </c>
      <c r="L252">
        <f t="shared" si="4"/>
        <v>17.2334</v>
      </c>
    </row>
    <row r="253" spans="3:12" x14ac:dyDescent="0.2">
      <c r="C253" s="42">
        <v>35768</v>
      </c>
      <c r="D253">
        <v>5.2820499999999999</v>
      </c>
      <c r="J253" s="44">
        <v>44105</v>
      </c>
      <c r="L253">
        <f t="shared" si="4"/>
        <v>17.260760000000001</v>
      </c>
    </row>
    <row r="254" spans="3:12" x14ac:dyDescent="0.2">
      <c r="C254" s="42">
        <v>35769</v>
      </c>
      <c r="D254">
        <v>5.2930000000000001</v>
      </c>
      <c r="J254" s="44">
        <v>44138</v>
      </c>
      <c r="L254">
        <f t="shared" si="4"/>
        <v>16.672619999999998</v>
      </c>
    </row>
    <row r="255" spans="3:12" x14ac:dyDescent="0.2">
      <c r="C255" s="42">
        <v>35772</v>
      </c>
      <c r="D255">
        <v>5.2822500000000003</v>
      </c>
      <c r="J255" s="44">
        <v>44166</v>
      </c>
      <c r="L255">
        <f t="shared" si="4"/>
        <v>15.894170000000001</v>
      </c>
    </row>
    <row r="256" spans="3:12" x14ac:dyDescent="0.2">
      <c r="C256" s="42">
        <v>35773</v>
      </c>
      <c r="D256">
        <v>5.29</v>
      </c>
      <c r="J256" s="44">
        <v>44197</v>
      </c>
      <c r="L256">
        <f t="shared" si="4"/>
        <v>15.294549999999999</v>
      </c>
    </row>
    <row r="257" spans="3:12" x14ac:dyDescent="0.2">
      <c r="C257" s="42">
        <v>35774</v>
      </c>
      <c r="D257">
        <v>5.2960000000000003</v>
      </c>
      <c r="J257" s="44">
        <v>44228</v>
      </c>
      <c r="L257">
        <f t="shared" si="4"/>
        <v>15.7758</v>
      </c>
    </row>
    <row r="258" spans="3:12" x14ac:dyDescent="0.2">
      <c r="C258" s="42">
        <v>35775</v>
      </c>
      <c r="D258">
        <v>5.3064999999999998</v>
      </c>
      <c r="J258" s="44">
        <v>44256</v>
      </c>
      <c r="L258">
        <f t="shared" si="4"/>
        <v>15.60323</v>
      </c>
    </row>
    <row r="259" spans="3:12" x14ac:dyDescent="0.2">
      <c r="C259" s="42">
        <v>35776</v>
      </c>
      <c r="D259">
        <v>5.3010000000000002</v>
      </c>
      <c r="J259" s="44">
        <v>44287</v>
      </c>
      <c r="L259">
        <f t="shared" si="4"/>
        <v>15.329000000000001</v>
      </c>
    </row>
    <row r="260" spans="3:12" x14ac:dyDescent="0.2">
      <c r="C260" s="42">
        <v>35779</v>
      </c>
      <c r="D260">
        <v>5.2990000000000004</v>
      </c>
      <c r="J260" s="44">
        <v>44319</v>
      </c>
      <c r="L260">
        <f t="shared" si="4"/>
        <v>15.0777</v>
      </c>
    </row>
    <row r="261" spans="3:12" x14ac:dyDescent="0.2">
      <c r="C261" s="42">
        <v>35780</v>
      </c>
      <c r="D261">
        <v>5.2945000000000002</v>
      </c>
      <c r="J261" s="45">
        <v>44348</v>
      </c>
      <c r="L261">
        <f>VLOOKUP(J261,C268:D6681,2,FALSE)</f>
        <v>14.43271</v>
      </c>
    </row>
    <row r="262" spans="3:12" x14ac:dyDescent="0.2">
      <c r="C262" s="42">
        <v>35781</v>
      </c>
      <c r="D262">
        <v>5.2690000000000001</v>
      </c>
    </row>
    <row r="263" spans="3:12" x14ac:dyDescent="0.2">
      <c r="C263" s="42">
        <v>35782</v>
      </c>
      <c r="D263">
        <v>5.2590000000000003</v>
      </c>
    </row>
    <row r="264" spans="3:12" x14ac:dyDescent="0.2">
      <c r="C264" s="42">
        <v>35783</v>
      </c>
      <c r="D264">
        <v>5.2640000000000002</v>
      </c>
    </row>
    <row r="265" spans="3:12" x14ac:dyDescent="0.2">
      <c r="C265" s="42">
        <v>35786</v>
      </c>
      <c r="D265">
        <v>5.2549999999999999</v>
      </c>
    </row>
    <row r="266" spans="3:12" x14ac:dyDescent="0.2">
      <c r="C266" s="42">
        <v>35787</v>
      </c>
      <c r="D266">
        <v>5.2575000000000003</v>
      </c>
    </row>
    <row r="267" spans="3:12" x14ac:dyDescent="0.2">
      <c r="C267" s="42">
        <v>35788</v>
      </c>
      <c r="D267">
        <v>5.2525000000000004</v>
      </c>
    </row>
    <row r="268" spans="3:12" x14ac:dyDescent="0.2">
      <c r="C268" s="42">
        <v>35789</v>
      </c>
      <c r="D268">
        <v>5.2525000000000004</v>
      </c>
    </row>
    <row r="269" spans="3:12" x14ac:dyDescent="0.2">
      <c r="C269" s="42">
        <v>35790</v>
      </c>
      <c r="D269">
        <v>5.2554999999999996</v>
      </c>
    </row>
    <row r="270" spans="3:12" x14ac:dyDescent="0.2">
      <c r="C270" s="42">
        <v>35793</v>
      </c>
      <c r="D270">
        <v>5.2597500000000004</v>
      </c>
    </row>
    <row r="271" spans="3:12" x14ac:dyDescent="0.2">
      <c r="C271" s="42">
        <v>35794</v>
      </c>
      <c r="D271">
        <v>5.2592499999999998</v>
      </c>
    </row>
    <row r="272" spans="3:12" x14ac:dyDescent="0.2">
      <c r="C272" s="42">
        <v>35795</v>
      </c>
      <c r="D272">
        <v>5.2595000000000001</v>
      </c>
    </row>
    <row r="273" spans="3:4" x14ac:dyDescent="0.2">
      <c r="C273" s="42">
        <v>35796</v>
      </c>
      <c r="D273">
        <v>5.2595000000000001</v>
      </c>
    </row>
    <row r="274" spans="3:4" x14ac:dyDescent="0.2">
      <c r="C274" s="42">
        <v>35797</v>
      </c>
      <c r="D274">
        <v>5.2729999999999997</v>
      </c>
    </row>
    <row r="275" spans="3:4" x14ac:dyDescent="0.2">
      <c r="C275" s="42">
        <v>35800</v>
      </c>
      <c r="D275">
        <v>5.3142500000000004</v>
      </c>
    </row>
    <row r="276" spans="3:4" x14ac:dyDescent="0.2">
      <c r="C276" s="42">
        <v>35801</v>
      </c>
      <c r="D276">
        <v>5.3475000000000001</v>
      </c>
    </row>
    <row r="277" spans="3:4" x14ac:dyDescent="0.2">
      <c r="C277" s="42">
        <v>35802</v>
      </c>
      <c r="D277">
        <v>5.3404999999999996</v>
      </c>
    </row>
    <row r="278" spans="3:4" x14ac:dyDescent="0.2">
      <c r="C278" s="42">
        <v>35803</v>
      </c>
      <c r="D278">
        <v>5.3609999999999998</v>
      </c>
    </row>
    <row r="279" spans="3:4" x14ac:dyDescent="0.2">
      <c r="C279" s="42">
        <v>35804</v>
      </c>
      <c r="D279">
        <v>5.3514999999999997</v>
      </c>
    </row>
    <row r="280" spans="3:4" x14ac:dyDescent="0.2">
      <c r="C280" s="42">
        <v>35807</v>
      </c>
      <c r="D280">
        <v>5.4379999999999997</v>
      </c>
    </row>
    <row r="281" spans="3:4" x14ac:dyDescent="0.2">
      <c r="C281" s="42">
        <v>35808</v>
      </c>
      <c r="D281">
        <v>5.4009999999999998</v>
      </c>
    </row>
    <row r="282" spans="3:4" x14ac:dyDescent="0.2">
      <c r="C282" s="42">
        <v>35809</v>
      </c>
      <c r="D282">
        <v>5.3637499999999996</v>
      </c>
    </row>
    <row r="283" spans="3:4" x14ac:dyDescent="0.2">
      <c r="C283" s="42">
        <v>35810</v>
      </c>
      <c r="D283">
        <v>5.3975</v>
      </c>
    </row>
    <row r="284" spans="3:4" x14ac:dyDescent="0.2">
      <c r="C284" s="42">
        <v>35811</v>
      </c>
      <c r="D284">
        <v>5.3964999999999996</v>
      </c>
    </row>
    <row r="285" spans="3:4" x14ac:dyDescent="0.2">
      <c r="C285" s="42">
        <v>35814</v>
      </c>
      <c r="D285">
        <v>5.4022500000000004</v>
      </c>
    </row>
    <row r="286" spans="3:4" x14ac:dyDescent="0.2">
      <c r="C286" s="42">
        <v>35815</v>
      </c>
      <c r="D286">
        <v>5.4032499999999999</v>
      </c>
    </row>
    <row r="287" spans="3:4" x14ac:dyDescent="0.2">
      <c r="C287" s="42">
        <v>35816</v>
      </c>
      <c r="D287">
        <v>5.3834999999999997</v>
      </c>
    </row>
    <row r="288" spans="3:4" x14ac:dyDescent="0.2">
      <c r="C288" s="42">
        <v>35817</v>
      </c>
      <c r="D288">
        <v>5.3550000000000004</v>
      </c>
    </row>
    <row r="289" spans="3:4" x14ac:dyDescent="0.2">
      <c r="C289" s="42">
        <v>35818</v>
      </c>
      <c r="D289">
        <v>5.3494999999999999</v>
      </c>
    </row>
    <row r="290" spans="3:4" x14ac:dyDescent="0.2">
      <c r="C290" s="42">
        <v>35821</v>
      </c>
      <c r="D290">
        <v>5.3125</v>
      </c>
    </row>
    <row r="291" spans="3:4" x14ac:dyDescent="0.2">
      <c r="C291" s="42">
        <v>35822</v>
      </c>
      <c r="D291">
        <v>5.3242500000000001</v>
      </c>
    </row>
    <row r="292" spans="3:4" x14ac:dyDescent="0.2">
      <c r="C292" s="42">
        <v>35823</v>
      </c>
      <c r="D292">
        <v>5.3289999999999997</v>
      </c>
    </row>
    <row r="293" spans="3:4" x14ac:dyDescent="0.2">
      <c r="C293" s="42">
        <v>35824</v>
      </c>
      <c r="D293">
        <v>5.3369999999999997</v>
      </c>
    </row>
    <row r="294" spans="3:4" x14ac:dyDescent="0.2">
      <c r="C294" s="42">
        <v>35825</v>
      </c>
      <c r="D294">
        <v>5.3540000000000001</v>
      </c>
    </row>
    <row r="295" spans="3:4" x14ac:dyDescent="0.2">
      <c r="C295" s="42">
        <v>35828</v>
      </c>
      <c r="D295">
        <v>5.3467500000000001</v>
      </c>
    </row>
    <row r="296" spans="3:4" x14ac:dyDescent="0.2">
      <c r="C296" s="42">
        <v>35829</v>
      </c>
      <c r="D296">
        <v>5.3470000000000004</v>
      </c>
    </row>
    <row r="297" spans="3:4" x14ac:dyDescent="0.2">
      <c r="C297" s="42">
        <v>35830</v>
      </c>
      <c r="D297">
        <v>5.3377499999999998</v>
      </c>
    </row>
    <row r="298" spans="3:4" x14ac:dyDescent="0.2">
      <c r="C298" s="42">
        <v>35831</v>
      </c>
      <c r="D298">
        <v>5.3174999999999999</v>
      </c>
    </row>
    <row r="299" spans="3:4" x14ac:dyDescent="0.2">
      <c r="C299" s="42">
        <v>35832</v>
      </c>
      <c r="D299">
        <v>5.3</v>
      </c>
    </row>
    <row r="300" spans="3:4" x14ac:dyDescent="0.2">
      <c r="C300" s="42">
        <v>35835</v>
      </c>
      <c r="D300">
        <v>5.3177500000000002</v>
      </c>
    </row>
    <row r="301" spans="3:4" x14ac:dyDescent="0.2">
      <c r="C301" s="42">
        <v>35836</v>
      </c>
      <c r="D301">
        <v>5.3280000000000003</v>
      </c>
    </row>
    <row r="302" spans="3:4" x14ac:dyDescent="0.2">
      <c r="C302" s="42">
        <v>35837</v>
      </c>
      <c r="D302">
        <v>5.3295000000000003</v>
      </c>
    </row>
    <row r="303" spans="3:4" x14ac:dyDescent="0.2">
      <c r="C303" s="42">
        <v>35838</v>
      </c>
      <c r="D303">
        <v>5.3332499999999996</v>
      </c>
    </row>
    <row r="304" spans="3:4" x14ac:dyDescent="0.2">
      <c r="C304" s="42">
        <v>35839</v>
      </c>
      <c r="D304">
        <v>5.3384999999999998</v>
      </c>
    </row>
    <row r="305" spans="3:4" x14ac:dyDescent="0.2">
      <c r="C305" s="42">
        <v>35842</v>
      </c>
      <c r="D305">
        <v>5.3412499999999996</v>
      </c>
    </row>
    <row r="306" spans="3:4" x14ac:dyDescent="0.2">
      <c r="C306" s="42">
        <v>35843</v>
      </c>
      <c r="D306">
        <v>5.3369999999999997</v>
      </c>
    </row>
    <row r="307" spans="3:4" x14ac:dyDescent="0.2">
      <c r="C307" s="42">
        <v>35844</v>
      </c>
      <c r="D307">
        <v>5.3447500000000003</v>
      </c>
    </row>
    <row r="308" spans="3:4" x14ac:dyDescent="0.2">
      <c r="C308" s="42">
        <v>35845</v>
      </c>
      <c r="D308">
        <v>5.3425000000000002</v>
      </c>
    </row>
    <row r="309" spans="3:4" x14ac:dyDescent="0.2">
      <c r="C309" s="42">
        <v>35846</v>
      </c>
      <c r="D309">
        <v>5.3455000000000004</v>
      </c>
    </row>
    <row r="310" spans="3:4" x14ac:dyDescent="0.2">
      <c r="C310" s="42">
        <v>35849</v>
      </c>
      <c r="D310">
        <v>5.3397500000000004</v>
      </c>
    </row>
    <row r="311" spans="3:4" x14ac:dyDescent="0.2">
      <c r="C311" s="42">
        <v>35850</v>
      </c>
      <c r="D311">
        <v>5.3297499999999998</v>
      </c>
    </row>
    <row r="312" spans="3:4" x14ac:dyDescent="0.2">
      <c r="C312" s="42">
        <v>35851</v>
      </c>
      <c r="D312">
        <v>5.3265000000000002</v>
      </c>
    </row>
    <row r="313" spans="3:4" x14ac:dyDescent="0.2">
      <c r="C313" s="42">
        <v>35852</v>
      </c>
      <c r="D313">
        <v>5.3375500000000002</v>
      </c>
    </row>
    <row r="314" spans="3:4" x14ac:dyDescent="0.2">
      <c r="C314" s="42">
        <v>35853</v>
      </c>
      <c r="D314">
        <v>5.3232499999999998</v>
      </c>
    </row>
    <row r="315" spans="3:4" x14ac:dyDescent="0.2">
      <c r="C315" s="42">
        <v>35856</v>
      </c>
      <c r="D315">
        <v>5.3140000000000001</v>
      </c>
    </row>
    <row r="316" spans="3:4" x14ac:dyDescent="0.2">
      <c r="C316" s="42">
        <v>35857</v>
      </c>
      <c r="D316">
        <v>5.3119500000000004</v>
      </c>
    </row>
    <row r="317" spans="3:4" x14ac:dyDescent="0.2">
      <c r="C317" s="42">
        <v>35858</v>
      </c>
      <c r="D317">
        <v>5.3137499999999998</v>
      </c>
    </row>
    <row r="318" spans="3:4" x14ac:dyDescent="0.2">
      <c r="C318" s="42">
        <v>35859</v>
      </c>
      <c r="D318">
        <v>5.3322500000000002</v>
      </c>
    </row>
    <row r="319" spans="3:4" x14ac:dyDescent="0.2">
      <c r="C319" s="42">
        <v>35860</v>
      </c>
      <c r="D319">
        <v>5.3654999999999999</v>
      </c>
    </row>
    <row r="320" spans="3:4" x14ac:dyDescent="0.2">
      <c r="C320" s="42">
        <v>35863</v>
      </c>
      <c r="D320">
        <v>5.3570000000000002</v>
      </c>
    </row>
    <row r="321" spans="3:4" x14ac:dyDescent="0.2">
      <c r="C321" s="42">
        <v>35864</v>
      </c>
      <c r="D321">
        <v>5.3514999999999997</v>
      </c>
    </row>
    <row r="322" spans="3:4" x14ac:dyDescent="0.2">
      <c r="C322" s="42">
        <v>35865</v>
      </c>
      <c r="D322">
        <v>5.3615000000000004</v>
      </c>
    </row>
    <row r="323" spans="3:4" x14ac:dyDescent="0.2">
      <c r="C323" s="42">
        <v>35866</v>
      </c>
      <c r="D323">
        <v>5.35975</v>
      </c>
    </row>
    <row r="324" spans="3:4" x14ac:dyDescent="0.2">
      <c r="C324" s="42">
        <v>35867</v>
      </c>
      <c r="D324">
        <v>5.3427499999999997</v>
      </c>
    </row>
    <row r="325" spans="3:4" x14ac:dyDescent="0.2">
      <c r="C325" s="42">
        <v>35870</v>
      </c>
      <c r="D325">
        <v>5.343</v>
      </c>
    </row>
    <row r="326" spans="3:4" x14ac:dyDescent="0.2">
      <c r="C326" s="42">
        <v>35871</v>
      </c>
      <c r="D326">
        <v>5.3377499999999998</v>
      </c>
    </row>
    <row r="327" spans="3:4" x14ac:dyDescent="0.2">
      <c r="C327" s="42">
        <v>35872</v>
      </c>
      <c r="D327">
        <v>5.3455000000000004</v>
      </c>
    </row>
    <row r="328" spans="3:4" x14ac:dyDescent="0.2">
      <c r="C328" s="42">
        <v>35873</v>
      </c>
      <c r="D328">
        <v>5.3390000000000004</v>
      </c>
    </row>
    <row r="329" spans="3:4" x14ac:dyDescent="0.2">
      <c r="C329" s="42">
        <v>35874</v>
      </c>
      <c r="D329">
        <v>5.3404999999999996</v>
      </c>
    </row>
    <row r="330" spans="3:4" x14ac:dyDescent="0.2">
      <c r="C330" s="42">
        <v>35877</v>
      </c>
      <c r="D330">
        <v>5.3327499999999999</v>
      </c>
    </row>
    <row r="331" spans="3:4" x14ac:dyDescent="0.2">
      <c r="C331" s="42">
        <v>35878</v>
      </c>
      <c r="D331">
        <v>5.3262499999999999</v>
      </c>
    </row>
    <row r="332" spans="3:4" x14ac:dyDescent="0.2">
      <c r="C332" s="42">
        <v>35879</v>
      </c>
      <c r="D332">
        <v>5.3224999999999998</v>
      </c>
    </row>
    <row r="333" spans="3:4" x14ac:dyDescent="0.2">
      <c r="C333" s="42">
        <v>35880</v>
      </c>
      <c r="D333">
        <v>5.3242500000000001</v>
      </c>
    </row>
    <row r="334" spans="3:4" x14ac:dyDescent="0.2">
      <c r="C334" s="42">
        <v>35881</v>
      </c>
      <c r="D334">
        <v>5.32</v>
      </c>
    </row>
    <row r="335" spans="3:4" x14ac:dyDescent="0.2">
      <c r="C335" s="42">
        <v>35884</v>
      </c>
      <c r="D335">
        <v>5.3659999999999997</v>
      </c>
    </row>
    <row r="336" spans="3:4" x14ac:dyDescent="0.2">
      <c r="C336" s="42">
        <v>35885</v>
      </c>
      <c r="D336">
        <v>5.3914999999999997</v>
      </c>
    </row>
    <row r="337" spans="3:4" x14ac:dyDescent="0.2">
      <c r="C337" s="42">
        <v>35886</v>
      </c>
      <c r="D337">
        <v>5.3935000000000004</v>
      </c>
    </row>
    <row r="338" spans="3:4" x14ac:dyDescent="0.2">
      <c r="C338" s="42">
        <v>35887</v>
      </c>
      <c r="D338">
        <v>5.3905000000000003</v>
      </c>
    </row>
    <row r="339" spans="3:4" x14ac:dyDescent="0.2">
      <c r="C339" s="42">
        <v>35888</v>
      </c>
      <c r="D339">
        <v>5.3914999999999997</v>
      </c>
    </row>
    <row r="340" spans="3:4" x14ac:dyDescent="0.2">
      <c r="C340" s="42">
        <v>35891</v>
      </c>
      <c r="D340">
        <v>5.3959000000000001</v>
      </c>
    </row>
    <row r="341" spans="3:4" x14ac:dyDescent="0.2">
      <c r="C341" s="42">
        <v>35892</v>
      </c>
      <c r="D341">
        <v>5.4052499999999997</v>
      </c>
    </row>
    <row r="342" spans="3:4" x14ac:dyDescent="0.2">
      <c r="C342" s="42">
        <v>35893</v>
      </c>
      <c r="D342">
        <v>5.3920000000000003</v>
      </c>
    </row>
    <row r="343" spans="3:4" x14ac:dyDescent="0.2">
      <c r="C343" s="42">
        <v>35894</v>
      </c>
      <c r="D343">
        <v>5.3827499999999997</v>
      </c>
    </row>
    <row r="344" spans="3:4" x14ac:dyDescent="0.2">
      <c r="C344" s="42">
        <v>35895</v>
      </c>
      <c r="D344">
        <v>5.3827499999999997</v>
      </c>
    </row>
    <row r="345" spans="3:4" x14ac:dyDescent="0.2">
      <c r="C345" s="42">
        <v>35898</v>
      </c>
      <c r="D345">
        <v>5.3872499999999999</v>
      </c>
    </row>
    <row r="346" spans="3:4" x14ac:dyDescent="0.2">
      <c r="C346" s="42">
        <v>35899</v>
      </c>
      <c r="D346">
        <v>5.3760000000000003</v>
      </c>
    </row>
    <row r="347" spans="3:4" x14ac:dyDescent="0.2">
      <c r="C347" s="42">
        <v>35900</v>
      </c>
      <c r="D347">
        <v>5.375</v>
      </c>
    </row>
    <row r="348" spans="3:4" x14ac:dyDescent="0.2">
      <c r="C348" s="42">
        <v>35901</v>
      </c>
      <c r="D348">
        <v>5.3914999999999997</v>
      </c>
    </row>
    <row r="349" spans="3:4" x14ac:dyDescent="0.2">
      <c r="C349" s="42">
        <v>35902</v>
      </c>
      <c r="D349">
        <v>5.3887499999999999</v>
      </c>
    </row>
    <row r="350" spans="3:4" x14ac:dyDescent="0.2">
      <c r="C350" s="42">
        <v>35905</v>
      </c>
      <c r="D350">
        <v>5.4015000000000004</v>
      </c>
    </row>
    <row r="351" spans="3:4" x14ac:dyDescent="0.2">
      <c r="C351" s="42">
        <v>35906</v>
      </c>
      <c r="D351">
        <v>5.4</v>
      </c>
    </row>
    <row r="352" spans="3:4" x14ac:dyDescent="0.2">
      <c r="C352" s="42">
        <v>35907</v>
      </c>
      <c r="D352">
        <v>5.4022500000000004</v>
      </c>
    </row>
    <row r="353" spans="3:4" x14ac:dyDescent="0.2">
      <c r="C353" s="42">
        <v>35908</v>
      </c>
      <c r="D353">
        <v>5.4115000000000002</v>
      </c>
    </row>
    <row r="354" spans="3:4" x14ac:dyDescent="0.2">
      <c r="C354" s="42">
        <v>35909</v>
      </c>
      <c r="D354">
        <v>5.4052499999999997</v>
      </c>
    </row>
    <row r="355" spans="3:4" x14ac:dyDescent="0.2">
      <c r="C355" s="42">
        <v>35912</v>
      </c>
      <c r="D355">
        <v>5.3955000000000002</v>
      </c>
    </row>
    <row r="356" spans="3:4" x14ac:dyDescent="0.2">
      <c r="C356" s="42">
        <v>35913</v>
      </c>
      <c r="D356">
        <v>5.3967499999999999</v>
      </c>
    </row>
    <row r="357" spans="3:4" x14ac:dyDescent="0.2">
      <c r="C357" s="42">
        <v>35914</v>
      </c>
      <c r="D357">
        <v>5.4015000000000004</v>
      </c>
    </row>
    <row r="358" spans="3:4" x14ac:dyDescent="0.2">
      <c r="C358" s="42">
        <v>35915</v>
      </c>
      <c r="D358">
        <v>5.4109999999999996</v>
      </c>
    </row>
    <row r="359" spans="3:4" x14ac:dyDescent="0.2">
      <c r="C359" s="42">
        <v>35916</v>
      </c>
      <c r="D359">
        <v>5.4055</v>
      </c>
    </row>
    <row r="360" spans="3:4" x14ac:dyDescent="0.2">
      <c r="C360" s="42">
        <v>35919</v>
      </c>
      <c r="D360">
        <v>5.4167500000000004</v>
      </c>
    </row>
    <row r="361" spans="3:4" x14ac:dyDescent="0.2">
      <c r="C361" s="42">
        <v>35920</v>
      </c>
      <c r="D361">
        <v>5.41</v>
      </c>
    </row>
    <row r="362" spans="3:4" x14ac:dyDescent="0.2">
      <c r="C362" s="42">
        <v>35921</v>
      </c>
      <c r="D362">
        <v>5.4122500000000002</v>
      </c>
    </row>
    <row r="363" spans="3:4" x14ac:dyDescent="0.2">
      <c r="C363" s="42">
        <v>35922</v>
      </c>
      <c r="D363">
        <v>5.4260000000000002</v>
      </c>
    </row>
    <row r="364" spans="3:4" x14ac:dyDescent="0.2">
      <c r="C364" s="42">
        <v>35923</v>
      </c>
      <c r="D364">
        <v>5.42</v>
      </c>
    </row>
    <row r="365" spans="3:4" x14ac:dyDescent="0.2">
      <c r="C365" s="42">
        <v>35926</v>
      </c>
      <c r="D365">
        <v>5.42225</v>
      </c>
    </row>
    <row r="366" spans="3:4" x14ac:dyDescent="0.2">
      <c r="C366" s="42">
        <v>35927</v>
      </c>
      <c r="D366">
        <v>5.4349999999999996</v>
      </c>
    </row>
    <row r="367" spans="3:4" x14ac:dyDescent="0.2">
      <c r="C367" s="42">
        <v>35928</v>
      </c>
      <c r="D367">
        <v>5.4539999999999997</v>
      </c>
    </row>
    <row r="368" spans="3:4" x14ac:dyDescent="0.2">
      <c r="C368" s="42">
        <v>35929</v>
      </c>
      <c r="D368">
        <v>5.4497499999999999</v>
      </c>
    </row>
    <row r="369" spans="3:4" x14ac:dyDescent="0.2">
      <c r="C369" s="42">
        <v>35930</v>
      </c>
      <c r="D369">
        <v>5.4429999999999996</v>
      </c>
    </row>
    <row r="370" spans="3:4" x14ac:dyDescent="0.2">
      <c r="C370" s="42">
        <v>35933</v>
      </c>
      <c r="D370">
        <v>5.4615</v>
      </c>
    </row>
    <row r="371" spans="3:4" x14ac:dyDescent="0.2">
      <c r="C371" s="42">
        <v>35934</v>
      </c>
      <c r="D371">
        <v>5.4604999999999997</v>
      </c>
    </row>
    <row r="372" spans="3:4" x14ac:dyDescent="0.2">
      <c r="C372" s="42">
        <v>35935</v>
      </c>
      <c r="D372">
        <v>5.4859999999999998</v>
      </c>
    </row>
    <row r="373" spans="3:4" x14ac:dyDescent="0.2">
      <c r="C373" s="42">
        <v>35936</v>
      </c>
      <c r="D373">
        <v>5.4722499999999998</v>
      </c>
    </row>
    <row r="374" spans="3:4" x14ac:dyDescent="0.2">
      <c r="C374" s="42">
        <v>35937</v>
      </c>
      <c r="D374">
        <v>5.4675000000000002</v>
      </c>
    </row>
    <row r="375" spans="3:4" x14ac:dyDescent="0.2">
      <c r="C375" s="42">
        <v>35940</v>
      </c>
      <c r="D375">
        <v>5.5865</v>
      </c>
    </row>
    <row r="376" spans="3:4" x14ac:dyDescent="0.2">
      <c r="C376" s="42">
        <v>35941</v>
      </c>
      <c r="D376">
        <v>5.5484999999999998</v>
      </c>
    </row>
    <row r="377" spans="3:4" x14ac:dyDescent="0.2">
      <c r="C377" s="42">
        <v>35942</v>
      </c>
      <c r="D377">
        <v>5.5824999999999996</v>
      </c>
    </row>
    <row r="378" spans="3:4" x14ac:dyDescent="0.2">
      <c r="C378" s="42">
        <v>35943</v>
      </c>
      <c r="D378">
        <v>5.6245000000000003</v>
      </c>
    </row>
    <row r="379" spans="3:4" x14ac:dyDescent="0.2">
      <c r="C379" s="42">
        <v>35944</v>
      </c>
      <c r="D379">
        <v>5.6085000000000003</v>
      </c>
    </row>
    <row r="380" spans="3:4" x14ac:dyDescent="0.2">
      <c r="C380" s="42">
        <v>35947</v>
      </c>
      <c r="D380">
        <v>5.7342500000000003</v>
      </c>
    </row>
    <row r="381" spans="3:4" x14ac:dyDescent="0.2">
      <c r="C381" s="42">
        <v>35948</v>
      </c>
      <c r="D381">
        <v>5.6304999999999996</v>
      </c>
    </row>
    <row r="382" spans="3:4" x14ac:dyDescent="0.2">
      <c r="C382" s="42">
        <v>35949</v>
      </c>
      <c r="D382">
        <v>5.5635000000000003</v>
      </c>
    </row>
    <row r="383" spans="3:4" x14ac:dyDescent="0.2">
      <c r="C383" s="42">
        <v>35950</v>
      </c>
      <c r="D383">
        <v>5.54</v>
      </c>
    </row>
    <row r="384" spans="3:4" x14ac:dyDescent="0.2">
      <c r="C384" s="42">
        <v>35951</v>
      </c>
      <c r="D384">
        <v>5.5815000000000001</v>
      </c>
    </row>
    <row r="385" spans="3:4" x14ac:dyDescent="0.2">
      <c r="C385" s="42">
        <v>35954</v>
      </c>
      <c r="D385">
        <v>5.6467499999999999</v>
      </c>
    </row>
    <row r="386" spans="3:4" x14ac:dyDescent="0.2">
      <c r="C386" s="42">
        <v>35955</v>
      </c>
      <c r="D386">
        <v>5.6425000000000001</v>
      </c>
    </row>
    <row r="387" spans="3:4" x14ac:dyDescent="0.2">
      <c r="C387" s="42">
        <v>35956</v>
      </c>
      <c r="D387">
        <v>5.7240000000000002</v>
      </c>
    </row>
    <row r="388" spans="3:4" x14ac:dyDescent="0.2">
      <c r="C388" s="42">
        <v>35957</v>
      </c>
      <c r="D388">
        <v>5.8680000000000003</v>
      </c>
    </row>
    <row r="389" spans="3:4" x14ac:dyDescent="0.2">
      <c r="C389" s="42">
        <v>35958</v>
      </c>
      <c r="D389">
        <v>5.8659999999999997</v>
      </c>
    </row>
    <row r="390" spans="3:4" x14ac:dyDescent="0.2">
      <c r="C390" s="42">
        <v>35961</v>
      </c>
      <c r="D390">
        <v>5.9074999999999998</v>
      </c>
    </row>
    <row r="391" spans="3:4" x14ac:dyDescent="0.2">
      <c r="C391" s="42">
        <v>35962</v>
      </c>
      <c r="D391">
        <v>5.8985000000000003</v>
      </c>
    </row>
    <row r="392" spans="3:4" x14ac:dyDescent="0.2">
      <c r="C392" s="42">
        <v>35963</v>
      </c>
      <c r="D392">
        <v>5.8840000000000003</v>
      </c>
    </row>
    <row r="393" spans="3:4" x14ac:dyDescent="0.2">
      <c r="C393" s="42">
        <v>35964</v>
      </c>
      <c r="D393">
        <v>5.9375</v>
      </c>
    </row>
    <row r="394" spans="3:4" x14ac:dyDescent="0.2">
      <c r="C394" s="42">
        <v>35965</v>
      </c>
      <c r="D394">
        <v>6.0403000000000002</v>
      </c>
    </row>
    <row r="395" spans="3:4" x14ac:dyDescent="0.2">
      <c r="C395" s="42">
        <v>35968</v>
      </c>
      <c r="D395">
        <v>6.1425000000000001</v>
      </c>
    </row>
    <row r="396" spans="3:4" x14ac:dyDescent="0.2">
      <c r="C396" s="42">
        <v>35969</v>
      </c>
      <c r="D396">
        <v>6.0075000000000003</v>
      </c>
    </row>
    <row r="397" spans="3:4" x14ac:dyDescent="0.2">
      <c r="C397" s="42">
        <v>35970</v>
      </c>
      <c r="D397">
        <v>5.9375</v>
      </c>
    </row>
    <row r="398" spans="3:4" x14ac:dyDescent="0.2">
      <c r="C398" s="42">
        <v>35971</v>
      </c>
      <c r="D398">
        <v>6.1087499999999997</v>
      </c>
    </row>
    <row r="399" spans="3:4" x14ac:dyDescent="0.2">
      <c r="C399" s="42">
        <v>35972</v>
      </c>
      <c r="D399">
        <v>6.4</v>
      </c>
    </row>
    <row r="400" spans="3:4" x14ac:dyDescent="0.2">
      <c r="C400" s="42">
        <v>35975</v>
      </c>
      <c r="D400">
        <v>6.5437500000000002</v>
      </c>
    </row>
    <row r="401" spans="3:4" x14ac:dyDescent="0.2">
      <c r="C401" s="42">
        <v>35976</v>
      </c>
      <c r="D401">
        <v>6.4937500000000004</v>
      </c>
    </row>
    <row r="402" spans="3:4" x14ac:dyDescent="0.2">
      <c r="C402" s="42">
        <v>35977</v>
      </c>
      <c r="D402">
        <v>6.65625</v>
      </c>
    </row>
    <row r="403" spans="3:4" x14ac:dyDescent="0.2">
      <c r="C403" s="42">
        <v>35978</v>
      </c>
      <c r="D403">
        <v>6.9550000000000001</v>
      </c>
    </row>
    <row r="404" spans="3:4" x14ac:dyDescent="0.2">
      <c r="C404" s="42">
        <v>35979</v>
      </c>
      <c r="D404">
        <v>7.12</v>
      </c>
    </row>
    <row r="405" spans="3:4" x14ac:dyDescent="0.2">
      <c r="C405" s="42">
        <v>35982</v>
      </c>
      <c r="D405">
        <v>7.25</v>
      </c>
    </row>
    <row r="406" spans="3:4" x14ac:dyDescent="0.2">
      <c r="C406" s="42">
        <v>35983</v>
      </c>
      <c r="D406">
        <v>6.8150000000000004</v>
      </c>
    </row>
    <row r="407" spans="3:4" x14ac:dyDescent="0.2">
      <c r="C407" s="42">
        <v>35984</v>
      </c>
      <c r="D407">
        <v>6.835</v>
      </c>
    </row>
    <row r="408" spans="3:4" x14ac:dyDescent="0.2">
      <c r="C408" s="42">
        <v>35985</v>
      </c>
      <c r="D408">
        <v>6.9887499999999996</v>
      </c>
    </row>
    <row r="409" spans="3:4" x14ac:dyDescent="0.2">
      <c r="C409" s="42">
        <v>35986</v>
      </c>
      <c r="D409">
        <v>7.1924999999999999</v>
      </c>
    </row>
    <row r="410" spans="3:4" x14ac:dyDescent="0.2">
      <c r="C410" s="42">
        <v>35989</v>
      </c>
      <c r="D410">
        <v>6.9175000000000004</v>
      </c>
    </row>
    <row r="411" spans="3:4" x14ac:dyDescent="0.2">
      <c r="C411" s="42">
        <v>35990</v>
      </c>
      <c r="D411">
        <v>6.7249999999999996</v>
      </c>
    </row>
    <row r="412" spans="3:4" x14ac:dyDescent="0.2">
      <c r="C412" s="42">
        <v>35991</v>
      </c>
      <c r="D412">
        <v>6.8425000000000002</v>
      </c>
    </row>
    <row r="413" spans="3:4" x14ac:dyDescent="0.2">
      <c r="C413" s="42">
        <v>35992</v>
      </c>
      <c r="D413">
        <v>6.9649999999999999</v>
      </c>
    </row>
    <row r="414" spans="3:4" x14ac:dyDescent="0.2">
      <c r="C414" s="42">
        <v>35993</v>
      </c>
      <c r="D414">
        <v>7.2350000000000003</v>
      </c>
    </row>
    <row r="415" spans="3:4" x14ac:dyDescent="0.2">
      <c r="C415" s="42">
        <v>35996</v>
      </c>
      <c r="D415">
        <v>7.0750000000000002</v>
      </c>
    </row>
    <row r="416" spans="3:4" x14ac:dyDescent="0.2">
      <c r="C416" s="42">
        <v>35997</v>
      </c>
      <c r="D416">
        <v>7.0875000000000004</v>
      </c>
    </row>
    <row r="417" spans="3:4" x14ac:dyDescent="0.2">
      <c r="C417" s="42">
        <v>35998</v>
      </c>
      <c r="D417">
        <v>7.05</v>
      </c>
    </row>
    <row r="418" spans="3:4" x14ac:dyDescent="0.2">
      <c r="C418" s="42">
        <v>35999</v>
      </c>
      <c r="D418">
        <v>7.0225</v>
      </c>
    </row>
    <row r="419" spans="3:4" x14ac:dyDescent="0.2">
      <c r="C419" s="42">
        <v>36000</v>
      </c>
      <c r="D419">
        <v>6.95</v>
      </c>
    </row>
    <row r="420" spans="3:4" x14ac:dyDescent="0.2">
      <c r="C420" s="42">
        <v>36003</v>
      </c>
      <c r="D420">
        <v>7.0587999999999997</v>
      </c>
    </row>
    <row r="421" spans="3:4" x14ac:dyDescent="0.2">
      <c r="C421" s="42">
        <v>36004</v>
      </c>
      <c r="D421">
        <v>7.0562500000000004</v>
      </c>
    </row>
    <row r="422" spans="3:4" x14ac:dyDescent="0.2">
      <c r="C422" s="42">
        <v>36005</v>
      </c>
      <c r="D422">
        <v>6.9650999999999996</v>
      </c>
    </row>
    <row r="423" spans="3:4" x14ac:dyDescent="0.2">
      <c r="C423" s="42">
        <v>36006</v>
      </c>
      <c r="D423">
        <v>6.8849999999999998</v>
      </c>
    </row>
    <row r="424" spans="3:4" x14ac:dyDescent="0.2">
      <c r="C424" s="42">
        <v>36007</v>
      </c>
      <c r="D424">
        <v>6.92</v>
      </c>
    </row>
    <row r="425" spans="3:4" x14ac:dyDescent="0.2">
      <c r="C425" s="42">
        <v>36010</v>
      </c>
      <c r="D425">
        <v>6.9603000000000002</v>
      </c>
    </row>
    <row r="426" spans="3:4" x14ac:dyDescent="0.2">
      <c r="C426" s="42">
        <v>36011</v>
      </c>
      <c r="D426">
        <v>6.9649999999999999</v>
      </c>
    </row>
    <row r="427" spans="3:4" x14ac:dyDescent="0.2">
      <c r="C427" s="42">
        <v>36012</v>
      </c>
      <c r="D427">
        <v>6.9349999999999996</v>
      </c>
    </row>
    <row r="428" spans="3:4" x14ac:dyDescent="0.2">
      <c r="C428" s="42">
        <v>36013</v>
      </c>
      <c r="D428">
        <v>7.0353000000000003</v>
      </c>
    </row>
    <row r="429" spans="3:4" x14ac:dyDescent="0.2">
      <c r="C429" s="42">
        <v>36014</v>
      </c>
      <c r="D429">
        <v>7.13</v>
      </c>
    </row>
    <row r="430" spans="3:4" x14ac:dyDescent="0.2">
      <c r="C430" s="42">
        <v>36017</v>
      </c>
      <c r="D430">
        <v>7.125</v>
      </c>
    </row>
    <row r="431" spans="3:4" x14ac:dyDescent="0.2">
      <c r="C431" s="42">
        <v>36018</v>
      </c>
      <c r="D431">
        <v>7.2750000000000004</v>
      </c>
    </row>
    <row r="432" spans="3:4" x14ac:dyDescent="0.2">
      <c r="C432" s="42">
        <v>36019</v>
      </c>
      <c r="D432">
        <v>7.2312500000000002</v>
      </c>
    </row>
    <row r="433" spans="3:4" x14ac:dyDescent="0.2">
      <c r="C433" s="42">
        <v>36020</v>
      </c>
      <c r="D433">
        <v>7.2149999999999999</v>
      </c>
    </row>
    <row r="434" spans="3:4" x14ac:dyDescent="0.2">
      <c r="C434" s="42">
        <v>36021</v>
      </c>
      <c r="D434">
        <v>7.1974999999999998</v>
      </c>
    </row>
    <row r="435" spans="3:4" x14ac:dyDescent="0.2">
      <c r="C435" s="42">
        <v>36024</v>
      </c>
      <c r="D435">
        <v>7.19</v>
      </c>
    </row>
    <row r="436" spans="3:4" x14ac:dyDescent="0.2">
      <c r="C436" s="42">
        <v>36025</v>
      </c>
      <c r="D436">
        <v>7.1437499999999998</v>
      </c>
    </row>
    <row r="437" spans="3:4" x14ac:dyDescent="0.2">
      <c r="C437" s="42">
        <v>36026</v>
      </c>
      <c r="D437">
        <v>7.2374999999999998</v>
      </c>
    </row>
    <row r="438" spans="3:4" x14ac:dyDescent="0.2">
      <c r="C438" s="42">
        <v>36027</v>
      </c>
      <c r="D438">
        <v>7.2652999999999999</v>
      </c>
    </row>
    <row r="439" spans="3:4" x14ac:dyDescent="0.2">
      <c r="C439" s="42">
        <v>36028</v>
      </c>
      <c r="D439">
        <v>7.2474999999999996</v>
      </c>
    </row>
    <row r="440" spans="3:4" x14ac:dyDescent="0.2">
      <c r="C440" s="42">
        <v>36031</v>
      </c>
      <c r="D440">
        <v>7.22</v>
      </c>
    </row>
    <row r="441" spans="3:4" x14ac:dyDescent="0.2">
      <c r="C441" s="42">
        <v>36032</v>
      </c>
      <c r="D441">
        <v>7.1653000000000002</v>
      </c>
    </row>
    <row r="442" spans="3:4" x14ac:dyDescent="0.2">
      <c r="C442" s="42">
        <v>36033</v>
      </c>
      <c r="D442">
        <v>7.3224999999999998</v>
      </c>
    </row>
    <row r="443" spans="3:4" x14ac:dyDescent="0.2">
      <c r="C443" s="42">
        <v>36034</v>
      </c>
      <c r="D443">
        <v>7.61</v>
      </c>
    </row>
    <row r="444" spans="3:4" x14ac:dyDescent="0.2">
      <c r="C444" s="42">
        <v>36035</v>
      </c>
      <c r="D444">
        <v>7.5650000000000004</v>
      </c>
    </row>
    <row r="445" spans="3:4" x14ac:dyDescent="0.2">
      <c r="C445" s="42">
        <v>36038</v>
      </c>
      <c r="D445">
        <v>7.5003000000000002</v>
      </c>
    </row>
    <row r="446" spans="3:4" x14ac:dyDescent="0.2">
      <c r="C446" s="42">
        <v>36039</v>
      </c>
      <c r="D446">
        <v>7.3448000000000002</v>
      </c>
    </row>
    <row r="447" spans="3:4" x14ac:dyDescent="0.2">
      <c r="C447" s="42">
        <v>36040</v>
      </c>
      <c r="D447">
        <v>7.2175000000000002</v>
      </c>
    </row>
    <row r="448" spans="3:4" x14ac:dyDescent="0.2">
      <c r="C448" s="42">
        <v>36041</v>
      </c>
      <c r="D448">
        <v>7.2125000000000004</v>
      </c>
    </row>
    <row r="449" spans="3:4" x14ac:dyDescent="0.2">
      <c r="C449" s="42">
        <v>36042</v>
      </c>
      <c r="D449">
        <v>7.2347999999999999</v>
      </c>
    </row>
    <row r="450" spans="3:4" x14ac:dyDescent="0.2">
      <c r="C450" s="42">
        <v>36045</v>
      </c>
      <c r="D450">
        <v>7.1475</v>
      </c>
    </row>
    <row r="451" spans="3:4" x14ac:dyDescent="0.2">
      <c r="C451" s="42">
        <v>36046</v>
      </c>
      <c r="D451">
        <v>7.2598000000000003</v>
      </c>
    </row>
    <row r="452" spans="3:4" x14ac:dyDescent="0.2">
      <c r="C452" s="42">
        <v>36047</v>
      </c>
      <c r="D452">
        <v>7.2625000000000002</v>
      </c>
    </row>
    <row r="453" spans="3:4" x14ac:dyDescent="0.2">
      <c r="C453" s="42">
        <v>36048</v>
      </c>
      <c r="D453">
        <v>7.2850000000000001</v>
      </c>
    </row>
    <row r="454" spans="3:4" x14ac:dyDescent="0.2">
      <c r="C454" s="42">
        <v>36049</v>
      </c>
      <c r="D454">
        <v>7.3247999999999998</v>
      </c>
    </row>
    <row r="455" spans="3:4" x14ac:dyDescent="0.2">
      <c r="C455" s="42">
        <v>36052</v>
      </c>
      <c r="D455">
        <v>7.2750000000000004</v>
      </c>
    </row>
    <row r="456" spans="3:4" x14ac:dyDescent="0.2">
      <c r="C456" s="42">
        <v>36053</v>
      </c>
      <c r="D456">
        <v>7.16</v>
      </c>
    </row>
    <row r="457" spans="3:4" x14ac:dyDescent="0.2">
      <c r="C457" s="42">
        <v>36054</v>
      </c>
      <c r="D457">
        <v>7.085</v>
      </c>
    </row>
    <row r="458" spans="3:4" x14ac:dyDescent="0.2">
      <c r="C458" s="42">
        <v>36055</v>
      </c>
      <c r="D458">
        <v>7.1275000000000004</v>
      </c>
    </row>
    <row r="459" spans="3:4" x14ac:dyDescent="0.2">
      <c r="C459" s="42">
        <v>36056</v>
      </c>
      <c r="D459">
        <v>7.0949999999999998</v>
      </c>
    </row>
    <row r="460" spans="3:4" x14ac:dyDescent="0.2">
      <c r="C460" s="42">
        <v>36059</v>
      </c>
      <c r="D460">
        <v>7.0744999999999996</v>
      </c>
    </row>
    <row r="461" spans="3:4" x14ac:dyDescent="0.2">
      <c r="C461" s="42">
        <v>36060</v>
      </c>
      <c r="D461">
        <v>6.8550000000000004</v>
      </c>
    </row>
    <row r="462" spans="3:4" x14ac:dyDescent="0.2">
      <c r="C462" s="42">
        <v>36061</v>
      </c>
      <c r="D462">
        <v>6.8152999999999997</v>
      </c>
    </row>
    <row r="463" spans="3:4" x14ac:dyDescent="0.2">
      <c r="C463" s="42">
        <v>36062</v>
      </c>
      <c r="D463">
        <v>6.6150000000000002</v>
      </c>
    </row>
    <row r="464" spans="3:4" x14ac:dyDescent="0.2">
      <c r="C464" s="42">
        <v>36063</v>
      </c>
      <c r="D464">
        <v>6.65</v>
      </c>
    </row>
    <row r="465" spans="3:4" x14ac:dyDescent="0.2">
      <c r="C465" s="42">
        <v>36066</v>
      </c>
      <c r="D465">
        <v>6.7050000000000001</v>
      </c>
    </row>
    <row r="466" spans="3:4" x14ac:dyDescent="0.2">
      <c r="C466" s="42">
        <v>36067</v>
      </c>
      <c r="D466">
        <v>6.6727999999999996</v>
      </c>
    </row>
    <row r="467" spans="3:4" x14ac:dyDescent="0.2">
      <c r="C467" s="42">
        <v>36068</v>
      </c>
      <c r="D467">
        <v>6.7474999999999996</v>
      </c>
    </row>
    <row r="468" spans="3:4" x14ac:dyDescent="0.2">
      <c r="C468" s="42">
        <v>36069</v>
      </c>
      <c r="D468">
        <v>6.97</v>
      </c>
    </row>
    <row r="469" spans="3:4" x14ac:dyDescent="0.2">
      <c r="C469" s="42">
        <v>36070</v>
      </c>
      <c r="D469">
        <v>7.05</v>
      </c>
    </row>
    <row r="470" spans="3:4" x14ac:dyDescent="0.2">
      <c r="C470" s="42">
        <v>36073</v>
      </c>
      <c r="D470">
        <v>6.9625000000000004</v>
      </c>
    </row>
    <row r="471" spans="3:4" x14ac:dyDescent="0.2">
      <c r="C471" s="42">
        <v>36074</v>
      </c>
      <c r="D471">
        <v>6.8875000000000002</v>
      </c>
    </row>
    <row r="472" spans="3:4" x14ac:dyDescent="0.2">
      <c r="C472" s="42">
        <v>36075</v>
      </c>
      <c r="D472">
        <v>6.7337499999999997</v>
      </c>
    </row>
    <row r="473" spans="3:4" x14ac:dyDescent="0.2">
      <c r="C473" s="42">
        <v>36076</v>
      </c>
      <c r="D473">
        <v>6.6325000000000003</v>
      </c>
    </row>
    <row r="474" spans="3:4" x14ac:dyDescent="0.2">
      <c r="C474" s="42">
        <v>36077</v>
      </c>
      <c r="D474">
        <v>6.64</v>
      </c>
    </row>
    <row r="475" spans="3:4" x14ac:dyDescent="0.2">
      <c r="C475" s="42">
        <v>36080</v>
      </c>
      <c r="D475">
        <v>6.61</v>
      </c>
    </row>
    <row r="476" spans="3:4" x14ac:dyDescent="0.2">
      <c r="C476" s="42">
        <v>36081</v>
      </c>
      <c r="D476">
        <v>6.6550000000000002</v>
      </c>
    </row>
    <row r="477" spans="3:4" x14ac:dyDescent="0.2">
      <c r="C477" s="42">
        <v>36082</v>
      </c>
      <c r="D477">
        <v>6.47</v>
      </c>
    </row>
    <row r="478" spans="3:4" x14ac:dyDescent="0.2">
      <c r="C478" s="42">
        <v>36083</v>
      </c>
      <c r="D478">
        <v>6.43</v>
      </c>
    </row>
    <row r="479" spans="3:4" x14ac:dyDescent="0.2">
      <c r="C479" s="42">
        <v>36084</v>
      </c>
      <c r="D479">
        <v>6.4637500000000001</v>
      </c>
    </row>
    <row r="480" spans="3:4" x14ac:dyDescent="0.2">
      <c r="C480" s="42">
        <v>36087</v>
      </c>
      <c r="D480">
        <v>6.41</v>
      </c>
    </row>
    <row r="481" spans="3:4" x14ac:dyDescent="0.2">
      <c r="C481" s="42">
        <v>36088</v>
      </c>
      <c r="D481">
        <v>6.4675000000000002</v>
      </c>
    </row>
    <row r="482" spans="3:4" x14ac:dyDescent="0.2">
      <c r="C482" s="42">
        <v>36089</v>
      </c>
      <c r="D482">
        <v>6.49</v>
      </c>
    </row>
    <row r="483" spans="3:4" x14ac:dyDescent="0.2">
      <c r="C483" s="42">
        <v>36090</v>
      </c>
      <c r="D483">
        <v>6.47</v>
      </c>
    </row>
    <row r="484" spans="3:4" x14ac:dyDescent="0.2">
      <c r="C484" s="42">
        <v>36091</v>
      </c>
      <c r="D484">
        <v>6.4836999999999998</v>
      </c>
    </row>
    <row r="485" spans="3:4" x14ac:dyDescent="0.2">
      <c r="C485" s="42">
        <v>36094</v>
      </c>
      <c r="D485">
        <v>6.4587500000000002</v>
      </c>
    </row>
    <row r="486" spans="3:4" x14ac:dyDescent="0.2">
      <c r="C486" s="42">
        <v>36095</v>
      </c>
      <c r="D486">
        <v>6.5187999999999997</v>
      </c>
    </row>
    <row r="487" spans="3:4" x14ac:dyDescent="0.2">
      <c r="C487" s="42">
        <v>36096</v>
      </c>
      <c r="D487">
        <v>6.4775</v>
      </c>
    </row>
    <row r="488" spans="3:4" x14ac:dyDescent="0.2">
      <c r="C488" s="42">
        <v>36097</v>
      </c>
      <c r="D488">
        <v>6.4275000000000002</v>
      </c>
    </row>
    <row r="489" spans="3:4" x14ac:dyDescent="0.2">
      <c r="C489" s="42">
        <v>36098</v>
      </c>
      <c r="D489">
        <v>6.3</v>
      </c>
    </row>
    <row r="490" spans="3:4" x14ac:dyDescent="0.2">
      <c r="C490" s="42">
        <v>36101</v>
      </c>
      <c r="D490">
        <v>6.2975000000000003</v>
      </c>
    </row>
    <row r="491" spans="3:4" x14ac:dyDescent="0.2">
      <c r="C491" s="42">
        <v>36102</v>
      </c>
      <c r="D491">
        <v>6.3049999999999997</v>
      </c>
    </row>
    <row r="492" spans="3:4" x14ac:dyDescent="0.2">
      <c r="C492" s="42">
        <v>36103</v>
      </c>
      <c r="D492">
        <v>6.2374999999999998</v>
      </c>
    </row>
    <row r="493" spans="3:4" x14ac:dyDescent="0.2">
      <c r="C493" s="42">
        <v>36104</v>
      </c>
      <c r="D493">
        <v>6.2440499999999997</v>
      </c>
    </row>
    <row r="494" spans="3:4" x14ac:dyDescent="0.2">
      <c r="C494" s="42">
        <v>36105</v>
      </c>
      <c r="D494">
        <v>6.1275000000000004</v>
      </c>
    </row>
    <row r="495" spans="3:4" x14ac:dyDescent="0.2">
      <c r="C495" s="42">
        <v>36108</v>
      </c>
      <c r="D495">
        <v>6.21</v>
      </c>
    </row>
    <row r="496" spans="3:4" x14ac:dyDescent="0.2">
      <c r="C496" s="42">
        <v>36109</v>
      </c>
      <c r="D496">
        <v>6.3403</v>
      </c>
    </row>
    <row r="497" spans="3:4" x14ac:dyDescent="0.2">
      <c r="C497" s="42">
        <v>36110</v>
      </c>
      <c r="D497">
        <v>6.4020000000000001</v>
      </c>
    </row>
    <row r="498" spans="3:4" x14ac:dyDescent="0.2">
      <c r="C498" s="42">
        <v>36111</v>
      </c>
      <c r="D498">
        <v>6.47</v>
      </c>
    </row>
    <row r="499" spans="3:4" x14ac:dyDescent="0.2">
      <c r="C499" s="42">
        <v>36112</v>
      </c>
      <c r="D499">
        <v>6.4603000000000002</v>
      </c>
    </row>
    <row r="500" spans="3:4" x14ac:dyDescent="0.2">
      <c r="C500" s="42">
        <v>36115</v>
      </c>
      <c r="D500">
        <v>6.3803000000000001</v>
      </c>
    </row>
    <row r="501" spans="3:4" x14ac:dyDescent="0.2">
      <c r="C501" s="42">
        <v>36116</v>
      </c>
      <c r="D501">
        <v>6.3975</v>
      </c>
    </row>
    <row r="502" spans="3:4" x14ac:dyDescent="0.2">
      <c r="C502" s="42">
        <v>36117</v>
      </c>
      <c r="D502">
        <v>6.3724999999999996</v>
      </c>
    </row>
    <row r="503" spans="3:4" x14ac:dyDescent="0.2">
      <c r="C503" s="42">
        <v>36118</v>
      </c>
      <c r="D503">
        <v>6.3277999999999999</v>
      </c>
    </row>
    <row r="504" spans="3:4" x14ac:dyDescent="0.2">
      <c r="C504" s="42">
        <v>36119</v>
      </c>
      <c r="D504">
        <v>6.3025000000000002</v>
      </c>
    </row>
    <row r="505" spans="3:4" x14ac:dyDescent="0.2">
      <c r="C505" s="42">
        <v>36122</v>
      </c>
      <c r="D505">
        <v>6.3578000000000001</v>
      </c>
    </row>
    <row r="506" spans="3:4" x14ac:dyDescent="0.2">
      <c r="C506" s="42">
        <v>36123</v>
      </c>
      <c r="D506">
        <v>6.3565500000000004</v>
      </c>
    </row>
    <row r="507" spans="3:4" x14ac:dyDescent="0.2">
      <c r="C507" s="42">
        <v>36124</v>
      </c>
      <c r="D507">
        <v>6.3570000000000002</v>
      </c>
    </row>
    <row r="508" spans="3:4" x14ac:dyDescent="0.2">
      <c r="C508" s="42">
        <v>36125</v>
      </c>
      <c r="D508">
        <v>6.3674999999999997</v>
      </c>
    </row>
    <row r="509" spans="3:4" x14ac:dyDescent="0.2">
      <c r="C509" s="42">
        <v>36126</v>
      </c>
      <c r="D509">
        <v>6.375</v>
      </c>
    </row>
    <row r="510" spans="3:4" x14ac:dyDescent="0.2">
      <c r="C510" s="42">
        <v>36129</v>
      </c>
      <c r="D510">
        <v>6.3624999999999998</v>
      </c>
    </row>
    <row r="511" spans="3:4" x14ac:dyDescent="0.2">
      <c r="C511" s="42">
        <v>36130</v>
      </c>
      <c r="D511">
        <v>6.3330000000000002</v>
      </c>
    </row>
    <row r="512" spans="3:4" x14ac:dyDescent="0.2">
      <c r="C512" s="42">
        <v>36131</v>
      </c>
      <c r="D512">
        <v>6.32</v>
      </c>
    </row>
    <row r="513" spans="3:4" x14ac:dyDescent="0.2">
      <c r="C513" s="42">
        <v>36132</v>
      </c>
      <c r="D513">
        <v>6.4028</v>
      </c>
    </row>
    <row r="514" spans="3:4" x14ac:dyDescent="0.2">
      <c r="C514" s="42">
        <v>36133</v>
      </c>
      <c r="D514">
        <v>6.57</v>
      </c>
    </row>
    <row r="515" spans="3:4" x14ac:dyDescent="0.2">
      <c r="C515" s="42">
        <v>36136</v>
      </c>
      <c r="D515">
        <v>6.6502999999999997</v>
      </c>
    </row>
    <row r="516" spans="3:4" x14ac:dyDescent="0.2">
      <c r="C516" s="42">
        <v>36137</v>
      </c>
      <c r="D516">
        <v>6.774</v>
      </c>
    </row>
    <row r="517" spans="3:4" x14ac:dyDescent="0.2">
      <c r="C517" s="42">
        <v>36138</v>
      </c>
      <c r="D517">
        <v>6.7525000000000004</v>
      </c>
    </row>
    <row r="518" spans="3:4" x14ac:dyDescent="0.2">
      <c r="C518" s="42">
        <v>36139</v>
      </c>
      <c r="D518">
        <v>6.6802999999999999</v>
      </c>
    </row>
    <row r="519" spans="3:4" x14ac:dyDescent="0.2">
      <c r="C519" s="42">
        <v>36140</v>
      </c>
      <c r="D519">
        <v>6.6902999999999997</v>
      </c>
    </row>
    <row r="520" spans="3:4" x14ac:dyDescent="0.2">
      <c r="C520" s="42">
        <v>36143</v>
      </c>
      <c r="D520">
        <v>6.7587999999999999</v>
      </c>
    </row>
    <row r="521" spans="3:4" x14ac:dyDescent="0.2">
      <c r="C521" s="42">
        <v>36144</v>
      </c>
      <c r="D521">
        <v>6.7774999999999999</v>
      </c>
    </row>
    <row r="522" spans="3:4" x14ac:dyDescent="0.2">
      <c r="C522" s="42">
        <v>36145</v>
      </c>
      <c r="D522">
        <v>6.7503000000000002</v>
      </c>
    </row>
    <row r="523" spans="3:4" x14ac:dyDescent="0.2">
      <c r="C523" s="42">
        <v>36146</v>
      </c>
      <c r="D523">
        <v>6.5949999999999998</v>
      </c>
    </row>
    <row r="524" spans="3:4" x14ac:dyDescent="0.2">
      <c r="C524" s="42">
        <v>36147</v>
      </c>
      <c r="D524">
        <v>6.6475</v>
      </c>
    </row>
    <row r="525" spans="3:4" x14ac:dyDescent="0.2">
      <c r="C525" s="42">
        <v>36150</v>
      </c>
      <c r="D525">
        <v>6.6052999999999997</v>
      </c>
    </row>
    <row r="526" spans="3:4" x14ac:dyDescent="0.2">
      <c r="C526" s="42">
        <v>36151</v>
      </c>
      <c r="D526">
        <v>6.6102999999999996</v>
      </c>
    </row>
    <row r="527" spans="3:4" x14ac:dyDescent="0.2">
      <c r="C527" s="42">
        <v>36152</v>
      </c>
      <c r="D527">
        <v>6.6052999999999997</v>
      </c>
    </row>
    <row r="528" spans="3:4" x14ac:dyDescent="0.2">
      <c r="C528" s="42">
        <v>36153</v>
      </c>
      <c r="D528">
        <v>6.5952999999999999</v>
      </c>
    </row>
    <row r="529" spans="3:4" x14ac:dyDescent="0.2">
      <c r="C529" s="42">
        <v>36154</v>
      </c>
      <c r="D529">
        <v>6.5952999999999999</v>
      </c>
    </row>
    <row r="530" spans="3:4" x14ac:dyDescent="0.2">
      <c r="C530" s="42">
        <v>36157</v>
      </c>
      <c r="D530">
        <v>6.5475000000000003</v>
      </c>
    </row>
    <row r="531" spans="3:4" x14ac:dyDescent="0.2">
      <c r="C531" s="42">
        <v>36158</v>
      </c>
      <c r="D531">
        <v>6.5350000000000001</v>
      </c>
    </row>
    <row r="532" spans="3:4" x14ac:dyDescent="0.2">
      <c r="C532" s="42">
        <v>36159</v>
      </c>
      <c r="D532">
        <v>6.52</v>
      </c>
    </row>
    <row r="533" spans="3:4" x14ac:dyDescent="0.2">
      <c r="C533" s="42">
        <v>36160</v>
      </c>
      <c r="D533">
        <v>6.5327999999999999</v>
      </c>
    </row>
    <row r="534" spans="3:4" x14ac:dyDescent="0.2">
      <c r="C534" s="42">
        <v>36161</v>
      </c>
      <c r="D534">
        <v>6.5327999999999999</v>
      </c>
    </row>
    <row r="535" spans="3:4" x14ac:dyDescent="0.2">
      <c r="C535" s="42">
        <v>36164</v>
      </c>
      <c r="D535">
        <v>6.5312999999999999</v>
      </c>
    </row>
    <row r="536" spans="3:4" x14ac:dyDescent="0.2">
      <c r="C536" s="42">
        <v>36165</v>
      </c>
      <c r="D536">
        <v>6.38</v>
      </c>
    </row>
    <row r="537" spans="3:4" x14ac:dyDescent="0.2">
      <c r="C537" s="42">
        <v>36166</v>
      </c>
      <c r="D537">
        <v>6.2850000000000001</v>
      </c>
    </row>
    <row r="538" spans="3:4" x14ac:dyDescent="0.2">
      <c r="C538" s="42">
        <v>36167</v>
      </c>
      <c r="D538">
        <v>6.4675000000000002</v>
      </c>
    </row>
    <row r="539" spans="3:4" x14ac:dyDescent="0.2">
      <c r="C539" s="42">
        <v>36168</v>
      </c>
      <c r="D539">
        <v>6.4124999999999996</v>
      </c>
    </row>
    <row r="540" spans="3:4" x14ac:dyDescent="0.2">
      <c r="C540" s="42">
        <v>36171</v>
      </c>
      <c r="D540">
        <v>6.5875000000000004</v>
      </c>
    </row>
    <row r="541" spans="3:4" x14ac:dyDescent="0.2">
      <c r="C541" s="42">
        <v>36172</v>
      </c>
      <c r="D541">
        <v>6.68405</v>
      </c>
    </row>
    <row r="542" spans="3:4" x14ac:dyDescent="0.2">
      <c r="C542" s="42">
        <v>36173</v>
      </c>
      <c r="D542">
        <v>6.835</v>
      </c>
    </row>
    <row r="543" spans="3:4" x14ac:dyDescent="0.2">
      <c r="C543" s="42">
        <v>36174</v>
      </c>
      <c r="D543">
        <v>6.89</v>
      </c>
    </row>
    <row r="544" spans="3:4" x14ac:dyDescent="0.2">
      <c r="C544" s="42">
        <v>36175</v>
      </c>
      <c r="D544">
        <v>6.7750000000000004</v>
      </c>
    </row>
    <row r="545" spans="3:4" x14ac:dyDescent="0.2">
      <c r="C545" s="42">
        <v>36178</v>
      </c>
      <c r="D545">
        <v>6.6177999999999999</v>
      </c>
    </row>
    <row r="546" spans="3:4" x14ac:dyDescent="0.2">
      <c r="C546" s="42">
        <v>36179</v>
      </c>
      <c r="D546">
        <v>6.7062999999999997</v>
      </c>
    </row>
    <row r="547" spans="3:4" x14ac:dyDescent="0.2">
      <c r="C547" s="42">
        <v>36180</v>
      </c>
      <c r="D547">
        <v>6.6362500000000004</v>
      </c>
    </row>
    <row r="548" spans="3:4" x14ac:dyDescent="0.2">
      <c r="C548" s="42">
        <v>36181</v>
      </c>
      <c r="D548">
        <v>6.7050000000000001</v>
      </c>
    </row>
    <row r="549" spans="3:4" x14ac:dyDescent="0.2">
      <c r="C549" s="42">
        <v>36182</v>
      </c>
      <c r="D549">
        <v>6.67</v>
      </c>
    </row>
    <row r="550" spans="3:4" x14ac:dyDescent="0.2">
      <c r="C550" s="42">
        <v>36185</v>
      </c>
      <c r="D550">
        <v>6.6875</v>
      </c>
    </row>
    <row r="551" spans="3:4" x14ac:dyDescent="0.2">
      <c r="C551" s="42">
        <v>36186</v>
      </c>
      <c r="D551">
        <v>6.67</v>
      </c>
    </row>
    <row r="552" spans="3:4" x14ac:dyDescent="0.2">
      <c r="C552" s="42">
        <v>36187</v>
      </c>
      <c r="D552">
        <v>6.64</v>
      </c>
    </row>
    <row r="553" spans="3:4" x14ac:dyDescent="0.2">
      <c r="C553" s="42">
        <v>36188</v>
      </c>
      <c r="D553">
        <v>6.6577999999999999</v>
      </c>
    </row>
    <row r="554" spans="3:4" x14ac:dyDescent="0.2">
      <c r="C554" s="42">
        <v>36189</v>
      </c>
      <c r="D554">
        <v>6.6778000000000004</v>
      </c>
    </row>
    <row r="555" spans="3:4" x14ac:dyDescent="0.2">
      <c r="C555" s="42">
        <v>36192</v>
      </c>
      <c r="D555">
        <v>6.65</v>
      </c>
    </row>
    <row r="556" spans="3:4" x14ac:dyDescent="0.2">
      <c r="C556" s="42">
        <v>36193</v>
      </c>
      <c r="D556">
        <v>6.6130500000000003</v>
      </c>
    </row>
    <row r="557" spans="3:4" x14ac:dyDescent="0.2">
      <c r="C557" s="42">
        <v>36194</v>
      </c>
      <c r="D557">
        <v>6.61</v>
      </c>
    </row>
    <row r="558" spans="3:4" x14ac:dyDescent="0.2">
      <c r="C558" s="42">
        <v>36195</v>
      </c>
      <c r="D558">
        <v>6.6402999999999999</v>
      </c>
    </row>
    <row r="559" spans="3:4" x14ac:dyDescent="0.2">
      <c r="C559" s="42">
        <v>36196</v>
      </c>
      <c r="D559">
        <v>6.57</v>
      </c>
    </row>
    <row r="560" spans="3:4" x14ac:dyDescent="0.2">
      <c r="C560" s="42">
        <v>36199</v>
      </c>
      <c r="D560">
        <v>6.5225</v>
      </c>
    </row>
    <row r="561" spans="3:4" x14ac:dyDescent="0.2">
      <c r="C561" s="42">
        <v>36200</v>
      </c>
      <c r="D561">
        <v>6.6687500000000002</v>
      </c>
    </row>
    <row r="562" spans="3:4" x14ac:dyDescent="0.2">
      <c r="C562" s="42">
        <v>36201</v>
      </c>
      <c r="D562">
        <v>6.6675000000000004</v>
      </c>
    </row>
    <row r="563" spans="3:4" x14ac:dyDescent="0.2">
      <c r="C563" s="42">
        <v>36202</v>
      </c>
      <c r="D563">
        <v>6.6078000000000001</v>
      </c>
    </row>
    <row r="564" spans="3:4" x14ac:dyDescent="0.2">
      <c r="C564" s="42">
        <v>36203</v>
      </c>
      <c r="D564">
        <v>6.64</v>
      </c>
    </row>
    <row r="565" spans="3:4" x14ac:dyDescent="0.2">
      <c r="C565" s="42">
        <v>36206</v>
      </c>
      <c r="D565">
        <v>6.67</v>
      </c>
    </row>
    <row r="566" spans="3:4" x14ac:dyDescent="0.2">
      <c r="C566" s="42">
        <v>36207</v>
      </c>
      <c r="D566">
        <v>6.6890499999999999</v>
      </c>
    </row>
    <row r="567" spans="3:4" x14ac:dyDescent="0.2">
      <c r="C567" s="42">
        <v>36208</v>
      </c>
      <c r="D567">
        <v>6.6950000000000003</v>
      </c>
    </row>
    <row r="568" spans="3:4" x14ac:dyDescent="0.2">
      <c r="C568" s="42">
        <v>36209</v>
      </c>
      <c r="D568">
        <v>6.7137500000000001</v>
      </c>
    </row>
    <row r="569" spans="3:4" x14ac:dyDescent="0.2">
      <c r="C569" s="42">
        <v>36210</v>
      </c>
      <c r="D569">
        <v>6.81</v>
      </c>
    </row>
    <row r="570" spans="3:4" x14ac:dyDescent="0.2">
      <c r="C570" s="42">
        <v>36213</v>
      </c>
      <c r="D570">
        <v>6.7678000000000003</v>
      </c>
    </row>
    <row r="571" spans="3:4" x14ac:dyDescent="0.2">
      <c r="C571" s="42">
        <v>36214</v>
      </c>
      <c r="D571">
        <v>6.7615499999999997</v>
      </c>
    </row>
    <row r="572" spans="3:4" x14ac:dyDescent="0.2">
      <c r="C572" s="42">
        <v>36215</v>
      </c>
      <c r="D572">
        <v>6.742</v>
      </c>
    </row>
    <row r="573" spans="3:4" x14ac:dyDescent="0.2">
      <c r="C573" s="42">
        <v>36216</v>
      </c>
      <c r="D573">
        <v>6.7062499999999998</v>
      </c>
    </row>
    <row r="574" spans="3:4" x14ac:dyDescent="0.2">
      <c r="C574" s="42">
        <v>36217</v>
      </c>
      <c r="D574">
        <v>6.7125000000000004</v>
      </c>
    </row>
    <row r="575" spans="3:4" x14ac:dyDescent="0.2">
      <c r="C575" s="42">
        <v>36220</v>
      </c>
      <c r="D575">
        <v>6.7275</v>
      </c>
    </row>
    <row r="576" spans="3:4" x14ac:dyDescent="0.2">
      <c r="C576" s="42">
        <v>36221</v>
      </c>
      <c r="D576">
        <v>6.7737499999999997</v>
      </c>
    </row>
    <row r="577" spans="3:4" x14ac:dyDescent="0.2">
      <c r="C577" s="42">
        <v>36222</v>
      </c>
      <c r="D577">
        <v>6.7625000000000002</v>
      </c>
    </row>
    <row r="578" spans="3:4" x14ac:dyDescent="0.2">
      <c r="C578" s="42">
        <v>36223</v>
      </c>
      <c r="D578">
        <v>6.7549999999999999</v>
      </c>
    </row>
    <row r="579" spans="3:4" x14ac:dyDescent="0.2">
      <c r="C579" s="42">
        <v>36224</v>
      </c>
      <c r="D579">
        <v>6.7125000000000004</v>
      </c>
    </row>
    <row r="580" spans="3:4" x14ac:dyDescent="0.2">
      <c r="C580" s="42">
        <v>36227</v>
      </c>
      <c r="D580">
        <v>6.6978</v>
      </c>
    </row>
    <row r="581" spans="3:4" x14ac:dyDescent="0.2">
      <c r="C581" s="42">
        <v>36228</v>
      </c>
      <c r="D581">
        <v>6.6603000000000003</v>
      </c>
    </row>
    <row r="582" spans="3:4" x14ac:dyDescent="0.2">
      <c r="C582" s="42">
        <v>36229</v>
      </c>
      <c r="D582">
        <v>6.665</v>
      </c>
    </row>
    <row r="583" spans="3:4" x14ac:dyDescent="0.2">
      <c r="C583" s="42">
        <v>36230</v>
      </c>
      <c r="D583">
        <v>6.6543000000000001</v>
      </c>
    </row>
    <row r="584" spans="3:4" x14ac:dyDescent="0.2">
      <c r="C584" s="42">
        <v>36231</v>
      </c>
      <c r="D584">
        <v>6.6890499999999999</v>
      </c>
    </row>
    <row r="585" spans="3:4" x14ac:dyDescent="0.2">
      <c r="C585" s="42">
        <v>36234</v>
      </c>
      <c r="D585">
        <v>6.7363</v>
      </c>
    </row>
    <row r="586" spans="3:4" x14ac:dyDescent="0.2">
      <c r="C586" s="42">
        <v>36235</v>
      </c>
      <c r="D586">
        <v>6.7843</v>
      </c>
    </row>
    <row r="587" spans="3:4" x14ac:dyDescent="0.2">
      <c r="C587" s="42">
        <v>36236</v>
      </c>
      <c r="D587">
        <v>6.7355499999999999</v>
      </c>
    </row>
    <row r="588" spans="3:4" x14ac:dyDescent="0.2">
      <c r="C588" s="42">
        <v>36237</v>
      </c>
      <c r="D588">
        <v>6.7575000000000003</v>
      </c>
    </row>
    <row r="589" spans="3:4" x14ac:dyDescent="0.2">
      <c r="C589" s="42">
        <v>36238</v>
      </c>
      <c r="D589">
        <v>6.6955</v>
      </c>
    </row>
    <row r="590" spans="3:4" x14ac:dyDescent="0.2">
      <c r="C590" s="42">
        <v>36241</v>
      </c>
      <c r="D590">
        <v>6.6763000000000003</v>
      </c>
    </row>
    <row r="591" spans="3:4" x14ac:dyDescent="0.2">
      <c r="C591" s="42">
        <v>36242</v>
      </c>
      <c r="D591">
        <v>6.74</v>
      </c>
    </row>
    <row r="592" spans="3:4" x14ac:dyDescent="0.2">
      <c r="C592" s="42">
        <v>36243</v>
      </c>
      <c r="D592">
        <v>6.7054999999999998</v>
      </c>
    </row>
    <row r="593" spans="3:4" x14ac:dyDescent="0.2">
      <c r="C593" s="42">
        <v>36244</v>
      </c>
      <c r="D593">
        <v>6.7148000000000003</v>
      </c>
    </row>
    <row r="594" spans="3:4" x14ac:dyDescent="0.2">
      <c r="C594" s="42">
        <v>36245</v>
      </c>
      <c r="D594">
        <v>6.7575000000000003</v>
      </c>
    </row>
    <row r="595" spans="3:4" x14ac:dyDescent="0.2">
      <c r="C595" s="42">
        <v>36248</v>
      </c>
      <c r="D595">
        <v>6.75</v>
      </c>
    </row>
    <row r="596" spans="3:4" x14ac:dyDescent="0.2">
      <c r="C596" s="42">
        <v>36249</v>
      </c>
      <c r="D596">
        <v>6.7337499999999997</v>
      </c>
    </row>
    <row r="597" spans="3:4" x14ac:dyDescent="0.2">
      <c r="C597" s="42">
        <v>36250</v>
      </c>
      <c r="D597">
        <v>6.6924999999999999</v>
      </c>
    </row>
    <row r="598" spans="3:4" x14ac:dyDescent="0.2">
      <c r="C598" s="42">
        <v>36251</v>
      </c>
      <c r="D598">
        <v>6.6635</v>
      </c>
    </row>
    <row r="599" spans="3:4" x14ac:dyDescent="0.2">
      <c r="C599" s="42">
        <v>36252</v>
      </c>
      <c r="D599">
        <v>6.6675000000000004</v>
      </c>
    </row>
    <row r="600" spans="3:4" x14ac:dyDescent="0.2">
      <c r="C600" s="42">
        <v>36255</v>
      </c>
      <c r="D600">
        <v>6.6573000000000002</v>
      </c>
    </row>
    <row r="601" spans="3:4" x14ac:dyDescent="0.2">
      <c r="C601" s="42">
        <v>36256</v>
      </c>
      <c r="D601">
        <v>6.665</v>
      </c>
    </row>
    <row r="602" spans="3:4" x14ac:dyDescent="0.2">
      <c r="C602" s="42">
        <v>36257</v>
      </c>
      <c r="D602">
        <v>6.67</v>
      </c>
    </row>
    <row r="603" spans="3:4" x14ac:dyDescent="0.2">
      <c r="C603" s="42">
        <v>36258</v>
      </c>
      <c r="D603">
        <v>6.7157999999999998</v>
      </c>
    </row>
    <row r="604" spans="3:4" x14ac:dyDescent="0.2">
      <c r="C604" s="42">
        <v>36259</v>
      </c>
      <c r="D604">
        <v>6.6852999999999998</v>
      </c>
    </row>
    <row r="605" spans="3:4" x14ac:dyDescent="0.2">
      <c r="C605" s="42">
        <v>36262</v>
      </c>
      <c r="D605">
        <v>6.665</v>
      </c>
    </row>
    <row r="606" spans="3:4" x14ac:dyDescent="0.2">
      <c r="C606" s="42">
        <v>36263</v>
      </c>
      <c r="D606">
        <v>6.6212499999999999</v>
      </c>
    </row>
    <row r="607" spans="3:4" x14ac:dyDescent="0.2">
      <c r="C607" s="42">
        <v>36264</v>
      </c>
      <c r="D607">
        <v>6.5819999999999999</v>
      </c>
    </row>
    <row r="608" spans="3:4" x14ac:dyDescent="0.2">
      <c r="C608" s="42">
        <v>36265</v>
      </c>
      <c r="D608">
        <v>6.5945</v>
      </c>
    </row>
    <row r="609" spans="3:4" x14ac:dyDescent="0.2">
      <c r="C609" s="42">
        <v>36266</v>
      </c>
      <c r="D609">
        <v>6.6063000000000001</v>
      </c>
    </row>
    <row r="610" spans="3:4" x14ac:dyDescent="0.2">
      <c r="C610" s="42">
        <v>36269</v>
      </c>
      <c r="D610">
        <v>6.5514999999999999</v>
      </c>
    </row>
    <row r="611" spans="3:4" x14ac:dyDescent="0.2">
      <c r="C611" s="42">
        <v>36270</v>
      </c>
      <c r="D611">
        <v>6.5640000000000001</v>
      </c>
    </row>
    <row r="612" spans="3:4" x14ac:dyDescent="0.2">
      <c r="C612" s="42">
        <v>36271</v>
      </c>
      <c r="D612">
        <v>6.5614999999999997</v>
      </c>
    </row>
    <row r="613" spans="3:4" x14ac:dyDescent="0.2">
      <c r="C613" s="42">
        <v>36272</v>
      </c>
      <c r="D613">
        <v>6.5597500000000002</v>
      </c>
    </row>
    <row r="614" spans="3:4" x14ac:dyDescent="0.2">
      <c r="C614" s="42">
        <v>36273</v>
      </c>
      <c r="D614">
        <v>6.5759999999999996</v>
      </c>
    </row>
    <row r="615" spans="3:4" x14ac:dyDescent="0.2">
      <c r="C615" s="42">
        <v>36276</v>
      </c>
      <c r="D615">
        <v>6.5445000000000002</v>
      </c>
    </row>
    <row r="616" spans="3:4" x14ac:dyDescent="0.2">
      <c r="C616" s="42">
        <v>36277</v>
      </c>
      <c r="D616">
        <v>6.5448000000000004</v>
      </c>
    </row>
    <row r="617" spans="3:4" x14ac:dyDescent="0.2">
      <c r="C617" s="42">
        <v>36278</v>
      </c>
      <c r="D617">
        <v>6.5187499999999998</v>
      </c>
    </row>
    <row r="618" spans="3:4" x14ac:dyDescent="0.2">
      <c r="C618" s="42">
        <v>36279</v>
      </c>
      <c r="D618">
        <v>6.5365000000000002</v>
      </c>
    </row>
    <row r="619" spans="3:4" x14ac:dyDescent="0.2">
      <c r="C619" s="42">
        <v>36280</v>
      </c>
      <c r="D619">
        <v>6.5845000000000002</v>
      </c>
    </row>
    <row r="620" spans="3:4" x14ac:dyDescent="0.2">
      <c r="C620" s="42">
        <v>36283</v>
      </c>
      <c r="D620">
        <v>6.5487500000000001</v>
      </c>
    </row>
    <row r="621" spans="3:4" x14ac:dyDescent="0.2">
      <c r="C621" s="42">
        <v>36284</v>
      </c>
      <c r="D621">
        <v>6.5425000000000004</v>
      </c>
    </row>
    <row r="622" spans="3:4" x14ac:dyDescent="0.2">
      <c r="C622" s="42">
        <v>36285</v>
      </c>
      <c r="D622">
        <v>6.5917500000000002</v>
      </c>
    </row>
    <row r="623" spans="3:4" x14ac:dyDescent="0.2">
      <c r="C623" s="42">
        <v>36286</v>
      </c>
      <c r="D623">
        <v>6.5625</v>
      </c>
    </row>
    <row r="624" spans="3:4" x14ac:dyDescent="0.2">
      <c r="C624" s="42">
        <v>36287</v>
      </c>
      <c r="D624">
        <v>6.6212</v>
      </c>
    </row>
    <row r="625" spans="3:4" x14ac:dyDescent="0.2">
      <c r="C625" s="42">
        <v>36290</v>
      </c>
      <c r="D625">
        <v>6.6487499999999997</v>
      </c>
    </row>
    <row r="626" spans="3:4" x14ac:dyDescent="0.2">
      <c r="C626" s="42">
        <v>36291</v>
      </c>
      <c r="D626">
        <v>6.6492000000000004</v>
      </c>
    </row>
    <row r="627" spans="3:4" x14ac:dyDescent="0.2">
      <c r="C627" s="42">
        <v>36292</v>
      </c>
      <c r="D627">
        <v>6.7039999999999997</v>
      </c>
    </row>
    <row r="628" spans="3:4" x14ac:dyDescent="0.2">
      <c r="C628" s="42">
        <v>36293</v>
      </c>
      <c r="D628">
        <v>6.7200499999999996</v>
      </c>
    </row>
    <row r="629" spans="3:4" x14ac:dyDescent="0.2">
      <c r="C629" s="42">
        <v>36294</v>
      </c>
      <c r="D629">
        <v>6.71075</v>
      </c>
    </row>
    <row r="630" spans="3:4" x14ac:dyDescent="0.2">
      <c r="C630" s="42">
        <v>36297</v>
      </c>
      <c r="D630">
        <v>6.6892500000000004</v>
      </c>
    </row>
    <row r="631" spans="3:4" x14ac:dyDescent="0.2">
      <c r="C631" s="42">
        <v>36298</v>
      </c>
      <c r="D631">
        <v>6.65625</v>
      </c>
    </row>
    <row r="632" spans="3:4" x14ac:dyDescent="0.2">
      <c r="C632" s="42">
        <v>36299</v>
      </c>
      <c r="D632">
        <v>6.6814999999999998</v>
      </c>
    </row>
    <row r="633" spans="3:4" x14ac:dyDescent="0.2">
      <c r="C633" s="42">
        <v>36300</v>
      </c>
      <c r="D633">
        <v>6.7149999999999999</v>
      </c>
    </row>
    <row r="634" spans="3:4" x14ac:dyDescent="0.2">
      <c r="C634" s="42">
        <v>36301</v>
      </c>
      <c r="D634">
        <v>6.6879999999999997</v>
      </c>
    </row>
    <row r="635" spans="3:4" x14ac:dyDescent="0.2">
      <c r="C635" s="42">
        <v>36304</v>
      </c>
      <c r="D635">
        <v>6.6950000000000003</v>
      </c>
    </row>
    <row r="636" spans="3:4" x14ac:dyDescent="0.2">
      <c r="C636" s="42">
        <v>36305</v>
      </c>
      <c r="D636">
        <v>6.7202500000000001</v>
      </c>
    </row>
    <row r="637" spans="3:4" x14ac:dyDescent="0.2">
      <c r="C637" s="42">
        <v>36306</v>
      </c>
      <c r="D637">
        <v>6.7708000000000004</v>
      </c>
    </row>
    <row r="638" spans="3:4" x14ac:dyDescent="0.2">
      <c r="C638" s="42">
        <v>36307</v>
      </c>
      <c r="D638">
        <v>6.7702</v>
      </c>
    </row>
    <row r="639" spans="3:4" x14ac:dyDescent="0.2">
      <c r="C639" s="42">
        <v>36308</v>
      </c>
      <c r="D639">
        <v>6.7275</v>
      </c>
    </row>
    <row r="640" spans="3:4" x14ac:dyDescent="0.2">
      <c r="C640" s="42">
        <v>36311</v>
      </c>
      <c r="D640">
        <v>6.6897500000000001</v>
      </c>
    </row>
    <row r="641" spans="3:4" x14ac:dyDescent="0.2">
      <c r="C641" s="42">
        <v>36312</v>
      </c>
      <c r="D641">
        <v>6.67875</v>
      </c>
    </row>
    <row r="642" spans="3:4" x14ac:dyDescent="0.2">
      <c r="C642" s="42">
        <v>36313</v>
      </c>
      <c r="D642">
        <v>6.67</v>
      </c>
    </row>
    <row r="643" spans="3:4" x14ac:dyDescent="0.2">
      <c r="C643" s="42">
        <v>36314</v>
      </c>
      <c r="D643">
        <v>6.6657000000000002</v>
      </c>
    </row>
    <row r="644" spans="3:4" x14ac:dyDescent="0.2">
      <c r="C644" s="42">
        <v>36315</v>
      </c>
      <c r="D644">
        <v>6.6174999999999997</v>
      </c>
    </row>
    <row r="645" spans="3:4" x14ac:dyDescent="0.2">
      <c r="C645" s="42">
        <v>36318</v>
      </c>
      <c r="D645">
        <v>6.5262500000000001</v>
      </c>
    </row>
    <row r="646" spans="3:4" x14ac:dyDescent="0.2">
      <c r="C646" s="42">
        <v>36319</v>
      </c>
      <c r="D646">
        <v>6.5449999999999999</v>
      </c>
    </row>
    <row r="647" spans="3:4" x14ac:dyDescent="0.2">
      <c r="C647" s="42">
        <v>36320</v>
      </c>
      <c r="D647">
        <v>6.5747499999999999</v>
      </c>
    </row>
    <row r="648" spans="3:4" x14ac:dyDescent="0.2">
      <c r="C648" s="42">
        <v>36321</v>
      </c>
      <c r="D648">
        <v>6.5875000000000004</v>
      </c>
    </row>
    <row r="649" spans="3:4" x14ac:dyDescent="0.2">
      <c r="C649" s="42">
        <v>36322</v>
      </c>
      <c r="D649">
        <v>6.5274999999999999</v>
      </c>
    </row>
    <row r="650" spans="3:4" x14ac:dyDescent="0.2">
      <c r="C650" s="42">
        <v>36325</v>
      </c>
      <c r="D650">
        <v>6.5285000000000002</v>
      </c>
    </row>
    <row r="651" spans="3:4" x14ac:dyDescent="0.2">
      <c r="C651" s="42">
        <v>36326</v>
      </c>
      <c r="D651">
        <v>6.54</v>
      </c>
    </row>
    <row r="652" spans="3:4" x14ac:dyDescent="0.2">
      <c r="C652" s="42">
        <v>36327</v>
      </c>
      <c r="D652">
        <v>6.5263</v>
      </c>
    </row>
    <row r="653" spans="3:4" x14ac:dyDescent="0.2">
      <c r="C653" s="42">
        <v>36328</v>
      </c>
      <c r="D653">
        <v>6.5090000000000003</v>
      </c>
    </row>
    <row r="654" spans="3:4" x14ac:dyDescent="0.2">
      <c r="C654" s="42">
        <v>36329</v>
      </c>
      <c r="D654">
        <v>6.4231999999999996</v>
      </c>
    </row>
    <row r="655" spans="3:4" x14ac:dyDescent="0.2">
      <c r="C655" s="42">
        <v>36332</v>
      </c>
      <c r="D655">
        <v>6.4402499999999998</v>
      </c>
    </row>
    <row r="656" spans="3:4" x14ac:dyDescent="0.2">
      <c r="C656" s="42">
        <v>36333</v>
      </c>
      <c r="D656">
        <v>6.41275</v>
      </c>
    </row>
    <row r="657" spans="3:4" x14ac:dyDescent="0.2">
      <c r="C657" s="42">
        <v>36334</v>
      </c>
      <c r="D657">
        <v>6.4529500000000004</v>
      </c>
    </row>
    <row r="658" spans="3:4" x14ac:dyDescent="0.2">
      <c r="C658" s="42">
        <v>36335</v>
      </c>
      <c r="D658">
        <v>6.4954999999999998</v>
      </c>
    </row>
    <row r="659" spans="3:4" x14ac:dyDescent="0.2">
      <c r="C659" s="42">
        <v>36336</v>
      </c>
      <c r="D659">
        <v>6.484</v>
      </c>
    </row>
    <row r="660" spans="3:4" x14ac:dyDescent="0.2">
      <c r="C660" s="42">
        <v>36339</v>
      </c>
      <c r="D660">
        <v>6.4904500000000001</v>
      </c>
    </row>
    <row r="661" spans="3:4" x14ac:dyDescent="0.2">
      <c r="C661" s="42">
        <v>36340</v>
      </c>
      <c r="D661">
        <v>6.4678500000000003</v>
      </c>
    </row>
    <row r="662" spans="3:4" x14ac:dyDescent="0.2">
      <c r="C662" s="42">
        <v>36341</v>
      </c>
      <c r="D662">
        <v>6.4494999999999996</v>
      </c>
    </row>
    <row r="663" spans="3:4" x14ac:dyDescent="0.2">
      <c r="C663" s="42">
        <v>36342</v>
      </c>
      <c r="D663">
        <v>6.4300499999999996</v>
      </c>
    </row>
    <row r="664" spans="3:4" x14ac:dyDescent="0.2">
      <c r="C664" s="42">
        <v>36343</v>
      </c>
      <c r="D664">
        <v>6.4122500000000002</v>
      </c>
    </row>
    <row r="665" spans="3:4" x14ac:dyDescent="0.2">
      <c r="C665" s="42">
        <v>36346</v>
      </c>
      <c r="D665">
        <v>6.3992000000000004</v>
      </c>
    </row>
    <row r="666" spans="3:4" x14ac:dyDescent="0.2">
      <c r="C666" s="42">
        <v>36347</v>
      </c>
      <c r="D666">
        <v>6.4257</v>
      </c>
    </row>
    <row r="667" spans="3:4" x14ac:dyDescent="0.2">
      <c r="C667" s="42">
        <v>36348</v>
      </c>
      <c r="D667">
        <v>6.4192499999999999</v>
      </c>
    </row>
    <row r="668" spans="3:4" x14ac:dyDescent="0.2">
      <c r="C668" s="42">
        <v>36349</v>
      </c>
      <c r="D668">
        <v>6.4305000000000003</v>
      </c>
    </row>
    <row r="669" spans="3:4" x14ac:dyDescent="0.2">
      <c r="C669" s="42">
        <v>36350</v>
      </c>
      <c r="D669">
        <v>6.4535</v>
      </c>
    </row>
    <row r="670" spans="3:4" x14ac:dyDescent="0.2">
      <c r="C670" s="42">
        <v>36353</v>
      </c>
      <c r="D670">
        <v>6.492</v>
      </c>
    </row>
    <row r="671" spans="3:4" x14ac:dyDescent="0.2">
      <c r="C671" s="42">
        <v>36354</v>
      </c>
      <c r="D671">
        <v>6.5442499999999999</v>
      </c>
    </row>
    <row r="672" spans="3:4" x14ac:dyDescent="0.2">
      <c r="C672" s="42">
        <v>36355</v>
      </c>
      <c r="D672">
        <v>6.5079500000000001</v>
      </c>
    </row>
    <row r="673" spans="3:4" x14ac:dyDescent="0.2">
      <c r="C673" s="42">
        <v>36356</v>
      </c>
      <c r="D673">
        <v>6.5105000000000004</v>
      </c>
    </row>
    <row r="674" spans="3:4" x14ac:dyDescent="0.2">
      <c r="C674" s="42">
        <v>36357</v>
      </c>
      <c r="D674">
        <v>6.4972000000000003</v>
      </c>
    </row>
    <row r="675" spans="3:4" x14ac:dyDescent="0.2">
      <c r="C675" s="42">
        <v>36360</v>
      </c>
      <c r="D675">
        <v>6.5091999999999999</v>
      </c>
    </row>
    <row r="676" spans="3:4" x14ac:dyDescent="0.2">
      <c r="C676" s="42">
        <v>36361</v>
      </c>
      <c r="D676">
        <v>6.4706999999999999</v>
      </c>
    </row>
    <row r="677" spans="3:4" x14ac:dyDescent="0.2">
      <c r="C677" s="42">
        <v>36362</v>
      </c>
      <c r="D677">
        <v>6.4567500000000004</v>
      </c>
    </row>
    <row r="678" spans="3:4" x14ac:dyDescent="0.2">
      <c r="C678" s="42">
        <v>36363</v>
      </c>
      <c r="D678">
        <v>6.4492000000000003</v>
      </c>
    </row>
    <row r="679" spans="3:4" x14ac:dyDescent="0.2">
      <c r="C679" s="42">
        <v>36364</v>
      </c>
      <c r="D679">
        <v>6.4489999999999998</v>
      </c>
    </row>
    <row r="680" spans="3:4" x14ac:dyDescent="0.2">
      <c r="C680" s="42">
        <v>36367</v>
      </c>
      <c r="D680">
        <v>6.4935</v>
      </c>
    </row>
    <row r="681" spans="3:4" x14ac:dyDescent="0.2">
      <c r="C681" s="42">
        <v>36368</v>
      </c>
      <c r="D681">
        <v>6.4821999999999997</v>
      </c>
    </row>
    <row r="682" spans="3:4" x14ac:dyDescent="0.2">
      <c r="C682" s="42">
        <v>36369</v>
      </c>
      <c r="D682">
        <v>6.5049999999999999</v>
      </c>
    </row>
    <row r="683" spans="3:4" x14ac:dyDescent="0.2">
      <c r="C683" s="42">
        <v>36370</v>
      </c>
      <c r="D683">
        <v>6.5274999999999999</v>
      </c>
    </row>
    <row r="684" spans="3:4" x14ac:dyDescent="0.2">
      <c r="C684" s="42">
        <v>36371</v>
      </c>
      <c r="D684">
        <v>6.5237499999999997</v>
      </c>
    </row>
    <row r="685" spans="3:4" x14ac:dyDescent="0.2">
      <c r="C685" s="42">
        <v>36374</v>
      </c>
      <c r="D685">
        <v>6.5575000000000001</v>
      </c>
    </row>
    <row r="686" spans="3:4" x14ac:dyDescent="0.2">
      <c r="C686" s="42">
        <v>36375</v>
      </c>
      <c r="D686">
        <v>6.5709999999999997</v>
      </c>
    </row>
    <row r="687" spans="3:4" x14ac:dyDescent="0.2">
      <c r="C687" s="42">
        <v>36376</v>
      </c>
      <c r="D687">
        <v>6.5250000000000004</v>
      </c>
    </row>
    <row r="688" spans="3:4" x14ac:dyDescent="0.2">
      <c r="C688" s="42">
        <v>36377</v>
      </c>
      <c r="D688">
        <v>6.5422500000000001</v>
      </c>
    </row>
    <row r="689" spans="3:4" x14ac:dyDescent="0.2">
      <c r="C689" s="42">
        <v>36378</v>
      </c>
      <c r="D689">
        <v>6.5613000000000001</v>
      </c>
    </row>
    <row r="690" spans="3:4" x14ac:dyDescent="0.2">
      <c r="C690" s="42">
        <v>36381</v>
      </c>
      <c r="D690">
        <v>6.55375</v>
      </c>
    </row>
    <row r="691" spans="3:4" x14ac:dyDescent="0.2">
      <c r="C691" s="42">
        <v>36382</v>
      </c>
      <c r="D691">
        <v>6.56325</v>
      </c>
    </row>
    <row r="692" spans="3:4" x14ac:dyDescent="0.2">
      <c r="C692" s="42">
        <v>36383</v>
      </c>
      <c r="D692">
        <v>6.5027499999999998</v>
      </c>
    </row>
    <row r="693" spans="3:4" x14ac:dyDescent="0.2">
      <c r="C693" s="42">
        <v>36384</v>
      </c>
      <c r="D693">
        <v>6.4812500000000002</v>
      </c>
    </row>
    <row r="694" spans="3:4" x14ac:dyDescent="0.2">
      <c r="C694" s="42">
        <v>36385</v>
      </c>
      <c r="D694">
        <v>6.46875</v>
      </c>
    </row>
    <row r="695" spans="3:4" x14ac:dyDescent="0.2">
      <c r="C695" s="42">
        <v>36388</v>
      </c>
      <c r="D695">
        <v>6.4574999999999996</v>
      </c>
    </row>
    <row r="696" spans="3:4" x14ac:dyDescent="0.2">
      <c r="C696" s="42">
        <v>36389</v>
      </c>
      <c r="D696">
        <v>6.46875</v>
      </c>
    </row>
    <row r="697" spans="3:4" x14ac:dyDescent="0.2">
      <c r="C697" s="42">
        <v>36390</v>
      </c>
      <c r="D697">
        <v>6.4664999999999999</v>
      </c>
    </row>
    <row r="698" spans="3:4" x14ac:dyDescent="0.2">
      <c r="C698" s="42">
        <v>36391</v>
      </c>
      <c r="D698">
        <v>6.4749999999999996</v>
      </c>
    </row>
    <row r="699" spans="3:4" x14ac:dyDescent="0.2">
      <c r="C699" s="42">
        <v>36392</v>
      </c>
      <c r="D699">
        <v>6.4487500000000004</v>
      </c>
    </row>
    <row r="700" spans="3:4" x14ac:dyDescent="0.2">
      <c r="C700" s="42">
        <v>36395</v>
      </c>
      <c r="D700">
        <v>6.42225</v>
      </c>
    </row>
    <row r="701" spans="3:4" x14ac:dyDescent="0.2">
      <c r="C701" s="42">
        <v>36396</v>
      </c>
      <c r="D701">
        <v>6.4499500000000003</v>
      </c>
    </row>
    <row r="702" spans="3:4" x14ac:dyDescent="0.2">
      <c r="C702" s="42">
        <v>36397</v>
      </c>
      <c r="D702">
        <v>6.4572500000000002</v>
      </c>
    </row>
    <row r="703" spans="3:4" x14ac:dyDescent="0.2">
      <c r="C703" s="42">
        <v>36398</v>
      </c>
      <c r="D703">
        <v>6.4424999999999999</v>
      </c>
    </row>
    <row r="704" spans="3:4" x14ac:dyDescent="0.2">
      <c r="C704" s="42">
        <v>36399</v>
      </c>
      <c r="D704">
        <v>6.4412500000000001</v>
      </c>
    </row>
    <row r="705" spans="3:4" x14ac:dyDescent="0.2">
      <c r="C705" s="42">
        <v>36402</v>
      </c>
      <c r="D705">
        <v>6.4407500000000004</v>
      </c>
    </row>
    <row r="706" spans="3:4" x14ac:dyDescent="0.2">
      <c r="C706" s="42">
        <v>36403</v>
      </c>
      <c r="D706">
        <v>6.4322499999999998</v>
      </c>
    </row>
    <row r="707" spans="3:4" x14ac:dyDescent="0.2">
      <c r="C707" s="42">
        <v>36404</v>
      </c>
      <c r="D707">
        <v>6.3754999999999997</v>
      </c>
    </row>
    <row r="708" spans="3:4" x14ac:dyDescent="0.2">
      <c r="C708" s="42">
        <v>36405</v>
      </c>
      <c r="D708">
        <v>6.3942500000000004</v>
      </c>
    </row>
    <row r="709" spans="3:4" x14ac:dyDescent="0.2">
      <c r="C709" s="42">
        <v>36406</v>
      </c>
      <c r="D709">
        <v>6.3542500000000004</v>
      </c>
    </row>
    <row r="710" spans="3:4" x14ac:dyDescent="0.2">
      <c r="C710" s="42">
        <v>36409</v>
      </c>
      <c r="D710">
        <v>6.3620000000000001</v>
      </c>
    </row>
    <row r="711" spans="3:4" x14ac:dyDescent="0.2">
      <c r="C711" s="42">
        <v>36410</v>
      </c>
      <c r="D711">
        <v>6.3762499999999998</v>
      </c>
    </row>
    <row r="712" spans="3:4" x14ac:dyDescent="0.2">
      <c r="C712" s="42">
        <v>36411</v>
      </c>
      <c r="D712">
        <v>6.4172500000000001</v>
      </c>
    </row>
    <row r="713" spans="3:4" x14ac:dyDescent="0.2">
      <c r="C713" s="42">
        <v>36412</v>
      </c>
      <c r="D713">
        <v>6.4052499999999997</v>
      </c>
    </row>
    <row r="714" spans="3:4" x14ac:dyDescent="0.2">
      <c r="C714" s="42">
        <v>36413</v>
      </c>
      <c r="D714">
        <v>6.3944999999999999</v>
      </c>
    </row>
    <row r="715" spans="3:4" x14ac:dyDescent="0.2">
      <c r="C715" s="42">
        <v>36416</v>
      </c>
      <c r="D715">
        <v>6.3897500000000003</v>
      </c>
    </row>
    <row r="716" spans="3:4" x14ac:dyDescent="0.2">
      <c r="C716" s="42">
        <v>36417</v>
      </c>
      <c r="D716">
        <v>6.4029999999999996</v>
      </c>
    </row>
    <row r="717" spans="3:4" x14ac:dyDescent="0.2">
      <c r="C717" s="42">
        <v>36418</v>
      </c>
      <c r="D717">
        <v>6.4320000000000004</v>
      </c>
    </row>
    <row r="718" spans="3:4" x14ac:dyDescent="0.2">
      <c r="C718" s="42">
        <v>36419</v>
      </c>
      <c r="D718">
        <v>6.4574999999999996</v>
      </c>
    </row>
    <row r="719" spans="3:4" x14ac:dyDescent="0.2">
      <c r="C719" s="42">
        <v>36420</v>
      </c>
      <c r="D719">
        <v>6.4263000000000003</v>
      </c>
    </row>
    <row r="720" spans="3:4" x14ac:dyDescent="0.2">
      <c r="C720" s="42">
        <v>36423</v>
      </c>
      <c r="D720">
        <v>6.4135</v>
      </c>
    </row>
    <row r="721" spans="3:4" x14ac:dyDescent="0.2">
      <c r="C721" s="42">
        <v>36424</v>
      </c>
      <c r="D721">
        <v>6.3847500000000004</v>
      </c>
    </row>
    <row r="722" spans="3:4" x14ac:dyDescent="0.2">
      <c r="C722" s="42">
        <v>36425</v>
      </c>
      <c r="D722">
        <v>6.3992000000000004</v>
      </c>
    </row>
    <row r="723" spans="3:4" x14ac:dyDescent="0.2">
      <c r="C723" s="42">
        <v>36426</v>
      </c>
      <c r="D723">
        <v>6.3762499999999998</v>
      </c>
    </row>
    <row r="724" spans="3:4" x14ac:dyDescent="0.2">
      <c r="C724" s="42">
        <v>36427</v>
      </c>
      <c r="D724">
        <v>6.3730000000000002</v>
      </c>
    </row>
    <row r="725" spans="3:4" x14ac:dyDescent="0.2">
      <c r="C725" s="42">
        <v>36430</v>
      </c>
      <c r="D725">
        <v>6.3554000000000004</v>
      </c>
    </row>
    <row r="726" spans="3:4" x14ac:dyDescent="0.2">
      <c r="C726" s="42">
        <v>36431</v>
      </c>
      <c r="D726">
        <v>6.3155000000000001</v>
      </c>
    </row>
    <row r="727" spans="3:4" x14ac:dyDescent="0.2">
      <c r="C727" s="42">
        <v>36432</v>
      </c>
      <c r="D727">
        <v>6.35</v>
      </c>
    </row>
    <row r="728" spans="3:4" x14ac:dyDescent="0.2">
      <c r="C728" s="42">
        <v>36433</v>
      </c>
      <c r="D728">
        <v>6.3375000000000004</v>
      </c>
    </row>
    <row r="729" spans="3:4" x14ac:dyDescent="0.2">
      <c r="C729" s="42">
        <v>36434</v>
      </c>
      <c r="D729">
        <v>6.351</v>
      </c>
    </row>
    <row r="730" spans="3:4" x14ac:dyDescent="0.2">
      <c r="C730" s="42">
        <v>36437</v>
      </c>
      <c r="D730">
        <v>6.3232499999999998</v>
      </c>
    </row>
    <row r="731" spans="3:4" x14ac:dyDescent="0.2">
      <c r="C731" s="42">
        <v>36438</v>
      </c>
      <c r="D731">
        <v>6.3063000000000002</v>
      </c>
    </row>
    <row r="732" spans="3:4" x14ac:dyDescent="0.2">
      <c r="C732" s="42">
        <v>36439</v>
      </c>
      <c r="D732">
        <v>6.3762499999999998</v>
      </c>
    </row>
    <row r="733" spans="3:4" x14ac:dyDescent="0.2">
      <c r="C733" s="42">
        <v>36440</v>
      </c>
      <c r="D733">
        <v>6.3710000000000004</v>
      </c>
    </row>
    <row r="734" spans="3:4" x14ac:dyDescent="0.2">
      <c r="C734" s="42">
        <v>36441</v>
      </c>
      <c r="D734">
        <v>6.3627500000000001</v>
      </c>
    </row>
    <row r="735" spans="3:4" x14ac:dyDescent="0.2">
      <c r="C735" s="42">
        <v>36444</v>
      </c>
      <c r="D735">
        <v>6.3929999999999998</v>
      </c>
    </row>
    <row r="736" spans="3:4" x14ac:dyDescent="0.2">
      <c r="C736" s="42">
        <v>36445</v>
      </c>
      <c r="D736">
        <v>6.4020000000000001</v>
      </c>
    </row>
    <row r="737" spans="3:4" x14ac:dyDescent="0.2">
      <c r="C737" s="42">
        <v>36446</v>
      </c>
      <c r="D737">
        <v>6.4409999999999998</v>
      </c>
    </row>
    <row r="738" spans="3:4" x14ac:dyDescent="0.2">
      <c r="C738" s="42">
        <v>36447</v>
      </c>
      <c r="D738">
        <v>6.4342499999999996</v>
      </c>
    </row>
    <row r="739" spans="3:4" x14ac:dyDescent="0.2">
      <c r="C739" s="42">
        <v>36448</v>
      </c>
      <c r="D739">
        <v>6.4675000000000002</v>
      </c>
    </row>
    <row r="740" spans="3:4" x14ac:dyDescent="0.2">
      <c r="C740" s="42">
        <v>36451</v>
      </c>
      <c r="D740">
        <v>6.49</v>
      </c>
    </row>
    <row r="741" spans="3:4" x14ac:dyDescent="0.2">
      <c r="C741" s="42">
        <v>36452</v>
      </c>
      <c r="D741">
        <v>6.4729999999999999</v>
      </c>
    </row>
    <row r="742" spans="3:4" x14ac:dyDescent="0.2">
      <c r="C742" s="42">
        <v>36453</v>
      </c>
      <c r="D742">
        <v>6.4504999999999999</v>
      </c>
    </row>
    <row r="743" spans="3:4" x14ac:dyDescent="0.2">
      <c r="C743" s="42">
        <v>36454</v>
      </c>
      <c r="D743">
        <v>6.4690000000000003</v>
      </c>
    </row>
    <row r="744" spans="3:4" x14ac:dyDescent="0.2">
      <c r="C744" s="42">
        <v>36455</v>
      </c>
      <c r="D744">
        <v>6.4547499999999998</v>
      </c>
    </row>
    <row r="745" spans="3:4" x14ac:dyDescent="0.2">
      <c r="C745" s="42">
        <v>36458</v>
      </c>
      <c r="D745">
        <v>6.4513499999999997</v>
      </c>
    </row>
    <row r="746" spans="3:4" x14ac:dyDescent="0.2">
      <c r="C746" s="42">
        <v>36459</v>
      </c>
      <c r="D746">
        <v>6.4790000000000001</v>
      </c>
    </row>
    <row r="747" spans="3:4" x14ac:dyDescent="0.2">
      <c r="C747" s="42">
        <v>36460</v>
      </c>
      <c r="D747">
        <v>6.4774000000000003</v>
      </c>
    </row>
    <row r="748" spans="3:4" x14ac:dyDescent="0.2">
      <c r="C748" s="42">
        <v>36461</v>
      </c>
      <c r="D748">
        <v>6.4657</v>
      </c>
    </row>
    <row r="749" spans="3:4" x14ac:dyDescent="0.2">
      <c r="C749" s="42">
        <v>36462</v>
      </c>
      <c r="D749">
        <v>6.46875</v>
      </c>
    </row>
    <row r="750" spans="3:4" x14ac:dyDescent="0.2">
      <c r="C750" s="42">
        <v>36465</v>
      </c>
      <c r="D750">
        <v>6.4812500000000002</v>
      </c>
    </row>
    <row r="751" spans="3:4" x14ac:dyDescent="0.2">
      <c r="C751" s="42">
        <v>36466</v>
      </c>
      <c r="D751">
        <v>6.4775</v>
      </c>
    </row>
    <row r="752" spans="3:4" x14ac:dyDescent="0.2">
      <c r="C752" s="42">
        <v>36467</v>
      </c>
      <c r="D752">
        <v>6.4764999999999997</v>
      </c>
    </row>
    <row r="753" spans="3:4" x14ac:dyDescent="0.2">
      <c r="C753" s="42">
        <v>36468</v>
      </c>
      <c r="D753">
        <v>6.4459999999999997</v>
      </c>
    </row>
    <row r="754" spans="3:4" x14ac:dyDescent="0.2">
      <c r="C754" s="42">
        <v>36469</v>
      </c>
      <c r="D754">
        <v>6.4275000000000002</v>
      </c>
    </row>
    <row r="755" spans="3:4" x14ac:dyDescent="0.2">
      <c r="C755" s="42">
        <v>36472</v>
      </c>
      <c r="D755">
        <v>6.44475</v>
      </c>
    </row>
    <row r="756" spans="3:4" x14ac:dyDescent="0.2">
      <c r="C756" s="42">
        <v>36473</v>
      </c>
      <c r="D756">
        <v>6.4474999999999998</v>
      </c>
    </row>
    <row r="757" spans="3:4" x14ac:dyDescent="0.2">
      <c r="C757" s="42">
        <v>36474</v>
      </c>
      <c r="D757">
        <v>6.4627499999999998</v>
      </c>
    </row>
    <row r="758" spans="3:4" x14ac:dyDescent="0.2">
      <c r="C758" s="42">
        <v>36475</v>
      </c>
      <c r="D758">
        <v>6.4619999999999997</v>
      </c>
    </row>
    <row r="759" spans="3:4" x14ac:dyDescent="0.2">
      <c r="C759" s="42">
        <v>36476</v>
      </c>
      <c r="D759">
        <v>6.4509999999999996</v>
      </c>
    </row>
    <row r="760" spans="3:4" x14ac:dyDescent="0.2">
      <c r="C760" s="42">
        <v>36479</v>
      </c>
      <c r="D760">
        <v>6.4744999999999999</v>
      </c>
    </row>
    <row r="761" spans="3:4" x14ac:dyDescent="0.2">
      <c r="C761" s="42">
        <v>36480</v>
      </c>
      <c r="D761">
        <v>6.4859999999999998</v>
      </c>
    </row>
    <row r="762" spans="3:4" x14ac:dyDescent="0.2">
      <c r="C762" s="42">
        <v>36481</v>
      </c>
      <c r="D762">
        <v>6.4779999999999998</v>
      </c>
    </row>
    <row r="763" spans="3:4" x14ac:dyDescent="0.2">
      <c r="C763" s="42">
        <v>36482</v>
      </c>
      <c r="D763">
        <v>6.46225</v>
      </c>
    </row>
    <row r="764" spans="3:4" x14ac:dyDescent="0.2">
      <c r="C764" s="42">
        <v>36483</v>
      </c>
      <c r="D764">
        <v>6.4569999999999999</v>
      </c>
    </row>
    <row r="765" spans="3:4" x14ac:dyDescent="0.2">
      <c r="C765" s="42">
        <v>36486</v>
      </c>
      <c r="D765">
        <v>6.4602500000000003</v>
      </c>
    </row>
    <row r="766" spans="3:4" x14ac:dyDescent="0.2">
      <c r="C766" s="42">
        <v>36487</v>
      </c>
      <c r="D766">
        <v>6.4615</v>
      </c>
    </row>
    <row r="767" spans="3:4" x14ac:dyDescent="0.2">
      <c r="C767" s="42">
        <v>36488</v>
      </c>
      <c r="D767">
        <v>6.4545000000000003</v>
      </c>
    </row>
    <row r="768" spans="3:4" x14ac:dyDescent="0.2">
      <c r="C768" s="42">
        <v>36489</v>
      </c>
      <c r="D768">
        <v>6.4522500000000003</v>
      </c>
    </row>
    <row r="769" spans="3:4" x14ac:dyDescent="0.2">
      <c r="C769" s="42">
        <v>36490</v>
      </c>
      <c r="D769">
        <v>6.4594500000000004</v>
      </c>
    </row>
    <row r="770" spans="3:4" x14ac:dyDescent="0.2">
      <c r="C770" s="42">
        <v>36493</v>
      </c>
      <c r="D770">
        <v>6.5039999999999996</v>
      </c>
    </row>
    <row r="771" spans="3:4" x14ac:dyDescent="0.2">
      <c r="C771" s="42">
        <v>36494</v>
      </c>
      <c r="D771">
        <v>6.4952500000000004</v>
      </c>
    </row>
    <row r="772" spans="3:4" x14ac:dyDescent="0.2">
      <c r="C772" s="42">
        <v>36495</v>
      </c>
      <c r="D772">
        <v>6.4574999999999996</v>
      </c>
    </row>
    <row r="773" spans="3:4" x14ac:dyDescent="0.2">
      <c r="C773" s="42">
        <v>36496</v>
      </c>
      <c r="D773">
        <v>6.4692499999999997</v>
      </c>
    </row>
    <row r="774" spans="3:4" x14ac:dyDescent="0.2">
      <c r="C774" s="42">
        <v>36497</v>
      </c>
      <c r="D774">
        <v>6.4669999999999996</v>
      </c>
    </row>
    <row r="775" spans="3:4" x14ac:dyDescent="0.2">
      <c r="C775" s="42">
        <v>36500</v>
      </c>
      <c r="D775">
        <v>6.4631999999999996</v>
      </c>
    </row>
    <row r="776" spans="3:4" x14ac:dyDescent="0.2">
      <c r="C776" s="42">
        <v>36501</v>
      </c>
      <c r="D776">
        <v>6.4602500000000003</v>
      </c>
    </row>
    <row r="777" spans="3:4" x14ac:dyDescent="0.2">
      <c r="C777" s="42">
        <v>36502</v>
      </c>
      <c r="D777">
        <v>6.4599500000000001</v>
      </c>
    </row>
    <row r="778" spans="3:4" x14ac:dyDescent="0.2">
      <c r="C778" s="42">
        <v>36503</v>
      </c>
      <c r="D778">
        <v>6.4515000000000002</v>
      </c>
    </row>
    <row r="779" spans="3:4" x14ac:dyDescent="0.2">
      <c r="C779" s="42">
        <v>36504</v>
      </c>
      <c r="D779">
        <v>6.4242999999999997</v>
      </c>
    </row>
    <row r="780" spans="3:4" x14ac:dyDescent="0.2">
      <c r="C780" s="42">
        <v>36507</v>
      </c>
      <c r="D780">
        <v>6.4242499999999998</v>
      </c>
    </row>
    <row r="781" spans="3:4" x14ac:dyDescent="0.2">
      <c r="C781" s="42">
        <v>36508</v>
      </c>
      <c r="D781">
        <v>6.4255000000000004</v>
      </c>
    </row>
    <row r="782" spans="3:4" x14ac:dyDescent="0.2">
      <c r="C782" s="42">
        <v>36509</v>
      </c>
      <c r="D782">
        <v>6.4412000000000003</v>
      </c>
    </row>
    <row r="783" spans="3:4" x14ac:dyDescent="0.2">
      <c r="C783" s="42">
        <v>36510</v>
      </c>
      <c r="D783">
        <v>6.43675</v>
      </c>
    </row>
    <row r="784" spans="3:4" x14ac:dyDescent="0.2">
      <c r="C784" s="42">
        <v>36511</v>
      </c>
      <c r="D784">
        <v>6.4329999999999998</v>
      </c>
    </row>
    <row r="785" spans="3:4" x14ac:dyDescent="0.2">
      <c r="C785" s="42">
        <v>36514</v>
      </c>
      <c r="D785">
        <v>6.4282500000000002</v>
      </c>
    </row>
    <row r="786" spans="3:4" x14ac:dyDescent="0.2">
      <c r="C786" s="42">
        <v>36515</v>
      </c>
      <c r="D786">
        <v>6.4449500000000004</v>
      </c>
    </row>
    <row r="787" spans="3:4" x14ac:dyDescent="0.2">
      <c r="C787" s="42">
        <v>36516</v>
      </c>
      <c r="D787">
        <v>6.4459999999999997</v>
      </c>
    </row>
    <row r="788" spans="3:4" x14ac:dyDescent="0.2">
      <c r="C788" s="42">
        <v>36517</v>
      </c>
      <c r="D788">
        <v>6.4427500000000002</v>
      </c>
    </row>
    <row r="789" spans="3:4" x14ac:dyDescent="0.2">
      <c r="C789" s="42">
        <v>36518</v>
      </c>
      <c r="D789">
        <v>6.4427500000000002</v>
      </c>
    </row>
    <row r="790" spans="3:4" x14ac:dyDescent="0.2">
      <c r="C790" s="42">
        <v>36521</v>
      </c>
      <c r="D790">
        <v>6.4429999999999996</v>
      </c>
    </row>
    <row r="791" spans="3:4" x14ac:dyDescent="0.2">
      <c r="C791" s="42">
        <v>36522</v>
      </c>
      <c r="D791">
        <v>6.4452999999999996</v>
      </c>
    </row>
    <row r="792" spans="3:4" x14ac:dyDescent="0.2">
      <c r="C792" s="42">
        <v>36523</v>
      </c>
      <c r="D792">
        <v>6.4508000000000001</v>
      </c>
    </row>
    <row r="793" spans="3:4" x14ac:dyDescent="0.2">
      <c r="C793" s="42">
        <v>36524</v>
      </c>
      <c r="D793">
        <v>6.4474999999999998</v>
      </c>
    </row>
    <row r="794" spans="3:4" x14ac:dyDescent="0.2">
      <c r="C794" s="42">
        <v>36525</v>
      </c>
      <c r="D794">
        <v>6.4474999999999998</v>
      </c>
    </row>
    <row r="795" spans="3:4" x14ac:dyDescent="0.2">
      <c r="C795" s="42">
        <v>36528</v>
      </c>
      <c r="D795">
        <v>6.4074999999999998</v>
      </c>
    </row>
    <row r="796" spans="3:4" x14ac:dyDescent="0.2">
      <c r="C796" s="42">
        <v>36529</v>
      </c>
      <c r="D796">
        <v>6.3935000000000004</v>
      </c>
    </row>
    <row r="797" spans="3:4" x14ac:dyDescent="0.2">
      <c r="C797" s="42">
        <v>36530</v>
      </c>
      <c r="D797">
        <v>6.3404999999999996</v>
      </c>
    </row>
    <row r="798" spans="3:4" x14ac:dyDescent="0.2">
      <c r="C798" s="42">
        <v>36531</v>
      </c>
      <c r="D798">
        <v>6.33575</v>
      </c>
    </row>
    <row r="799" spans="3:4" x14ac:dyDescent="0.2">
      <c r="C799" s="42">
        <v>36532</v>
      </c>
      <c r="D799">
        <v>6.3034499999999998</v>
      </c>
    </row>
    <row r="800" spans="3:4" x14ac:dyDescent="0.2">
      <c r="C800" s="42">
        <v>36535</v>
      </c>
      <c r="D800">
        <v>6.3319999999999999</v>
      </c>
    </row>
    <row r="801" spans="3:4" x14ac:dyDescent="0.2">
      <c r="C801" s="42">
        <v>36536</v>
      </c>
      <c r="D801">
        <v>6.3360000000000003</v>
      </c>
    </row>
    <row r="802" spans="3:4" x14ac:dyDescent="0.2">
      <c r="C802" s="42">
        <v>36537</v>
      </c>
      <c r="D802">
        <v>6.3087499999999999</v>
      </c>
    </row>
    <row r="803" spans="3:4" x14ac:dyDescent="0.2">
      <c r="C803" s="42">
        <v>36538</v>
      </c>
      <c r="D803">
        <v>6.2990000000000004</v>
      </c>
    </row>
    <row r="804" spans="3:4" x14ac:dyDescent="0.2">
      <c r="C804" s="42">
        <v>36539</v>
      </c>
      <c r="D804">
        <v>6.3174999999999999</v>
      </c>
    </row>
    <row r="805" spans="3:4" x14ac:dyDescent="0.2">
      <c r="C805" s="42">
        <v>36542</v>
      </c>
      <c r="D805">
        <v>6.327</v>
      </c>
    </row>
    <row r="806" spans="3:4" x14ac:dyDescent="0.2">
      <c r="C806" s="42">
        <v>36543</v>
      </c>
      <c r="D806">
        <v>6.3315000000000001</v>
      </c>
    </row>
    <row r="807" spans="3:4" x14ac:dyDescent="0.2">
      <c r="C807" s="42">
        <v>36544</v>
      </c>
      <c r="D807">
        <v>6.3541999999999996</v>
      </c>
    </row>
    <row r="808" spans="3:4" x14ac:dyDescent="0.2">
      <c r="C808" s="42">
        <v>36545</v>
      </c>
      <c r="D808">
        <v>6.3464999999999998</v>
      </c>
    </row>
    <row r="809" spans="3:4" x14ac:dyDescent="0.2">
      <c r="C809" s="42">
        <v>36546</v>
      </c>
      <c r="D809">
        <v>6.3734999999999999</v>
      </c>
    </row>
    <row r="810" spans="3:4" x14ac:dyDescent="0.2">
      <c r="C810" s="42">
        <v>36549</v>
      </c>
      <c r="D810">
        <v>6.4124999999999996</v>
      </c>
    </row>
    <row r="811" spans="3:4" x14ac:dyDescent="0.2">
      <c r="C811" s="42">
        <v>36550</v>
      </c>
      <c r="D811">
        <v>6.4086999999999996</v>
      </c>
    </row>
    <row r="812" spans="3:4" x14ac:dyDescent="0.2">
      <c r="C812" s="42">
        <v>36551</v>
      </c>
      <c r="D812">
        <v>6.4169999999999998</v>
      </c>
    </row>
    <row r="813" spans="3:4" x14ac:dyDescent="0.2">
      <c r="C813" s="42">
        <v>36552</v>
      </c>
      <c r="D813">
        <v>6.4645000000000001</v>
      </c>
    </row>
    <row r="814" spans="3:4" x14ac:dyDescent="0.2">
      <c r="C814" s="42">
        <v>36553</v>
      </c>
      <c r="D814">
        <v>6.6253000000000002</v>
      </c>
    </row>
    <row r="815" spans="3:4" x14ac:dyDescent="0.2">
      <c r="C815" s="42">
        <v>36556</v>
      </c>
      <c r="D815">
        <v>6.5709999999999997</v>
      </c>
    </row>
    <row r="816" spans="3:4" x14ac:dyDescent="0.2">
      <c r="C816" s="42">
        <v>36557</v>
      </c>
      <c r="D816">
        <v>6.5294999999999996</v>
      </c>
    </row>
    <row r="817" spans="3:4" x14ac:dyDescent="0.2">
      <c r="C817" s="42">
        <v>36558</v>
      </c>
      <c r="D817">
        <v>6.53</v>
      </c>
    </row>
    <row r="818" spans="3:4" x14ac:dyDescent="0.2">
      <c r="C818" s="42">
        <v>36559</v>
      </c>
      <c r="D818">
        <v>6.4917499999999997</v>
      </c>
    </row>
    <row r="819" spans="3:4" x14ac:dyDescent="0.2">
      <c r="C819" s="42">
        <v>36560</v>
      </c>
      <c r="D819">
        <v>6.5244999999999997</v>
      </c>
    </row>
    <row r="820" spans="3:4" x14ac:dyDescent="0.2">
      <c r="C820" s="42">
        <v>36563</v>
      </c>
      <c r="D820">
        <v>6.5269500000000003</v>
      </c>
    </row>
    <row r="821" spans="3:4" x14ac:dyDescent="0.2">
      <c r="C821" s="42">
        <v>36564</v>
      </c>
      <c r="D821">
        <v>6.5279999999999996</v>
      </c>
    </row>
    <row r="822" spans="3:4" x14ac:dyDescent="0.2">
      <c r="C822" s="42">
        <v>36565</v>
      </c>
      <c r="D822">
        <v>6.5495000000000001</v>
      </c>
    </row>
    <row r="823" spans="3:4" x14ac:dyDescent="0.2">
      <c r="C823" s="42">
        <v>36566</v>
      </c>
      <c r="D823">
        <v>6.5744499999999997</v>
      </c>
    </row>
    <row r="824" spans="3:4" x14ac:dyDescent="0.2">
      <c r="C824" s="42">
        <v>36567</v>
      </c>
      <c r="D824">
        <v>6.6064999999999996</v>
      </c>
    </row>
    <row r="825" spans="3:4" x14ac:dyDescent="0.2">
      <c r="C825" s="42">
        <v>36570</v>
      </c>
      <c r="D825">
        <v>6.5994999999999999</v>
      </c>
    </row>
    <row r="826" spans="3:4" x14ac:dyDescent="0.2">
      <c r="C826" s="42">
        <v>36571</v>
      </c>
      <c r="D826">
        <v>6.6044999999999998</v>
      </c>
    </row>
    <row r="827" spans="3:4" x14ac:dyDescent="0.2">
      <c r="C827" s="42">
        <v>36572</v>
      </c>
      <c r="D827">
        <v>6.5940000000000003</v>
      </c>
    </row>
    <row r="828" spans="3:4" x14ac:dyDescent="0.2">
      <c r="C828" s="42">
        <v>36573</v>
      </c>
      <c r="D828">
        <v>6.5692000000000004</v>
      </c>
    </row>
    <row r="829" spans="3:4" x14ac:dyDescent="0.2">
      <c r="C829" s="42">
        <v>36574</v>
      </c>
      <c r="D829">
        <v>6.5715000000000003</v>
      </c>
    </row>
    <row r="830" spans="3:4" x14ac:dyDescent="0.2">
      <c r="C830" s="42">
        <v>36577</v>
      </c>
      <c r="D830">
        <v>6.55145</v>
      </c>
    </row>
    <row r="831" spans="3:4" x14ac:dyDescent="0.2">
      <c r="C831" s="42">
        <v>36578</v>
      </c>
      <c r="D831">
        <v>6.55945</v>
      </c>
    </row>
    <row r="832" spans="3:4" x14ac:dyDescent="0.2">
      <c r="C832" s="42">
        <v>36579</v>
      </c>
      <c r="D832">
        <v>6.5604500000000003</v>
      </c>
    </row>
    <row r="833" spans="3:4" x14ac:dyDescent="0.2">
      <c r="C833" s="42">
        <v>36580</v>
      </c>
      <c r="D833">
        <v>6.5727500000000001</v>
      </c>
    </row>
    <row r="834" spans="3:4" x14ac:dyDescent="0.2">
      <c r="C834" s="42">
        <v>36581</v>
      </c>
      <c r="D834">
        <v>6.5549999999999997</v>
      </c>
    </row>
    <row r="835" spans="3:4" x14ac:dyDescent="0.2">
      <c r="C835" s="42">
        <v>36584</v>
      </c>
      <c r="D835">
        <v>6.6185</v>
      </c>
    </row>
    <row r="836" spans="3:4" x14ac:dyDescent="0.2">
      <c r="C836" s="42">
        <v>36585</v>
      </c>
      <c r="D836">
        <v>6.5982000000000003</v>
      </c>
    </row>
    <row r="837" spans="3:4" x14ac:dyDescent="0.2">
      <c r="C837" s="42">
        <v>36586</v>
      </c>
      <c r="D837">
        <v>6.6147499999999999</v>
      </c>
    </row>
    <row r="838" spans="3:4" x14ac:dyDescent="0.2">
      <c r="C838" s="42">
        <v>36587</v>
      </c>
      <c r="D838">
        <v>6.6234999999999999</v>
      </c>
    </row>
    <row r="839" spans="3:4" x14ac:dyDescent="0.2">
      <c r="C839" s="42">
        <v>36588</v>
      </c>
      <c r="D839">
        <v>6.7440499999999997</v>
      </c>
    </row>
    <row r="840" spans="3:4" x14ac:dyDescent="0.2">
      <c r="C840" s="42">
        <v>36591</v>
      </c>
      <c r="D840">
        <v>6.76</v>
      </c>
    </row>
    <row r="841" spans="3:4" x14ac:dyDescent="0.2">
      <c r="C841" s="42">
        <v>36592</v>
      </c>
      <c r="D841">
        <v>6.7895000000000003</v>
      </c>
    </row>
    <row r="842" spans="3:4" x14ac:dyDescent="0.2">
      <c r="C842" s="42">
        <v>36593</v>
      </c>
      <c r="D842">
        <v>6.7554999999999996</v>
      </c>
    </row>
    <row r="843" spans="3:4" x14ac:dyDescent="0.2">
      <c r="C843" s="42">
        <v>36594</v>
      </c>
      <c r="D843">
        <v>6.6577000000000002</v>
      </c>
    </row>
    <row r="844" spans="3:4" x14ac:dyDescent="0.2">
      <c r="C844" s="42">
        <v>36595</v>
      </c>
      <c r="D844">
        <v>6.6444999999999999</v>
      </c>
    </row>
    <row r="845" spans="3:4" x14ac:dyDescent="0.2">
      <c r="C845" s="42">
        <v>36598</v>
      </c>
      <c r="D845">
        <v>6.7080000000000002</v>
      </c>
    </row>
    <row r="846" spans="3:4" x14ac:dyDescent="0.2">
      <c r="C846" s="42">
        <v>36599</v>
      </c>
      <c r="D846">
        <v>6.6914999999999996</v>
      </c>
    </row>
    <row r="847" spans="3:4" x14ac:dyDescent="0.2">
      <c r="C847" s="42">
        <v>36600</v>
      </c>
      <c r="D847">
        <v>6.7409999999999997</v>
      </c>
    </row>
    <row r="848" spans="3:4" x14ac:dyDescent="0.2">
      <c r="C848" s="42">
        <v>36601</v>
      </c>
      <c r="D848">
        <v>6.718</v>
      </c>
    </row>
    <row r="849" spans="3:4" x14ac:dyDescent="0.2">
      <c r="C849" s="42">
        <v>36602</v>
      </c>
      <c r="D849">
        <v>6.7374999999999998</v>
      </c>
    </row>
    <row r="850" spans="3:4" x14ac:dyDescent="0.2">
      <c r="C850" s="42">
        <v>36605</v>
      </c>
      <c r="D850">
        <v>6.7647000000000004</v>
      </c>
    </row>
    <row r="851" spans="3:4" x14ac:dyDescent="0.2">
      <c r="C851" s="42">
        <v>36606</v>
      </c>
      <c r="D851">
        <v>6.7522500000000001</v>
      </c>
    </row>
    <row r="852" spans="3:4" x14ac:dyDescent="0.2">
      <c r="C852" s="42">
        <v>36607</v>
      </c>
      <c r="D852">
        <v>6.7080000000000002</v>
      </c>
    </row>
    <row r="853" spans="3:4" x14ac:dyDescent="0.2">
      <c r="C853" s="42">
        <v>36608</v>
      </c>
      <c r="D853">
        <v>6.7247000000000003</v>
      </c>
    </row>
    <row r="854" spans="3:4" x14ac:dyDescent="0.2">
      <c r="C854" s="42">
        <v>36609</v>
      </c>
      <c r="D854">
        <v>6.7365000000000004</v>
      </c>
    </row>
    <row r="855" spans="3:4" x14ac:dyDescent="0.2">
      <c r="C855" s="42">
        <v>36612</v>
      </c>
      <c r="D855">
        <v>6.7080000000000002</v>
      </c>
    </row>
    <row r="856" spans="3:4" x14ac:dyDescent="0.2">
      <c r="C856" s="42">
        <v>36613</v>
      </c>
      <c r="D856">
        <v>6.7177499999999997</v>
      </c>
    </row>
    <row r="857" spans="3:4" x14ac:dyDescent="0.2">
      <c r="C857" s="42">
        <v>36614</v>
      </c>
      <c r="D857">
        <v>6.782</v>
      </c>
    </row>
    <row r="858" spans="3:4" x14ac:dyDescent="0.2">
      <c r="C858" s="42">
        <v>36615</v>
      </c>
      <c r="D858">
        <v>6.83995</v>
      </c>
    </row>
    <row r="859" spans="3:4" x14ac:dyDescent="0.2">
      <c r="C859" s="42">
        <v>36616</v>
      </c>
      <c r="D859">
        <v>6.8097500000000002</v>
      </c>
    </row>
    <row r="860" spans="3:4" x14ac:dyDescent="0.2">
      <c r="C860" s="42">
        <v>36619</v>
      </c>
      <c r="D860">
        <v>6.8280000000000003</v>
      </c>
    </row>
    <row r="861" spans="3:4" x14ac:dyDescent="0.2">
      <c r="C861" s="42">
        <v>36620</v>
      </c>
      <c r="D861">
        <v>6.8164999999999996</v>
      </c>
    </row>
    <row r="862" spans="3:4" x14ac:dyDescent="0.2">
      <c r="C862" s="42">
        <v>36621</v>
      </c>
      <c r="D862">
        <v>6.8674999999999997</v>
      </c>
    </row>
    <row r="863" spans="3:4" x14ac:dyDescent="0.2">
      <c r="C863" s="42">
        <v>36622</v>
      </c>
      <c r="D863">
        <v>6.8422000000000001</v>
      </c>
    </row>
    <row r="864" spans="3:4" x14ac:dyDescent="0.2">
      <c r="C864" s="42">
        <v>36623</v>
      </c>
      <c r="D864">
        <v>6.835</v>
      </c>
    </row>
    <row r="865" spans="3:4" x14ac:dyDescent="0.2">
      <c r="C865" s="42">
        <v>36626</v>
      </c>
      <c r="D865">
        <v>6.8174999999999999</v>
      </c>
    </row>
    <row r="866" spans="3:4" x14ac:dyDescent="0.2">
      <c r="C866" s="42">
        <v>36627</v>
      </c>
      <c r="D866">
        <v>6.8695000000000004</v>
      </c>
    </row>
    <row r="867" spans="3:4" x14ac:dyDescent="0.2">
      <c r="C867" s="42">
        <v>36628</v>
      </c>
      <c r="D867">
        <v>6.8375000000000004</v>
      </c>
    </row>
    <row r="868" spans="3:4" x14ac:dyDescent="0.2">
      <c r="C868" s="42">
        <v>36629</v>
      </c>
      <c r="D868">
        <v>6.8337500000000002</v>
      </c>
    </row>
    <row r="869" spans="3:4" x14ac:dyDescent="0.2">
      <c r="C869" s="42">
        <v>36630</v>
      </c>
      <c r="D869">
        <v>6.84</v>
      </c>
    </row>
    <row r="870" spans="3:4" x14ac:dyDescent="0.2">
      <c r="C870" s="42">
        <v>36633</v>
      </c>
      <c r="D870">
        <v>6.8959999999999999</v>
      </c>
    </row>
    <row r="871" spans="3:4" x14ac:dyDescent="0.2">
      <c r="C871" s="42">
        <v>36634</v>
      </c>
      <c r="D871">
        <v>6.8925000000000001</v>
      </c>
    </row>
    <row r="872" spans="3:4" x14ac:dyDescent="0.2">
      <c r="C872" s="42">
        <v>36635</v>
      </c>
      <c r="D872">
        <v>6.8944999999999999</v>
      </c>
    </row>
    <row r="873" spans="3:4" x14ac:dyDescent="0.2">
      <c r="C873" s="42">
        <v>36636</v>
      </c>
      <c r="D873">
        <v>6.9745499999999998</v>
      </c>
    </row>
    <row r="874" spans="3:4" x14ac:dyDescent="0.2">
      <c r="C874" s="42">
        <v>36637</v>
      </c>
      <c r="D874">
        <v>6.9745499999999998</v>
      </c>
    </row>
    <row r="875" spans="3:4" x14ac:dyDescent="0.2">
      <c r="C875" s="42">
        <v>36640</v>
      </c>
      <c r="D875">
        <v>7.03</v>
      </c>
    </row>
    <row r="876" spans="3:4" x14ac:dyDescent="0.2">
      <c r="C876" s="42">
        <v>36641</v>
      </c>
      <c r="D876">
        <v>6.9969999999999999</v>
      </c>
    </row>
    <row r="877" spans="3:4" x14ac:dyDescent="0.2">
      <c r="C877" s="42">
        <v>36642</v>
      </c>
      <c r="D877">
        <v>7.0662500000000001</v>
      </c>
    </row>
    <row r="878" spans="3:4" x14ac:dyDescent="0.2">
      <c r="C878" s="42">
        <v>36643</v>
      </c>
      <c r="D878">
        <v>7.1402000000000001</v>
      </c>
    </row>
    <row r="879" spans="3:4" x14ac:dyDescent="0.2">
      <c r="C879" s="42">
        <v>36644</v>
      </c>
      <c r="D879">
        <v>7.0517500000000002</v>
      </c>
    </row>
    <row r="880" spans="3:4" x14ac:dyDescent="0.2">
      <c r="C880" s="42">
        <v>36647</v>
      </c>
      <c r="D880">
        <v>7.0617999999999999</v>
      </c>
    </row>
    <row r="881" spans="3:4" x14ac:dyDescent="0.2">
      <c r="C881" s="42">
        <v>36648</v>
      </c>
      <c r="D881">
        <v>7.0437500000000002</v>
      </c>
    </row>
    <row r="882" spans="3:4" x14ac:dyDescent="0.2">
      <c r="C882" s="42">
        <v>36649</v>
      </c>
      <c r="D882">
        <v>7.1074999999999999</v>
      </c>
    </row>
    <row r="883" spans="3:4" x14ac:dyDescent="0.2">
      <c r="C883" s="42">
        <v>36650</v>
      </c>
      <c r="D883">
        <v>7.1695000000000002</v>
      </c>
    </row>
    <row r="884" spans="3:4" x14ac:dyDescent="0.2">
      <c r="C884" s="42">
        <v>36651</v>
      </c>
      <c r="D884">
        <v>7.24</v>
      </c>
    </row>
    <row r="885" spans="3:4" x14ac:dyDescent="0.2">
      <c r="C885" s="42">
        <v>36654</v>
      </c>
      <c r="D885">
        <v>7.2709999999999999</v>
      </c>
    </row>
    <row r="886" spans="3:4" x14ac:dyDescent="0.2">
      <c r="C886" s="42">
        <v>36655</v>
      </c>
      <c r="D886">
        <v>7.3574000000000002</v>
      </c>
    </row>
    <row r="887" spans="3:4" x14ac:dyDescent="0.2">
      <c r="C887" s="42">
        <v>36656</v>
      </c>
      <c r="D887">
        <v>7.4264999999999999</v>
      </c>
    </row>
    <row r="888" spans="3:4" x14ac:dyDescent="0.2">
      <c r="C888" s="42">
        <v>36657</v>
      </c>
      <c r="D888">
        <v>7.2619999999999996</v>
      </c>
    </row>
    <row r="889" spans="3:4" x14ac:dyDescent="0.2">
      <c r="C889" s="42">
        <v>36658</v>
      </c>
      <c r="D889">
        <v>7.3364500000000001</v>
      </c>
    </row>
    <row r="890" spans="3:4" x14ac:dyDescent="0.2">
      <c r="C890" s="42">
        <v>36661</v>
      </c>
      <c r="D890">
        <v>7.3362499999999997</v>
      </c>
    </row>
    <row r="891" spans="3:4" x14ac:dyDescent="0.2">
      <c r="C891" s="42">
        <v>36662</v>
      </c>
      <c r="D891">
        <v>7.3596000000000004</v>
      </c>
    </row>
    <row r="892" spans="3:4" x14ac:dyDescent="0.2">
      <c r="C892" s="42">
        <v>36663</v>
      </c>
      <c r="D892">
        <v>7.4024999999999999</v>
      </c>
    </row>
    <row r="893" spans="3:4" x14ac:dyDescent="0.2">
      <c r="C893" s="42">
        <v>36664</v>
      </c>
      <c r="D893">
        <v>7.4569999999999999</v>
      </c>
    </row>
    <row r="894" spans="3:4" x14ac:dyDescent="0.2">
      <c r="C894" s="42">
        <v>36665</v>
      </c>
      <c r="D894">
        <v>7.4749999999999996</v>
      </c>
    </row>
    <row r="895" spans="3:4" x14ac:dyDescent="0.2">
      <c r="C895" s="42">
        <v>36668</v>
      </c>
      <c r="D895">
        <v>7.3914999999999997</v>
      </c>
    </row>
    <row r="896" spans="3:4" x14ac:dyDescent="0.2">
      <c r="C896" s="42">
        <v>36669</v>
      </c>
      <c r="D896">
        <v>7.3609999999999998</v>
      </c>
    </row>
    <row r="897" spans="3:4" x14ac:dyDescent="0.2">
      <c r="C897" s="42">
        <v>36670</v>
      </c>
      <c r="D897">
        <v>7.3944999999999999</v>
      </c>
    </row>
    <row r="898" spans="3:4" x14ac:dyDescent="0.2">
      <c r="C898" s="42">
        <v>36671</v>
      </c>
      <c r="D898">
        <v>7.4675000000000002</v>
      </c>
    </row>
    <row r="899" spans="3:4" x14ac:dyDescent="0.2">
      <c r="C899" s="42">
        <v>36672</v>
      </c>
      <c r="D899">
        <v>7.4545500000000002</v>
      </c>
    </row>
    <row r="900" spans="3:4" x14ac:dyDescent="0.2">
      <c r="C900" s="42">
        <v>36675</v>
      </c>
      <c r="D900">
        <v>7.4169999999999998</v>
      </c>
    </row>
    <row r="901" spans="3:4" x14ac:dyDescent="0.2">
      <c r="C901" s="42">
        <v>36676</v>
      </c>
      <c r="D901">
        <v>7.3564999999999996</v>
      </c>
    </row>
    <row r="902" spans="3:4" x14ac:dyDescent="0.2">
      <c r="C902" s="42">
        <v>36677</v>
      </c>
      <c r="D902">
        <v>7.2489999999999997</v>
      </c>
    </row>
    <row r="903" spans="3:4" x14ac:dyDescent="0.2">
      <c r="C903" s="42">
        <v>36678</v>
      </c>
      <c r="D903">
        <v>7.2750000000000004</v>
      </c>
    </row>
    <row r="904" spans="3:4" x14ac:dyDescent="0.2">
      <c r="C904" s="42">
        <v>36679</v>
      </c>
      <c r="D904">
        <v>7.2019500000000001</v>
      </c>
    </row>
    <row r="905" spans="3:4" x14ac:dyDescent="0.2">
      <c r="C905" s="42">
        <v>36682</v>
      </c>
      <c r="D905">
        <v>7.2045000000000003</v>
      </c>
    </row>
    <row r="906" spans="3:4" x14ac:dyDescent="0.2">
      <c r="C906" s="42">
        <v>36683</v>
      </c>
      <c r="D906">
        <v>7.23</v>
      </c>
    </row>
    <row r="907" spans="3:4" x14ac:dyDescent="0.2">
      <c r="C907" s="42">
        <v>36684</v>
      </c>
      <c r="D907">
        <v>7.2647500000000003</v>
      </c>
    </row>
    <row r="908" spans="3:4" x14ac:dyDescent="0.2">
      <c r="C908" s="42">
        <v>36685</v>
      </c>
      <c r="D908">
        <v>7.3352500000000003</v>
      </c>
    </row>
    <row r="909" spans="3:4" x14ac:dyDescent="0.2">
      <c r="C909" s="42">
        <v>36686</v>
      </c>
      <c r="D909">
        <v>7.2865000000000002</v>
      </c>
    </row>
    <row r="910" spans="3:4" x14ac:dyDescent="0.2">
      <c r="C910" s="42">
        <v>36689</v>
      </c>
      <c r="D910">
        <v>7.3322500000000002</v>
      </c>
    </row>
    <row r="911" spans="3:4" x14ac:dyDescent="0.2">
      <c r="C911" s="42">
        <v>36690</v>
      </c>
      <c r="D911">
        <v>7.3105500000000001</v>
      </c>
    </row>
    <row r="912" spans="3:4" x14ac:dyDescent="0.2">
      <c r="C912" s="42">
        <v>36691</v>
      </c>
      <c r="D912">
        <v>7.2602500000000001</v>
      </c>
    </row>
    <row r="913" spans="3:4" x14ac:dyDescent="0.2">
      <c r="C913" s="42">
        <v>36692</v>
      </c>
      <c r="D913">
        <v>7.2302499999999998</v>
      </c>
    </row>
    <row r="914" spans="3:4" x14ac:dyDescent="0.2">
      <c r="C914" s="42">
        <v>36693</v>
      </c>
      <c r="D914">
        <v>7.1337000000000002</v>
      </c>
    </row>
    <row r="915" spans="3:4" x14ac:dyDescent="0.2">
      <c r="C915" s="42">
        <v>36696</v>
      </c>
      <c r="D915">
        <v>7.1662499999999998</v>
      </c>
    </row>
    <row r="916" spans="3:4" x14ac:dyDescent="0.2">
      <c r="C916" s="42">
        <v>36697</v>
      </c>
      <c r="D916">
        <v>7.1890000000000001</v>
      </c>
    </row>
    <row r="917" spans="3:4" x14ac:dyDescent="0.2">
      <c r="C917" s="42">
        <v>36698</v>
      </c>
      <c r="D917">
        <v>7.2304500000000003</v>
      </c>
    </row>
    <row r="918" spans="3:4" x14ac:dyDescent="0.2">
      <c r="C918" s="42">
        <v>36699</v>
      </c>
      <c r="D918">
        <v>7.2051999999999996</v>
      </c>
    </row>
    <row r="919" spans="3:4" x14ac:dyDescent="0.2">
      <c r="C919" s="42">
        <v>36700</v>
      </c>
      <c r="D919">
        <v>7.1661999999999999</v>
      </c>
    </row>
    <row r="920" spans="3:4" x14ac:dyDescent="0.2">
      <c r="C920" s="42">
        <v>36703</v>
      </c>
      <c r="D920">
        <v>7.1574999999999998</v>
      </c>
    </row>
    <row r="921" spans="3:4" x14ac:dyDescent="0.2">
      <c r="C921" s="42">
        <v>36704</v>
      </c>
      <c r="D921">
        <v>7.0837500000000002</v>
      </c>
    </row>
    <row r="922" spans="3:4" x14ac:dyDescent="0.2">
      <c r="C922" s="42">
        <v>36705</v>
      </c>
      <c r="D922">
        <v>7.085</v>
      </c>
    </row>
    <row r="923" spans="3:4" x14ac:dyDescent="0.2">
      <c r="C923" s="42">
        <v>36706</v>
      </c>
      <c r="D923">
        <v>7.0955000000000004</v>
      </c>
    </row>
    <row r="924" spans="3:4" x14ac:dyDescent="0.2">
      <c r="C924" s="42">
        <v>36707</v>
      </c>
      <c r="D924">
        <v>7.0487500000000001</v>
      </c>
    </row>
    <row r="925" spans="3:4" x14ac:dyDescent="0.2">
      <c r="C925" s="42">
        <v>36710</v>
      </c>
      <c r="D925">
        <v>7.0795000000000003</v>
      </c>
    </row>
    <row r="926" spans="3:4" x14ac:dyDescent="0.2">
      <c r="C926" s="42">
        <v>36711</v>
      </c>
      <c r="D926">
        <v>7.0449999999999999</v>
      </c>
    </row>
    <row r="927" spans="3:4" x14ac:dyDescent="0.2">
      <c r="C927" s="42">
        <v>36712</v>
      </c>
      <c r="D927">
        <v>7.03775</v>
      </c>
    </row>
    <row r="928" spans="3:4" x14ac:dyDescent="0.2">
      <c r="C928" s="42">
        <v>36713</v>
      </c>
      <c r="D928">
        <v>7.1219999999999999</v>
      </c>
    </row>
    <row r="929" spans="3:4" x14ac:dyDescent="0.2">
      <c r="C929" s="42">
        <v>36714</v>
      </c>
      <c r="D929">
        <v>7.1055000000000001</v>
      </c>
    </row>
    <row r="930" spans="3:4" x14ac:dyDescent="0.2">
      <c r="C930" s="42">
        <v>36717</v>
      </c>
      <c r="D930">
        <v>7.0947500000000003</v>
      </c>
    </row>
    <row r="931" spans="3:4" x14ac:dyDescent="0.2">
      <c r="C931" s="42">
        <v>36718</v>
      </c>
      <c r="D931">
        <v>7.0677500000000002</v>
      </c>
    </row>
    <row r="932" spans="3:4" x14ac:dyDescent="0.2">
      <c r="C932" s="42">
        <v>36719</v>
      </c>
      <c r="D932">
        <v>7.0847499999999997</v>
      </c>
    </row>
    <row r="933" spans="3:4" x14ac:dyDescent="0.2">
      <c r="C933" s="42">
        <v>36720</v>
      </c>
      <c r="D933">
        <v>7.1032500000000001</v>
      </c>
    </row>
    <row r="934" spans="3:4" x14ac:dyDescent="0.2">
      <c r="C934" s="42">
        <v>36721</v>
      </c>
      <c r="D934">
        <v>7.1397500000000003</v>
      </c>
    </row>
    <row r="935" spans="3:4" x14ac:dyDescent="0.2">
      <c r="C935" s="42">
        <v>36724</v>
      </c>
      <c r="D935">
        <v>7.1737500000000001</v>
      </c>
    </row>
    <row r="936" spans="3:4" x14ac:dyDescent="0.2">
      <c r="C936" s="42">
        <v>36725</v>
      </c>
      <c r="D936">
        <v>7.2069999999999999</v>
      </c>
    </row>
    <row r="937" spans="3:4" x14ac:dyDescent="0.2">
      <c r="C937" s="42">
        <v>36726</v>
      </c>
      <c r="D937">
        <v>7.2402499999999996</v>
      </c>
    </row>
    <row r="938" spans="3:4" x14ac:dyDescent="0.2">
      <c r="C938" s="42">
        <v>36727</v>
      </c>
      <c r="D938">
        <v>7.19</v>
      </c>
    </row>
    <row r="939" spans="3:4" x14ac:dyDescent="0.2">
      <c r="C939" s="42">
        <v>36728</v>
      </c>
      <c r="D939">
        <v>7.1702500000000002</v>
      </c>
    </row>
    <row r="940" spans="3:4" x14ac:dyDescent="0.2">
      <c r="C940" s="42">
        <v>36731</v>
      </c>
      <c r="D940">
        <v>7.202</v>
      </c>
    </row>
    <row r="941" spans="3:4" x14ac:dyDescent="0.2">
      <c r="C941" s="42">
        <v>36732</v>
      </c>
      <c r="D941">
        <v>7.2054999999999998</v>
      </c>
    </row>
    <row r="942" spans="3:4" x14ac:dyDescent="0.2">
      <c r="C942" s="42">
        <v>36733</v>
      </c>
      <c r="D942">
        <v>7.1952499999999997</v>
      </c>
    </row>
    <row r="943" spans="3:4" x14ac:dyDescent="0.2">
      <c r="C943" s="42">
        <v>36734</v>
      </c>
      <c r="D943">
        <v>7.1822499999999998</v>
      </c>
    </row>
    <row r="944" spans="3:4" x14ac:dyDescent="0.2">
      <c r="C944" s="42">
        <v>36735</v>
      </c>
      <c r="D944">
        <v>7.2102500000000003</v>
      </c>
    </row>
    <row r="945" spans="3:4" x14ac:dyDescent="0.2">
      <c r="C945" s="42">
        <v>36738</v>
      </c>
      <c r="D945">
        <v>7.2095000000000002</v>
      </c>
    </row>
    <row r="946" spans="3:4" x14ac:dyDescent="0.2">
      <c r="C946" s="42">
        <v>36739</v>
      </c>
      <c r="D946">
        <v>7.2130000000000001</v>
      </c>
    </row>
    <row r="947" spans="3:4" x14ac:dyDescent="0.2">
      <c r="C947" s="42">
        <v>36740</v>
      </c>
      <c r="D947">
        <v>7.2530000000000001</v>
      </c>
    </row>
    <row r="948" spans="3:4" x14ac:dyDescent="0.2">
      <c r="C948" s="42">
        <v>36741</v>
      </c>
      <c r="D948">
        <v>7.2472500000000002</v>
      </c>
    </row>
    <row r="949" spans="3:4" x14ac:dyDescent="0.2">
      <c r="C949" s="42">
        <v>36742</v>
      </c>
      <c r="D949">
        <v>7.2060000000000004</v>
      </c>
    </row>
    <row r="950" spans="3:4" x14ac:dyDescent="0.2">
      <c r="C950" s="42">
        <v>36745</v>
      </c>
      <c r="D950">
        <v>7.2050000000000001</v>
      </c>
    </row>
    <row r="951" spans="3:4" x14ac:dyDescent="0.2">
      <c r="C951" s="42">
        <v>36746</v>
      </c>
      <c r="D951">
        <v>7.23325</v>
      </c>
    </row>
    <row r="952" spans="3:4" x14ac:dyDescent="0.2">
      <c r="C952" s="42">
        <v>36747</v>
      </c>
      <c r="D952">
        <v>7.2497499999999997</v>
      </c>
    </row>
    <row r="953" spans="3:4" x14ac:dyDescent="0.2">
      <c r="C953" s="42">
        <v>36748</v>
      </c>
      <c r="D953">
        <v>7.1920000000000002</v>
      </c>
    </row>
    <row r="954" spans="3:4" x14ac:dyDescent="0.2">
      <c r="C954" s="42">
        <v>36749</v>
      </c>
      <c r="D954">
        <v>7.16425</v>
      </c>
    </row>
    <row r="955" spans="3:4" x14ac:dyDescent="0.2">
      <c r="C955" s="42">
        <v>36752</v>
      </c>
      <c r="D955">
        <v>7.1544999999999996</v>
      </c>
    </row>
    <row r="956" spans="3:4" x14ac:dyDescent="0.2">
      <c r="C956" s="42">
        <v>36753</v>
      </c>
      <c r="D956">
        <v>7.1797500000000003</v>
      </c>
    </row>
    <row r="957" spans="3:4" x14ac:dyDescent="0.2">
      <c r="C957" s="42">
        <v>36754</v>
      </c>
      <c r="D957">
        <v>7.1909999999999998</v>
      </c>
    </row>
    <row r="958" spans="3:4" x14ac:dyDescent="0.2">
      <c r="C958" s="42">
        <v>36755</v>
      </c>
      <c r="D958">
        <v>7.1687500000000002</v>
      </c>
    </row>
    <row r="959" spans="3:4" x14ac:dyDescent="0.2">
      <c r="C959" s="42">
        <v>36756</v>
      </c>
      <c r="D959">
        <v>7.1844999999999999</v>
      </c>
    </row>
    <row r="960" spans="3:4" x14ac:dyDescent="0.2">
      <c r="C960" s="42">
        <v>36759</v>
      </c>
      <c r="D960">
        <v>7.2077</v>
      </c>
    </row>
    <row r="961" spans="3:4" x14ac:dyDescent="0.2">
      <c r="C961" s="42">
        <v>36760</v>
      </c>
      <c r="D961">
        <v>7.2314999999999996</v>
      </c>
    </row>
    <row r="962" spans="3:4" x14ac:dyDescent="0.2">
      <c r="C962" s="42">
        <v>36761</v>
      </c>
      <c r="D962">
        <v>7.2178500000000003</v>
      </c>
    </row>
    <row r="963" spans="3:4" x14ac:dyDescent="0.2">
      <c r="C963" s="42">
        <v>36762</v>
      </c>
      <c r="D963">
        <v>7.1985000000000001</v>
      </c>
    </row>
    <row r="964" spans="3:4" x14ac:dyDescent="0.2">
      <c r="C964" s="42">
        <v>36763</v>
      </c>
      <c r="D964">
        <v>7.1609999999999996</v>
      </c>
    </row>
    <row r="965" spans="3:4" x14ac:dyDescent="0.2">
      <c r="C965" s="42">
        <v>36766</v>
      </c>
      <c r="D965">
        <v>7.1892500000000004</v>
      </c>
    </row>
    <row r="966" spans="3:4" x14ac:dyDescent="0.2">
      <c r="C966" s="42">
        <v>36767</v>
      </c>
      <c r="D966">
        <v>7.1897000000000002</v>
      </c>
    </row>
    <row r="967" spans="3:4" x14ac:dyDescent="0.2">
      <c r="C967" s="42">
        <v>36768</v>
      </c>
      <c r="D967">
        <v>7.2072000000000003</v>
      </c>
    </row>
    <row r="968" spans="3:4" x14ac:dyDescent="0.2">
      <c r="C968" s="42">
        <v>36769</v>
      </c>
      <c r="D968">
        <v>7.2234999999999996</v>
      </c>
    </row>
    <row r="969" spans="3:4" x14ac:dyDescent="0.2">
      <c r="C969" s="42">
        <v>36770</v>
      </c>
      <c r="D969">
        <v>7.2175000000000002</v>
      </c>
    </row>
    <row r="970" spans="3:4" x14ac:dyDescent="0.2">
      <c r="C970" s="42">
        <v>36773</v>
      </c>
      <c r="D970">
        <v>7.2127499999999998</v>
      </c>
    </row>
    <row r="971" spans="3:4" x14ac:dyDescent="0.2">
      <c r="C971" s="42">
        <v>36774</v>
      </c>
      <c r="D971">
        <v>7.2937500000000002</v>
      </c>
    </row>
    <row r="972" spans="3:4" x14ac:dyDescent="0.2">
      <c r="C972" s="42">
        <v>36775</v>
      </c>
      <c r="D972">
        <v>7.3384999999999998</v>
      </c>
    </row>
    <row r="973" spans="3:4" x14ac:dyDescent="0.2">
      <c r="C973" s="42">
        <v>36776</v>
      </c>
      <c r="D973">
        <v>7.3875000000000002</v>
      </c>
    </row>
    <row r="974" spans="3:4" x14ac:dyDescent="0.2">
      <c r="C974" s="42">
        <v>36777</v>
      </c>
      <c r="D974">
        <v>7.3707000000000003</v>
      </c>
    </row>
    <row r="975" spans="3:4" x14ac:dyDescent="0.2">
      <c r="C975" s="42">
        <v>36780</v>
      </c>
      <c r="D975">
        <v>7.3834999999999997</v>
      </c>
    </row>
    <row r="976" spans="3:4" x14ac:dyDescent="0.2">
      <c r="C976" s="42">
        <v>36781</v>
      </c>
      <c r="D976">
        <v>7.41</v>
      </c>
    </row>
    <row r="977" spans="3:4" x14ac:dyDescent="0.2">
      <c r="C977" s="42">
        <v>36782</v>
      </c>
      <c r="D977">
        <v>7.391</v>
      </c>
    </row>
    <row r="978" spans="3:4" x14ac:dyDescent="0.2">
      <c r="C978" s="42">
        <v>36783</v>
      </c>
      <c r="D978">
        <v>7.4180000000000001</v>
      </c>
    </row>
    <row r="979" spans="3:4" x14ac:dyDescent="0.2">
      <c r="C979" s="42">
        <v>36784</v>
      </c>
      <c r="D979">
        <v>7.4684999999999997</v>
      </c>
    </row>
    <row r="980" spans="3:4" x14ac:dyDescent="0.2">
      <c r="C980" s="42">
        <v>36787</v>
      </c>
      <c r="D980">
        <v>7.5465</v>
      </c>
    </row>
    <row r="981" spans="3:4" x14ac:dyDescent="0.2">
      <c r="C981" s="42">
        <v>36788</v>
      </c>
      <c r="D981">
        <v>7.5766999999999998</v>
      </c>
    </row>
    <row r="982" spans="3:4" x14ac:dyDescent="0.2">
      <c r="C982" s="42">
        <v>36789</v>
      </c>
      <c r="D982">
        <v>7.6102499999999997</v>
      </c>
    </row>
    <row r="983" spans="3:4" x14ac:dyDescent="0.2">
      <c r="C983" s="42">
        <v>36790</v>
      </c>
      <c r="D983">
        <v>7.6262499999999998</v>
      </c>
    </row>
    <row r="984" spans="3:4" x14ac:dyDescent="0.2">
      <c r="C984" s="42">
        <v>36791</v>
      </c>
      <c r="D984">
        <v>7.5140000000000002</v>
      </c>
    </row>
    <row r="985" spans="3:4" x14ac:dyDescent="0.2">
      <c r="C985" s="42">
        <v>36794</v>
      </c>
      <c r="D985">
        <v>7.5134999999999996</v>
      </c>
    </row>
    <row r="986" spans="3:4" x14ac:dyDescent="0.2">
      <c r="C986" s="42">
        <v>36795</v>
      </c>
      <c r="D986">
        <v>7.4885000000000002</v>
      </c>
    </row>
    <row r="987" spans="3:4" x14ac:dyDescent="0.2">
      <c r="C987" s="42">
        <v>36796</v>
      </c>
      <c r="D987">
        <v>7.5090000000000003</v>
      </c>
    </row>
    <row r="988" spans="3:4" x14ac:dyDescent="0.2">
      <c r="C988" s="42">
        <v>36797</v>
      </c>
      <c r="D988">
        <v>7.5402500000000003</v>
      </c>
    </row>
    <row r="989" spans="3:4" x14ac:dyDescent="0.2">
      <c r="C989" s="42">
        <v>36798</v>
      </c>
      <c r="D989">
        <v>7.4954999999999998</v>
      </c>
    </row>
    <row r="990" spans="3:4" x14ac:dyDescent="0.2">
      <c r="C990" s="42">
        <v>36801</v>
      </c>
      <c r="D990">
        <v>7.476</v>
      </c>
    </row>
    <row r="991" spans="3:4" x14ac:dyDescent="0.2">
      <c r="C991" s="42">
        <v>36802</v>
      </c>
      <c r="D991">
        <v>7.5170000000000003</v>
      </c>
    </row>
    <row r="992" spans="3:4" x14ac:dyDescent="0.2">
      <c r="C992" s="42">
        <v>36803</v>
      </c>
      <c r="D992">
        <v>7.5162500000000003</v>
      </c>
    </row>
    <row r="993" spans="3:4" x14ac:dyDescent="0.2">
      <c r="C993" s="42">
        <v>36804</v>
      </c>
      <c r="D993">
        <v>7.5397499999999997</v>
      </c>
    </row>
    <row r="994" spans="3:4" x14ac:dyDescent="0.2">
      <c r="C994" s="42">
        <v>36805</v>
      </c>
      <c r="D994">
        <v>7.5647500000000001</v>
      </c>
    </row>
    <row r="995" spans="3:4" x14ac:dyDescent="0.2">
      <c r="C995" s="42">
        <v>36808</v>
      </c>
      <c r="D995">
        <v>7.6177000000000001</v>
      </c>
    </row>
    <row r="996" spans="3:4" x14ac:dyDescent="0.2">
      <c r="C996" s="42">
        <v>36809</v>
      </c>
      <c r="D996">
        <v>7.6475</v>
      </c>
    </row>
    <row r="997" spans="3:4" x14ac:dyDescent="0.2">
      <c r="C997" s="42">
        <v>36810</v>
      </c>
      <c r="D997">
        <v>7.6737500000000001</v>
      </c>
    </row>
    <row r="998" spans="3:4" x14ac:dyDescent="0.2">
      <c r="C998" s="42">
        <v>36811</v>
      </c>
      <c r="D998">
        <v>7.7680499999999997</v>
      </c>
    </row>
    <row r="999" spans="3:4" x14ac:dyDescent="0.2">
      <c r="C999" s="42">
        <v>36812</v>
      </c>
      <c r="D999">
        <v>7.8090000000000002</v>
      </c>
    </row>
    <row r="1000" spans="3:4" x14ac:dyDescent="0.2">
      <c r="C1000" s="42">
        <v>36815</v>
      </c>
      <c r="D1000">
        <v>7.8727499999999999</v>
      </c>
    </row>
    <row r="1001" spans="3:4" x14ac:dyDescent="0.2">
      <c r="C1001" s="42">
        <v>36816</v>
      </c>
      <c r="D1001">
        <v>7.8664500000000004</v>
      </c>
    </row>
    <row r="1002" spans="3:4" x14ac:dyDescent="0.2">
      <c r="C1002" s="42">
        <v>36817</v>
      </c>
      <c r="D1002">
        <v>8.0574999999999992</v>
      </c>
    </row>
    <row r="1003" spans="3:4" x14ac:dyDescent="0.2">
      <c r="C1003" s="42">
        <v>36818</v>
      </c>
      <c r="D1003">
        <v>8.0050000000000008</v>
      </c>
    </row>
    <row r="1004" spans="3:4" x14ac:dyDescent="0.2">
      <c r="C1004" s="42">
        <v>36819</v>
      </c>
      <c r="D1004">
        <v>7.9625000000000004</v>
      </c>
    </row>
    <row r="1005" spans="3:4" x14ac:dyDescent="0.2">
      <c r="C1005" s="42">
        <v>36822</v>
      </c>
      <c r="D1005">
        <v>7.9192499999999999</v>
      </c>
    </row>
    <row r="1006" spans="3:4" x14ac:dyDescent="0.2">
      <c r="C1006" s="42">
        <v>36823</v>
      </c>
      <c r="D1006">
        <v>7.9237500000000001</v>
      </c>
    </row>
    <row r="1007" spans="3:4" x14ac:dyDescent="0.2">
      <c r="C1007" s="42">
        <v>36824</v>
      </c>
      <c r="D1007">
        <v>7.9954999999999998</v>
      </c>
    </row>
    <row r="1008" spans="3:4" x14ac:dyDescent="0.2">
      <c r="C1008" s="42">
        <v>36825</v>
      </c>
      <c r="D1008">
        <v>8.0244999999999997</v>
      </c>
    </row>
    <row r="1009" spans="3:4" x14ac:dyDescent="0.2">
      <c r="C1009" s="42">
        <v>36826</v>
      </c>
      <c r="D1009">
        <v>7.9509999999999996</v>
      </c>
    </row>
    <row r="1010" spans="3:4" x14ac:dyDescent="0.2">
      <c r="C1010" s="42">
        <v>36829</v>
      </c>
      <c r="D1010">
        <v>7.8876999999999997</v>
      </c>
    </row>
    <row r="1011" spans="3:4" x14ac:dyDescent="0.2">
      <c r="C1011" s="42">
        <v>36830</v>
      </c>
      <c r="D1011">
        <v>7.9012000000000002</v>
      </c>
    </row>
    <row r="1012" spans="3:4" x14ac:dyDescent="0.2">
      <c r="C1012" s="42">
        <v>36831</v>
      </c>
      <c r="D1012">
        <v>7.8357000000000001</v>
      </c>
    </row>
    <row r="1013" spans="3:4" x14ac:dyDescent="0.2">
      <c r="C1013" s="42">
        <v>36832</v>
      </c>
      <c r="D1013">
        <v>7.851</v>
      </c>
    </row>
    <row r="1014" spans="3:4" x14ac:dyDescent="0.2">
      <c r="C1014" s="42">
        <v>36833</v>
      </c>
      <c r="D1014">
        <v>7.8592000000000004</v>
      </c>
    </row>
    <row r="1015" spans="3:4" x14ac:dyDescent="0.2">
      <c r="C1015" s="42">
        <v>36836</v>
      </c>
      <c r="D1015">
        <v>7.8490000000000002</v>
      </c>
    </row>
    <row r="1016" spans="3:4" x14ac:dyDescent="0.2">
      <c r="C1016" s="42">
        <v>36837</v>
      </c>
      <c r="D1016">
        <v>7.9279999999999999</v>
      </c>
    </row>
    <row r="1017" spans="3:4" x14ac:dyDescent="0.2">
      <c r="C1017" s="42">
        <v>36838</v>
      </c>
      <c r="D1017">
        <v>7.9847999999999999</v>
      </c>
    </row>
    <row r="1018" spans="3:4" x14ac:dyDescent="0.2">
      <c r="C1018" s="42">
        <v>36839</v>
      </c>
      <c r="D1018">
        <v>8.0525000000000002</v>
      </c>
    </row>
    <row r="1019" spans="3:4" x14ac:dyDescent="0.2">
      <c r="C1019" s="42">
        <v>36840</v>
      </c>
      <c r="D1019">
        <v>7.9142000000000001</v>
      </c>
    </row>
    <row r="1020" spans="3:4" x14ac:dyDescent="0.2">
      <c r="C1020" s="42">
        <v>36843</v>
      </c>
      <c r="D1020">
        <v>7.976</v>
      </c>
    </row>
    <row r="1021" spans="3:4" x14ac:dyDescent="0.2">
      <c r="C1021" s="42">
        <v>36844</v>
      </c>
      <c r="D1021">
        <v>7.9874999999999998</v>
      </c>
    </row>
    <row r="1022" spans="3:4" x14ac:dyDescent="0.2">
      <c r="C1022" s="42">
        <v>36845</v>
      </c>
      <c r="D1022">
        <v>8.0235000000000003</v>
      </c>
    </row>
    <row r="1023" spans="3:4" x14ac:dyDescent="0.2">
      <c r="C1023" s="42">
        <v>36846</v>
      </c>
      <c r="D1023">
        <v>8.0144500000000001</v>
      </c>
    </row>
    <row r="1024" spans="3:4" x14ac:dyDescent="0.2">
      <c r="C1024" s="42">
        <v>36847</v>
      </c>
      <c r="D1024">
        <v>8.0247499999999992</v>
      </c>
    </row>
    <row r="1025" spans="3:4" x14ac:dyDescent="0.2">
      <c r="C1025" s="42">
        <v>36850</v>
      </c>
      <c r="D1025">
        <v>8.1014999999999997</v>
      </c>
    </row>
    <row r="1026" spans="3:4" x14ac:dyDescent="0.2">
      <c r="C1026" s="42">
        <v>36851</v>
      </c>
      <c r="D1026">
        <v>8.1539999999999999</v>
      </c>
    </row>
    <row r="1027" spans="3:4" x14ac:dyDescent="0.2">
      <c r="C1027" s="42">
        <v>36852</v>
      </c>
      <c r="D1027">
        <v>8.1571999999999996</v>
      </c>
    </row>
    <row r="1028" spans="3:4" x14ac:dyDescent="0.2">
      <c r="C1028" s="42">
        <v>36853</v>
      </c>
      <c r="D1028">
        <v>8.1630000000000003</v>
      </c>
    </row>
    <row r="1029" spans="3:4" x14ac:dyDescent="0.2">
      <c r="C1029" s="42">
        <v>36854</v>
      </c>
      <c r="D1029">
        <v>8.1619499999999992</v>
      </c>
    </row>
    <row r="1030" spans="3:4" x14ac:dyDescent="0.2">
      <c r="C1030" s="42">
        <v>36857</v>
      </c>
      <c r="D1030">
        <v>8.0950000000000006</v>
      </c>
    </row>
    <row r="1031" spans="3:4" x14ac:dyDescent="0.2">
      <c r="C1031" s="42">
        <v>36858</v>
      </c>
      <c r="D1031">
        <v>8.0959500000000002</v>
      </c>
    </row>
    <row r="1032" spans="3:4" x14ac:dyDescent="0.2">
      <c r="C1032" s="42">
        <v>36859</v>
      </c>
      <c r="D1032">
        <v>8.1007499999999997</v>
      </c>
    </row>
    <row r="1033" spans="3:4" x14ac:dyDescent="0.2">
      <c r="C1033" s="42">
        <v>36860</v>
      </c>
      <c r="D1033">
        <v>8.0749999999999993</v>
      </c>
    </row>
    <row r="1034" spans="3:4" x14ac:dyDescent="0.2">
      <c r="C1034" s="42">
        <v>36861</v>
      </c>
      <c r="D1034">
        <v>8.0214999999999996</v>
      </c>
    </row>
    <row r="1035" spans="3:4" x14ac:dyDescent="0.2">
      <c r="C1035" s="42">
        <v>36864</v>
      </c>
      <c r="D1035">
        <v>7.9535</v>
      </c>
    </row>
    <row r="1036" spans="3:4" x14ac:dyDescent="0.2">
      <c r="C1036" s="42">
        <v>36865</v>
      </c>
      <c r="D1036">
        <v>7.9535</v>
      </c>
    </row>
    <row r="1037" spans="3:4" x14ac:dyDescent="0.2">
      <c r="C1037" s="42">
        <v>36866</v>
      </c>
      <c r="D1037">
        <v>7.9035000000000002</v>
      </c>
    </row>
    <row r="1038" spans="3:4" x14ac:dyDescent="0.2">
      <c r="C1038" s="42">
        <v>36867</v>
      </c>
      <c r="D1038">
        <v>7.9443000000000001</v>
      </c>
    </row>
    <row r="1039" spans="3:4" x14ac:dyDescent="0.2">
      <c r="C1039" s="42">
        <v>36868</v>
      </c>
      <c r="D1039">
        <v>7.9744999999999999</v>
      </c>
    </row>
    <row r="1040" spans="3:4" x14ac:dyDescent="0.2">
      <c r="C1040" s="42">
        <v>36871</v>
      </c>
      <c r="D1040">
        <v>8.0090000000000003</v>
      </c>
    </row>
    <row r="1041" spans="3:4" x14ac:dyDescent="0.2">
      <c r="C1041" s="42">
        <v>36872</v>
      </c>
      <c r="D1041">
        <v>8.0739999999999998</v>
      </c>
    </row>
    <row r="1042" spans="3:4" x14ac:dyDescent="0.2">
      <c r="C1042" s="42">
        <v>36873</v>
      </c>
      <c r="D1042">
        <v>8.0909999999999993</v>
      </c>
    </row>
    <row r="1043" spans="3:4" x14ac:dyDescent="0.2">
      <c r="C1043" s="42">
        <v>36874</v>
      </c>
      <c r="D1043">
        <v>8.0559999999999992</v>
      </c>
    </row>
    <row r="1044" spans="3:4" x14ac:dyDescent="0.2">
      <c r="C1044" s="42">
        <v>36875</v>
      </c>
      <c r="D1044">
        <v>8.0212000000000003</v>
      </c>
    </row>
    <row r="1045" spans="3:4" x14ac:dyDescent="0.2">
      <c r="C1045" s="42">
        <v>36878</v>
      </c>
      <c r="D1045">
        <v>7.9907000000000004</v>
      </c>
    </row>
    <row r="1046" spans="3:4" x14ac:dyDescent="0.2">
      <c r="C1046" s="42">
        <v>36879</v>
      </c>
      <c r="D1046">
        <v>8.0571999999999999</v>
      </c>
    </row>
    <row r="1047" spans="3:4" x14ac:dyDescent="0.2">
      <c r="C1047" s="42">
        <v>36880</v>
      </c>
      <c r="D1047">
        <v>7.9630000000000001</v>
      </c>
    </row>
    <row r="1048" spans="3:4" x14ac:dyDescent="0.2">
      <c r="C1048" s="42">
        <v>36881</v>
      </c>
      <c r="D1048">
        <v>7.9580000000000002</v>
      </c>
    </row>
    <row r="1049" spans="3:4" x14ac:dyDescent="0.2">
      <c r="C1049" s="42">
        <v>36882</v>
      </c>
      <c r="D1049">
        <v>7.8815</v>
      </c>
    </row>
    <row r="1050" spans="3:4" x14ac:dyDescent="0.2">
      <c r="C1050" s="42">
        <v>36885</v>
      </c>
      <c r="D1050">
        <v>7.8815</v>
      </c>
    </row>
    <row r="1051" spans="3:4" x14ac:dyDescent="0.2">
      <c r="C1051" s="42">
        <v>36886</v>
      </c>
      <c r="D1051">
        <v>7.8727499999999999</v>
      </c>
    </row>
    <row r="1052" spans="3:4" x14ac:dyDescent="0.2">
      <c r="C1052" s="42">
        <v>36887</v>
      </c>
      <c r="D1052">
        <v>7.8635000000000002</v>
      </c>
    </row>
    <row r="1053" spans="3:4" x14ac:dyDescent="0.2">
      <c r="C1053" s="42">
        <v>36888</v>
      </c>
      <c r="D1053">
        <v>7.9035000000000002</v>
      </c>
    </row>
    <row r="1054" spans="3:4" x14ac:dyDescent="0.2">
      <c r="C1054" s="42">
        <v>36889</v>
      </c>
      <c r="D1054">
        <v>7.8964999999999996</v>
      </c>
    </row>
    <row r="1055" spans="3:4" x14ac:dyDescent="0.2">
      <c r="C1055" s="42">
        <v>36892</v>
      </c>
      <c r="D1055">
        <v>7.8964999999999996</v>
      </c>
    </row>
    <row r="1056" spans="3:4" x14ac:dyDescent="0.2">
      <c r="C1056" s="42">
        <v>36893</v>
      </c>
      <c r="D1056">
        <v>7.8859000000000004</v>
      </c>
    </row>
    <row r="1057" spans="3:4" x14ac:dyDescent="0.2">
      <c r="C1057" s="42">
        <v>36894</v>
      </c>
      <c r="D1057">
        <v>7.8301999999999996</v>
      </c>
    </row>
    <row r="1058" spans="3:4" x14ac:dyDescent="0.2">
      <c r="C1058" s="42">
        <v>36895</v>
      </c>
      <c r="D1058">
        <v>7.8754</v>
      </c>
    </row>
    <row r="1059" spans="3:4" x14ac:dyDescent="0.2">
      <c r="C1059" s="42">
        <v>36896</v>
      </c>
      <c r="D1059">
        <v>7.9189999999999996</v>
      </c>
    </row>
    <row r="1060" spans="3:4" x14ac:dyDescent="0.2">
      <c r="C1060" s="42">
        <v>36899</v>
      </c>
      <c r="D1060">
        <v>7.9392500000000004</v>
      </c>
    </row>
    <row r="1061" spans="3:4" x14ac:dyDescent="0.2">
      <c r="C1061" s="42">
        <v>36900</v>
      </c>
      <c r="D1061">
        <v>8.0535499999999995</v>
      </c>
    </row>
    <row r="1062" spans="3:4" x14ac:dyDescent="0.2">
      <c r="C1062" s="42">
        <v>36901</v>
      </c>
      <c r="D1062">
        <v>8.3034999999999997</v>
      </c>
    </row>
    <row r="1063" spans="3:4" x14ac:dyDescent="0.2">
      <c r="C1063" s="42">
        <v>36902</v>
      </c>
      <c r="D1063">
        <v>8.2575000000000003</v>
      </c>
    </row>
    <row r="1064" spans="3:4" x14ac:dyDescent="0.2">
      <c r="C1064" s="42">
        <v>36903</v>
      </c>
      <c r="D1064">
        <v>8.2267499999999991</v>
      </c>
    </row>
    <row r="1065" spans="3:4" x14ac:dyDescent="0.2">
      <c r="C1065" s="42">
        <v>36906</v>
      </c>
      <c r="D1065">
        <v>8.1976999999999993</v>
      </c>
    </row>
    <row r="1066" spans="3:4" x14ac:dyDescent="0.2">
      <c r="C1066" s="42">
        <v>36907</v>
      </c>
      <c r="D1066">
        <v>8.1843000000000004</v>
      </c>
    </row>
    <row r="1067" spans="3:4" x14ac:dyDescent="0.2">
      <c r="C1067" s="42">
        <v>36908</v>
      </c>
      <c r="D1067">
        <v>8.2090999999999994</v>
      </c>
    </row>
    <row r="1068" spans="3:4" x14ac:dyDescent="0.2">
      <c r="C1068" s="42">
        <v>36909</v>
      </c>
      <c r="D1068">
        <v>8.2457499999999992</v>
      </c>
    </row>
    <row r="1069" spans="3:4" x14ac:dyDescent="0.2">
      <c r="C1069" s="42">
        <v>36910</v>
      </c>
      <c r="D1069">
        <v>8.2806999999999995</v>
      </c>
    </row>
    <row r="1070" spans="3:4" x14ac:dyDescent="0.2">
      <c r="C1070" s="42">
        <v>36913</v>
      </c>
      <c r="D1070">
        <v>8.2705000000000002</v>
      </c>
    </row>
    <row r="1071" spans="3:4" x14ac:dyDescent="0.2">
      <c r="C1071" s="42">
        <v>36914</v>
      </c>
      <c r="D1071">
        <v>8.2357499999999995</v>
      </c>
    </row>
    <row r="1072" spans="3:4" x14ac:dyDescent="0.2">
      <c r="C1072" s="42">
        <v>36915</v>
      </c>
      <c r="D1072">
        <v>8.2684999999999995</v>
      </c>
    </row>
    <row r="1073" spans="3:4" x14ac:dyDescent="0.2">
      <c r="C1073" s="42">
        <v>36916</v>
      </c>
      <c r="D1073">
        <v>8.2696000000000005</v>
      </c>
    </row>
    <row r="1074" spans="3:4" x14ac:dyDescent="0.2">
      <c r="C1074" s="42">
        <v>36917</v>
      </c>
      <c r="D1074">
        <v>8.2809500000000007</v>
      </c>
    </row>
    <row r="1075" spans="3:4" x14ac:dyDescent="0.2">
      <c r="C1075" s="42">
        <v>36920</v>
      </c>
      <c r="D1075">
        <v>8.2731999999999992</v>
      </c>
    </row>
    <row r="1076" spans="3:4" x14ac:dyDescent="0.2">
      <c r="C1076" s="42">
        <v>36921</v>
      </c>
      <c r="D1076">
        <v>8.2029499999999995</v>
      </c>
    </row>
    <row r="1077" spans="3:4" x14ac:dyDescent="0.2">
      <c r="C1077" s="42">
        <v>36922</v>
      </c>
      <c r="D1077">
        <v>8.1704000000000008</v>
      </c>
    </row>
    <row r="1078" spans="3:4" x14ac:dyDescent="0.2">
      <c r="C1078" s="42">
        <v>36923</v>
      </c>
      <c r="D1078">
        <v>8.1280000000000001</v>
      </c>
    </row>
    <row r="1079" spans="3:4" x14ac:dyDescent="0.2">
      <c r="C1079" s="42">
        <v>36924</v>
      </c>
      <c r="D1079">
        <v>8.1802499999999991</v>
      </c>
    </row>
    <row r="1080" spans="3:4" x14ac:dyDescent="0.2">
      <c r="C1080" s="42">
        <v>36927</v>
      </c>
      <c r="D1080">
        <v>8.1679499999999994</v>
      </c>
    </row>
    <row r="1081" spans="3:4" x14ac:dyDescent="0.2">
      <c r="C1081" s="42">
        <v>36928</v>
      </c>
      <c r="D1081">
        <v>8.1727500000000006</v>
      </c>
    </row>
    <row r="1082" spans="3:4" x14ac:dyDescent="0.2">
      <c r="C1082" s="42">
        <v>36929</v>
      </c>
      <c r="D1082">
        <v>8.2624999999999993</v>
      </c>
    </row>
    <row r="1083" spans="3:4" x14ac:dyDescent="0.2">
      <c r="C1083" s="42">
        <v>36930</v>
      </c>
      <c r="D1083">
        <v>8.3696000000000002</v>
      </c>
    </row>
    <row r="1084" spans="3:4" x14ac:dyDescent="0.2">
      <c r="C1084" s="42">
        <v>36931</v>
      </c>
      <c r="D1084">
        <v>8.2650000000000006</v>
      </c>
    </row>
    <row r="1085" spans="3:4" x14ac:dyDescent="0.2">
      <c r="C1085" s="42">
        <v>36934</v>
      </c>
      <c r="D1085">
        <v>8.2174499999999995</v>
      </c>
    </row>
    <row r="1086" spans="3:4" x14ac:dyDescent="0.2">
      <c r="C1086" s="42">
        <v>36935</v>
      </c>
      <c r="D1086">
        <v>8.2960999999999991</v>
      </c>
    </row>
    <row r="1087" spans="3:4" x14ac:dyDescent="0.2">
      <c r="C1087" s="42">
        <v>36936</v>
      </c>
      <c r="D1087">
        <v>8.2874999999999996</v>
      </c>
    </row>
    <row r="1088" spans="3:4" x14ac:dyDescent="0.2">
      <c r="C1088" s="42">
        <v>36937</v>
      </c>
      <c r="D1088">
        <v>8.2629999999999999</v>
      </c>
    </row>
    <row r="1089" spans="3:4" x14ac:dyDescent="0.2">
      <c r="C1089" s="42">
        <v>36938</v>
      </c>
      <c r="D1089">
        <v>8.2385000000000002</v>
      </c>
    </row>
    <row r="1090" spans="3:4" x14ac:dyDescent="0.2">
      <c r="C1090" s="42">
        <v>36941</v>
      </c>
      <c r="D1090">
        <v>8.1311999999999998</v>
      </c>
    </row>
    <row r="1091" spans="3:4" x14ac:dyDescent="0.2">
      <c r="C1091" s="42">
        <v>36942</v>
      </c>
      <c r="D1091">
        <v>8.1495499999999996</v>
      </c>
    </row>
    <row r="1092" spans="3:4" x14ac:dyDescent="0.2">
      <c r="C1092" s="42">
        <v>36943</v>
      </c>
      <c r="D1092">
        <v>8.1763999999999992</v>
      </c>
    </row>
    <row r="1093" spans="3:4" x14ac:dyDescent="0.2">
      <c r="C1093" s="42">
        <v>36944</v>
      </c>
      <c r="D1093">
        <v>8.23</v>
      </c>
    </row>
    <row r="1094" spans="3:4" x14ac:dyDescent="0.2">
      <c r="C1094" s="42">
        <v>36945</v>
      </c>
      <c r="D1094">
        <v>8.26</v>
      </c>
    </row>
    <row r="1095" spans="3:4" x14ac:dyDescent="0.2">
      <c r="C1095" s="42">
        <v>36948</v>
      </c>
      <c r="D1095">
        <v>8.1809999999999992</v>
      </c>
    </row>
    <row r="1096" spans="3:4" x14ac:dyDescent="0.2">
      <c r="C1096" s="42">
        <v>36949</v>
      </c>
      <c r="D1096">
        <v>8.1014999999999997</v>
      </c>
    </row>
    <row r="1097" spans="3:4" x14ac:dyDescent="0.2">
      <c r="C1097" s="42">
        <v>36950</v>
      </c>
      <c r="D1097">
        <v>8.1310000000000002</v>
      </c>
    </row>
    <row r="1098" spans="3:4" x14ac:dyDescent="0.2">
      <c r="C1098" s="42">
        <v>36951</v>
      </c>
      <c r="D1098">
        <v>8.14025</v>
      </c>
    </row>
    <row r="1099" spans="3:4" x14ac:dyDescent="0.2">
      <c r="C1099" s="42">
        <v>36952</v>
      </c>
      <c r="D1099">
        <v>8.1514000000000006</v>
      </c>
    </row>
    <row r="1100" spans="3:4" x14ac:dyDescent="0.2">
      <c r="C1100" s="42">
        <v>36955</v>
      </c>
      <c r="D1100">
        <v>8.1615000000000002</v>
      </c>
    </row>
    <row r="1101" spans="3:4" x14ac:dyDescent="0.2">
      <c r="C1101" s="42">
        <v>36956</v>
      </c>
      <c r="D1101">
        <v>8.2897999999999996</v>
      </c>
    </row>
    <row r="1102" spans="3:4" x14ac:dyDescent="0.2">
      <c r="C1102" s="42">
        <v>36957</v>
      </c>
      <c r="D1102">
        <v>8.2995000000000001</v>
      </c>
    </row>
    <row r="1103" spans="3:4" x14ac:dyDescent="0.2">
      <c r="C1103" s="42">
        <v>36958</v>
      </c>
      <c r="D1103">
        <v>8.1319999999999997</v>
      </c>
    </row>
    <row r="1104" spans="3:4" x14ac:dyDescent="0.2">
      <c r="C1104" s="42">
        <v>36959</v>
      </c>
      <c r="D1104">
        <v>8.1590000000000007</v>
      </c>
    </row>
    <row r="1105" spans="3:4" x14ac:dyDescent="0.2">
      <c r="C1105" s="42">
        <v>36962</v>
      </c>
      <c r="D1105">
        <v>8.1774000000000004</v>
      </c>
    </row>
    <row r="1106" spans="3:4" x14ac:dyDescent="0.2">
      <c r="C1106" s="42">
        <v>36963</v>
      </c>
      <c r="D1106">
        <v>8.2234999999999996</v>
      </c>
    </row>
    <row r="1107" spans="3:4" x14ac:dyDescent="0.2">
      <c r="C1107" s="42">
        <v>36964</v>
      </c>
      <c r="D1107">
        <v>8.2929999999999993</v>
      </c>
    </row>
    <row r="1108" spans="3:4" x14ac:dyDescent="0.2">
      <c r="C1108" s="42">
        <v>36965</v>
      </c>
      <c r="D1108">
        <v>8.2432999999999996</v>
      </c>
    </row>
    <row r="1109" spans="3:4" x14ac:dyDescent="0.2">
      <c r="C1109" s="42">
        <v>36966</v>
      </c>
      <c r="D1109">
        <v>8.3674999999999997</v>
      </c>
    </row>
    <row r="1110" spans="3:4" x14ac:dyDescent="0.2">
      <c r="C1110" s="42">
        <v>36969</v>
      </c>
      <c r="D1110">
        <v>8.4444499999999998</v>
      </c>
    </row>
    <row r="1111" spans="3:4" x14ac:dyDescent="0.2">
      <c r="C1111" s="42">
        <v>36970</v>
      </c>
      <c r="D1111">
        <v>8.4273000000000007</v>
      </c>
    </row>
    <row r="1112" spans="3:4" x14ac:dyDescent="0.2">
      <c r="C1112" s="42">
        <v>36971</v>
      </c>
      <c r="D1112">
        <v>8.4420999999999999</v>
      </c>
    </row>
    <row r="1113" spans="3:4" x14ac:dyDescent="0.2">
      <c r="C1113" s="42">
        <v>36972</v>
      </c>
      <c r="D1113">
        <v>8.5079999999999991</v>
      </c>
    </row>
    <row r="1114" spans="3:4" x14ac:dyDescent="0.2">
      <c r="C1114" s="42">
        <v>36973</v>
      </c>
      <c r="D1114">
        <v>8.4415999999999993</v>
      </c>
    </row>
    <row r="1115" spans="3:4" x14ac:dyDescent="0.2">
      <c r="C1115" s="42">
        <v>36976</v>
      </c>
      <c r="D1115">
        <v>8.4165500000000009</v>
      </c>
    </row>
    <row r="1116" spans="3:4" x14ac:dyDescent="0.2">
      <c r="C1116" s="42">
        <v>36977</v>
      </c>
      <c r="D1116">
        <v>8.4238999999999997</v>
      </c>
    </row>
    <row r="1117" spans="3:4" x14ac:dyDescent="0.2">
      <c r="C1117" s="42">
        <v>36978</v>
      </c>
      <c r="D1117">
        <v>8.4620999999999995</v>
      </c>
    </row>
    <row r="1118" spans="3:4" x14ac:dyDescent="0.2">
      <c r="C1118" s="42">
        <v>36979</v>
      </c>
      <c r="D1118">
        <v>8.4631500000000006</v>
      </c>
    </row>
    <row r="1119" spans="3:4" x14ac:dyDescent="0.2">
      <c r="C1119" s="42">
        <v>36980</v>
      </c>
      <c r="D1119">
        <v>8.4858499999999992</v>
      </c>
    </row>
    <row r="1120" spans="3:4" x14ac:dyDescent="0.2">
      <c r="C1120" s="42">
        <v>36983</v>
      </c>
      <c r="D1120">
        <v>8.5642499999999995</v>
      </c>
    </row>
    <row r="1121" spans="3:4" x14ac:dyDescent="0.2">
      <c r="C1121" s="42">
        <v>36984</v>
      </c>
      <c r="D1121">
        <v>8.6357499999999998</v>
      </c>
    </row>
    <row r="1122" spans="3:4" x14ac:dyDescent="0.2">
      <c r="C1122" s="42">
        <v>36985</v>
      </c>
      <c r="D1122">
        <v>8.5574499999999993</v>
      </c>
    </row>
    <row r="1123" spans="3:4" x14ac:dyDescent="0.2">
      <c r="C1123" s="42">
        <v>36986</v>
      </c>
      <c r="D1123">
        <v>8.5867500000000003</v>
      </c>
    </row>
    <row r="1124" spans="3:4" x14ac:dyDescent="0.2">
      <c r="C1124" s="42">
        <v>36987</v>
      </c>
      <c r="D1124">
        <v>8.5768500000000003</v>
      </c>
    </row>
    <row r="1125" spans="3:4" x14ac:dyDescent="0.2">
      <c r="C1125" s="42">
        <v>36990</v>
      </c>
      <c r="D1125">
        <v>8.5739999999999998</v>
      </c>
    </row>
    <row r="1126" spans="3:4" x14ac:dyDescent="0.2">
      <c r="C1126" s="42">
        <v>36991</v>
      </c>
      <c r="D1126">
        <v>8.5340000000000007</v>
      </c>
    </row>
    <row r="1127" spans="3:4" x14ac:dyDescent="0.2">
      <c r="C1127" s="42">
        <v>36992</v>
      </c>
      <c r="D1127">
        <v>8.5084999999999997</v>
      </c>
    </row>
    <row r="1128" spans="3:4" x14ac:dyDescent="0.2">
      <c r="C1128" s="42">
        <v>36993</v>
      </c>
      <c r="D1128">
        <v>8.4967500000000005</v>
      </c>
    </row>
    <row r="1129" spans="3:4" x14ac:dyDescent="0.2">
      <c r="C1129" s="42">
        <v>36994</v>
      </c>
      <c r="D1129">
        <v>8.4967500000000005</v>
      </c>
    </row>
    <row r="1130" spans="3:4" x14ac:dyDescent="0.2">
      <c r="C1130" s="42">
        <v>36997</v>
      </c>
      <c r="D1130">
        <v>8.5147499999999994</v>
      </c>
    </row>
    <row r="1131" spans="3:4" x14ac:dyDescent="0.2">
      <c r="C1131" s="42">
        <v>36998</v>
      </c>
      <c r="D1131">
        <v>8.6199999999999992</v>
      </c>
    </row>
    <row r="1132" spans="3:4" x14ac:dyDescent="0.2">
      <c r="C1132" s="42">
        <v>36999</v>
      </c>
      <c r="D1132">
        <v>8.6389999999999993</v>
      </c>
    </row>
    <row r="1133" spans="3:4" x14ac:dyDescent="0.2">
      <c r="C1133" s="42">
        <v>37000</v>
      </c>
      <c r="D1133">
        <v>8.6519999999999992</v>
      </c>
    </row>
    <row r="1134" spans="3:4" x14ac:dyDescent="0.2">
      <c r="C1134" s="42">
        <v>37001</v>
      </c>
      <c r="D1134">
        <v>8.6760000000000002</v>
      </c>
    </row>
    <row r="1135" spans="3:4" x14ac:dyDescent="0.2">
      <c r="C1135" s="42">
        <v>37004</v>
      </c>
      <c r="D1135">
        <v>8.6791</v>
      </c>
    </row>
    <row r="1136" spans="3:4" x14ac:dyDescent="0.2">
      <c r="C1136" s="42">
        <v>37005</v>
      </c>
      <c r="D1136">
        <v>8.6433499999999999</v>
      </c>
    </row>
    <row r="1137" spans="3:4" x14ac:dyDescent="0.2">
      <c r="C1137" s="42">
        <v>37006</v>
      </c>
      <c r="D1137">
        <v>8.6327499999999997</v>
      </c>
    </row>
    <row r="1138" spans="3:4" x14ac:dyDescent="0.2">
      <c r="C1138" s="42">
        <v>37007</v>
      </c>
      <c r="D1138">
        <v>8.5414999999999992</v>
      </c>
    </row>
    <row r="1139" spans="3:4" x14ac:dyDescent="0.2">
      <c r="C1139" s="42">
        <v>37008</v>
      </c>
      <c r="D1139">
        <v>8.48</v>
      </c>
    </row>
    <row r="1140" spans="3:4" x14ac:dyDescent="0.2">
      <c r="C1140" s="42">
        <v>37011</v>
      </c>
      <c r="D1140">
        <v>8.5124999999999993</v>
      </c>
    </row>
    <row r="1141" spans="3:4" x14ac:dyDescent="0.2">
      <c r="C1141" s="42">
        <v>37012</v>
      </c>
      <c r="D1141">
        <v>8.5045000000000002</v>
      </c>
    </row>
    <row r="1142" spans="3:4" x14ac:dyDescent="0.2">
      <c r="C1142" s="42">
        <v>37013</v>
      </c>
      <c r="D1142">
        <v>8.5429999999999993</v>
      </c>
    </row>
    <row r="1143" spans="3:4" x14ac:dyDescent="0.2">
      <c r="C1143" s="42">
        <v>37014</v>
      </c>
      <c r="D1143">
        <v>8.6069999999999993</v>
      </c>
    </row>
    <row r="1144" spans="3:4" x14ac:dyDescent="0.2">
      <c r="C1144" s="42">
        <v>37015</v>
      </c>
      <c r="D1144">
        <v>8.5664999999999996</v>
      </c>
    </row>
    <row r="1145" spans="3:4" x14ac:dyDescent="0.2">
      <c r="C1145" s="42">
        <v>37018</v>
      </c>
      <c r="D1145">
        <v>8.5444999999999993</v>
      </c>
    </row>
    <row r="1146" spans="3:4" x14ac:dyDescent="0.2">
      <c r="C1146" s="42">
        <v>37019</v>
      </c>
      <c r="D1146">
        <v>8.5271000000000008</v>
      </c>
    </row>
    <row r="1147" spans="3:4" x14ac:dyDescent="0.2">
      <c r="C1147" s="42">
        <v>37020</v>
      </c>
      <c r="D1147">
        <v>8.4484999999999992</v>
      </c>
    </row>
    <row r="1148" spans="3:4" x14ac:dyDescent="0.2">
      <c r="C1148" s="42">
        <v>37021</v>
      </c>
      <c r="D1148">
        <v>8.4350000000000005</v>
      </c>
    </row>
    <row r="1149" spans="3:4" x14ac:dyDescent="0.2">
      <c r="C1149" s="42">
        <v>37022</v>
      </c>
      <c r="D1149">
        <v>8.4724500000000003</v>
      </c>
    </row>
    <row r="1150" spans="3:4" x14ac:dyDescent="0.2">
      <c r="C1150" s="42">
        <v>37025</v>
      </c>
      <c r="D1150">
        <v>8.4915000000000003</v>
      </c>
    </row>
    <row r="1151" spans="3:4" x14ac:dyDescent="0.2">
      <c r="C1151" s="42">
        <v>37026</v>
      </c>
      <c r="D1151">
        <v>8.4915000000000003</v>
      </c>
    </row>
    <row r="1152" spans="3:4" x14ac:dyDescent="0.2">
      <c r="C1152" s="42">
        <v>37027</v>
      </c>
      <c r="D1152">
        <v>8.4943000000000008</v>
      </c>
    </row>
    <row r="1153" spans="3:4" x14ac:dyDescent="0.2">
      <c r="C1153" s="42">
        <v>37028</v>
      </c>
      <c r="D1153">
        <v>8.4489999999999998</v>
      </c>
    </row>
    <row r="1154" spans="3:4" x14ac:dyDescent="0.2">
      <c r="C1154" s="42">
        <v>37029</v>
      </c>
      <c r="D1154">
        <v>8.4261999999999997</v>
      </c>
    </row>
    <row r="1155" spans="3:4" x14ac:dyDescent="0.2">
      <c r="C1155" s="42">
        <v>37032</v>
      </c>
      <c r="D1155">
        <v>8.3679500000000004</v>
      </c>
    </row>
    <row r="1156" spans="3:4" x14ac:dyDescent="0.2">
      <c r="C1156" s="42">
        <v>37033</v>
      </c>
      <c r="D1156">
        <v>8.3945000000000007</v>
      </c>
    </row>
    <row r="1157" spans="3:4" x14ac:dyDescent="0.2">
      <c r="C1157" s="42">
        <v>37034</v>
      </c>
      <c r="D1157">
        <v>8.4335000000000004</v>
      </c>
    </row>
    <row r="1158" spans="3:4" x14ac:dyDescent="0.2">
      <c r="C1158" s="42">
        <v>37035</v>
      </c>
      <c r="D1158">
        <v>8.4384999999999994</v>
      </c>
    </row>
    <row r="1159" spans="3:4" x14ac:dyDescent="0.2">
      <c r="C1159" s="42">
        <v>37036</v>
      </c>
      <c r="D1159">
        <v>8.3982500000000009</v>
      </c>
    </row>
    <row r="1160" spans="3:4" x14ac:dyDescent="0.2">
      <c r="C1160" s="42">
        <v>37039</v>
      </c>
      <c r="D1160">
        <v>8.4014500000000005</v>
      </c>
    </row>
    <row r="1161" spans="3:4" x14ac:dyDescent="0.2">
      <c r="C1161" s="42">
        <v>37040</v>
      </c>
      <c r="D1161">
        <v>8.4344999999999999</v>
      </c>
    </row>
    <row r="1162" spans="3:4" x14ac:dyDescent="0.2">
      <c r="C1162" s="42">
        <v>37041</v>
      </c>
      <c r="D1162">
        <v>8.4619999999999997</v>
      </c>
    </row>
    <row r="1163" spans="3:4" x14ac:dyDescent="0.2">
      <c r="C1163" s="42">
        <v>37042</v>
      </c>
      <c r="D1163">
        <v>8.5297499999999999</v>
      </c>
    </row>
    <row r="1164" spans="3:4" x14ac:dyDescent="0.2">
      <c r="C1164" s="42">
        <v>37043</v>
      </c>
      <c r="D1164">
        <v>8.5479000000000003</v>
      </c>
    </row>
    <row r="1165" spans="3:4" x14ac:dyDescent="0.2">
      <c r="C1165" s="42">
        <v>37046</v>
      </c>
      <c r="D1165">
        <v>8.5193999999999992</v>
      </c>
    </row>
    <row r="1166" spans="3:4" x14ac:dyDescent="0.2">
      <c r="C1166" s="42">
        <v>37047</v>
      </c>
      <c r="D1166">
        <v>8.5528999999999993</v>
      </c>
    </row>
    <row r="1167" spans="3:4" x14ac:dyDescent="0.2">
      <c r="C1167" s="42">
        <v>37048</v>
      </c>
      <c r="D1167">
        <v>8.5875000000000004</v>
      </c>
    </row>
    <row r="1168" spans="3:4" x14ac:dyDescent="0.2">
      <c r="C1168" s="42">
        <v>37049</v>
      </c>
      <c r="D1168">
        <v>8.5792999999999999</v>
      </c>
    </row>
    <row r="1169" spans="3:4" x14ac:dyDescent="0.2">
      <c r="C1169" s="42">
        <v>37050</v>
      </c>
      <c r="D1169">
        <v>8.5732999999999997</v>
      </c>
    </row>
    <row r="1170" spans="3:4" x14ac:dyDescent="0.2">
      <c r="C1170" s="42">
        <v>37053</v>
      </c>
      <c r="D1170">
        <v>8.6274999999999995</v>
      </c>
    </row>
    <row r="1171" spans="3:4" x14ac:dyDescent="0.2">
      <c r="C1171" s="42">
        <v>37054</v>
      </c>
      <c r="D1171">
        <v>8.6210000000000004</v>
      </c>
    </row>
    <row r="1172" spans="3:4" x14ac:dyDescent="0.2">
      <c r="C1172" s="42">
        <v>37055</v>
      </c>
      <c r="D1172">
        <v>8.6111000000000004</v>
      </c>
    </row>
    <row r="1173" spans="3:4" x14ac:dyDescent="0.2">
      <c r="C1173" s="42">
        <v>37056</v>
      </c>
      <c r="D1173">
        <v>8.5203000000000007</v>
      </c>
    </row>
    <row r="1174" spans="3:4" x14ac:dyDescent="0.2">
      <c r="C1174" s="42">
        <v>37057</v>
      </c>
      <c r="D1174">
        <v>8.4797999999999991</v>
      </c>
    </row>
    <row r="1175" spans="3:4" x14ac:dyDescent="0.2">
      <c r="C1175" s="42">
        <v>37060</v>
      </c>
      <c r="D1175">
        <v>8.5158500000000004</v>
      </c>
    </row>
    <row r="1176" spans="3:4" x14ac:dyDescent="0.2">
      <c r="C1176" s="42">
        <v>37061</v>
      </c>
      <c r="D1176">
        <v>8.5370000000000008</v>
      </c>
    </row>
    <row r="1177" spans="3:4" x14ac:dyDescent="0.2">
      <c r="C1177" s="42">
        <v>37062</v>
      </c>
      <c r="D1177">
        <v>8.5794999999999995</v>
      </c>
    </row>
    <row r="1178" spans="3:4" x14ac:dyDescent="0.2">
      <c r="C1178" s="42">
        <v>37063</v>
      </c>
      <c r="D1178">
        <v>8.5471000000000004</v>
      </c>
    </row>
    <row r="1179" spans="3:4" x14ac:dyDescent="0.2">
      <c r="C1179" s="42">
        <v>37064</v>
      </c>
      <c r="D1179">
        <v>8.5092999999999996</v>
      </c>
    </row>
    <row r="1180" spans="3:4" x14ac:dyDescent="0.2">
      <c r="C1180" s="42">
        <v>37067</v>
      </c>
      <c r="D1180">
        <v>8.5165000000000006</v>
      </c>
    </row>
    <row r="1181" spans="3:4" x14ac:dyDescent="0.2">
      <c r="C1181" s="42">
        <v>37068</v>
      </c>
      <c r="D1181">
        <v>8.5009999999999994</v>
      </c>
    </row>
    <row r="1182" spans="3:4" x14ac:dyDescent="0.2">
      <c r="C1182" s="42">
        <v>37069</v>
      </c>
      <c r="D1182">
        <v>8.51</v>
      </c>
    </row>
    <row r="1183" spans="3:4" x14ac:dyDescent="0.2">
      <c r="C1183" s="42">
        <v>37070</v>
      </c>
      <c r="D1183">
        <v>8.5175000000000001</v>
      </c>
    </row>
    <row r="1184" spans="3:4" x14ac:dyDescent="0.2">
      <c r="C1184" s="42">
        <v>37071</v>
      </c>
      <c r="D1184">
        <v>8.5186499999999992</v>
      </c>
    </row>
    <row r="1185" spans="3:4" x14ac:dyDescent="0.2">
      <c r="C1185" s="42">
        <v>37074</v>
      </c>
      <c r="D1185">
        <v>8.4786000000000001</v>
      </c>
    </row>
    <row r="1186" spans="3:4" x14ac:dyDescent="0.2">
      <c r="C1186" s="42">
        <v>37075</v>
      </c>
      <c r="D1186">
        <v>8.4733000000000001</v>
      </c>
    </row>
    <row r="1187" spans="3:4" x14ac:dyDescent="0.2">
      <c r="C1187" s="42">
        <v>37076</v>
      </c>
      <c r="D1187">
        <v>8.5487000000000002</v>
      </c>
    </row>
    <row r="1188" spans="3:4" x14ac:dyDescent="0.2">
      <c r="C1188" s="42">
        <v>37077</v>
      </c>
      <c r="D1188">
        <v>8.6410999999999998</v>
      </c>
    </row>
    <row r="1189" spans="3:4" x14ac:dyDescent="0.2">
      <c r="C1189" s="42">
        <v>37078</v>
      </c>
      <c r="D1189">
        <v>8.6803000000000008</v>
      </c>
    </row>
    <row r="1190" spans="3:4" x14ac:dyDescent="0.2">
      <c r="C1190" s="42">
        <v>37081</v>
      </c>
      <c r="D1190">
        <v>8.6798000000000002</v>
      </c>
    </row>
    <row r="1191" spans="3:4" x14ac:dyDescent="0.2">
      <c r="C1191" s="42">
        <v>37082</v>
      </c>
      <c r="D1191">
        <v>8.7087500000000002</v>
      </c>
    </row>
    <row r="1192" spans="3:4" x14ac:dyDescent="0.2">
      <c r="C1192" s="42">
        <v>37083</v>
      </c>
      <c r="D1192">
        <v>8.7472999999999992</v>
      </c>
    </row>
    <row r="1193" spans="3:4" x14ac:dyDescent="0.2">
      <c r="C1193" s="42">
        <v>37084</v>
      </c>
      <c r="D1193">
        <v>8.7399000000000004</v>
      </c>
    </row>
    <row r="1194" spans="3:4" x14ac:dyDescent="0.2">
      <c r="C1194" s="42">
        <v>37085</v>
      </c>
      <c r="D1194">
        <v>8.7255000000000003</v>
      </c>
    </row>
    <row r="1195" spans="3:4" x14ac:dyDescent="0.2">
      <c r="C1195" s="42">
        <v>37088</v>
      </c>
      <c r="D1195">
        <v>8.7129999999999992</v>
      </c>
    </row>
    <row r="1196" spans="3:4" x14ac:dyDescent="0.2">
      <c r="C1196" s="42">
        <v>37089</v>
      </c>
      <c r="D1196">
        <v>8.7138000000000009</v>
      </c>
    </row>
    <row r="1197" spans="3:4" x14ac:dyDescent="0.2">
      <c r="C1197" s="42">
        <v>37090</v>
      </c>
      <c r="D1197">
        <v>8.6738999999999997</v>
      </c>
    </row>
    <row r="1198" spans="3:4" x14ac:dyDescent="0.2">
      <c r="C1198" s="42">
        <v>37091</v>
      </c>
      <c r="D1198">
        <v>8.7267499999999991</v>
      </c>
    </row>
    <row r="1199" spans="3:4" x14ac:dyDescent="0.2">
      <c r="C1199" s="42">
        <v>37092</v>
      </c>
      <c r="D1199">
        <v>8.7215000000000007</v>
      </c>
    </row>
    <row r="1200" spans="3:4" x14ac:dyDescent="0.2">
      <c r="C1200" s="42">
        <v>37095</v>
      </c>
      <c r="D1200">
        <v>8.6632999999999996</v>
      </c>
    </row>
    <row r="1201" spans="3:4" x14ac:dyDescent="0.2">
      <c r="C1201" s="42">
        <v>37096</v>
      </c>
      <c r="D1201">
        <v>8.6344999999999992</v>
      </c>
    </row>
    <row r="1202" spans="3:4" x14ac:dyDescent="0.2">
      <c r="C1202" s="42">
        <v>37097</v>
      </c>
      <c r="D1202">
        <v>8.6525999999999996</v>
      </c>
    </row>
    <row r="1203" spans="3:4" x14ac:dyDescent="0.2">
      <c r="C1203" s="42">
        <v>37098</v>
      </c>
      <c r="D1203">
        <v>8.5939999999999994</v>
      </c>
    </row>
    <row r="1204" spans="3:4" x14ac:dyDescent="0.2">
      <c r="C1204" s="42">
        <v>37099</v>
      </c>
      <c r="D1204">
        <v>8.6318000000000001</v>
      </c>
    </row>
    <row r="1205" spans="3:4" x14ac:dyDescent="0.2">
      <c r="C1205" s="42">
        <v>37102</v>
      </c>
      <c r="D1205">
        <v>8.6553000000000004</v>
      </c>
    </row>
    <row r="1206" spans="3:4" x14ac:dyDescent="0.2">
      <c r="C1206" s="42">
        <v>37103</v>
      </c>
      <c r="D1206">
        <v>8.7075499999999995</v>
      </c>
    </row>
    <row r="1207" spans="3:4" x14ac:dyDescent="0.2">
      <c r="C1207" s="42">
        <v>37104</v>
      </c>
      <c r="D1207">
        <v>8.6920999999999999</v>
      </c>
    </row>
    <row r="1208" spans="3:4" x14ac:dyDescent="0.2">
      <c r="C1208" s="42">
        <v>37105</v>
      </c>
      <c r="D1208">
        <v>8.6654999999999998</v>
      </c>
    </row>
    <row r="1209" spans="3:4" x14ac:dyDescent="0.2">
      <c r="C1209" s="42">
        <v>37106</v>
      </c>
      <c r="D1209">
        <v>8.6723999999999997</v>
      </c>
    </row>
    <row r="1210" spans="3:4" x14ac:dyDescent="0.2">
      <c r="C1210" s="42">
        <v>37109</v>
      </c>
      <c r="D1210">
        <v>8.7384000000000004</v>
      </c>
    </row>
    <row r="1211" spans="3:4" x14ac:dyDescent="0.2">
      <c r="C1211" s="42">
        <v>37110</v>
      </c>
      <c r="D1211">
        <v>8.7212999999999994</v>
      </c>
    </row>
    <row r="1212" spans="3:4" x14ac:dyDescent="0.2">
      <c r="C1212" s="42">
        <v>37111</v>
      </c>
      <c r="D1212">
        <v>8.7229500000000009</v>
      </c>
    </row>
    <row r="1213" spans="3:4" x14ac:dyDescent="0.2">
      <c r="C1213" s="42">
        <v>37112</v>
      </c>
      <c r="D1213">
        <v>8.7063000000000006</v>
      </c>
    </row>
    <row r="1214" spans="3:4" x14ac:dyDescent="0.2">
      <c r="C1214" s="42">
        <v>37113</v>
      </c>
      <c r="D1214">
        <v>8.6720000000000006</v>
      </c>
    </row>
    <row r="1215" spans="3:4" x14ac:dyDescent="0.2">
      <c r="C1215" s="42">
        <v>37116</v>
      </c>
      <c r="D1215">
        <v>8.7254000000000005</v>
      </c>
    </row>
    <row r="1216" spans="3:4" x14ac:dyDescent="0.2">
      <c r="C1216" s="42">
        <v>37117</v>
      </c>
      <c r="D1216">
        <v>8.7273499999999995</v>
      </c>
    </row>
    <row r="1217" spans="3:4" x14ac:dyDescent="0.2">
      <c r="C1217" s="42">
        <v>37118</v>
      </c>
      <c r="D1217">
        <v>8.6798500000000001</v>
      </c>
    </row>
    <row r="1218" spans="3:4" x14ac:dyDescent="0.2">
      <c r="C1218" s="42">
        <v>37119</v>
      </c>
      <c r="D1218">
        <v>8.6780000000000008</v>
      </c>
    </row>
    <row r="1219" spans="3:4" x14ac:dyDescent="0.2">
      <c r="C1219" s="42">
        <v>37120</v>
      </c>
      <c r="D1219">
        <v>8.7255000000000003</v>
      </c>
    </row>
    <row r="1220" spans="3:4" x14ac:dyDescent="0.2">
      <c r="C1220" s="42">
        <v>37123</v>
      </c>
      <c r="D1220">
        <v>8.7715999999999994</v>
      </c>
    </row>
    <row r="1221" spans="3:4" x14ac:dyDescent="0.2">
      <c r="C1221" s="42">
        <v>37124</v>
      </c>
      <c r="D1221">
        <v>8.8415999999999997</v>
      </c>
    </row>
    <row r="1222" spans="3:4" x14ac:dyDescent="0.2">
      <c r="C1222" s="42">
        <v>37125</v>
      </c>
      <c r="D1222">
        <v>8.8500999999999994</v>
      </c>
    </row>
    <row r="1223" spans="3:4" x14ac:dyDescent="0.2">
      <c r="C1223" s="42">
        <v>37126</v>
      </c>
      <c r="D1223">
        <v>8.8260000000000005</v>
      </c>
    </row>
    <row r="1224" spans="3:4" x14ac:dyDescent="0.2">
      <c r="C1224" s="42">
        <v>37127</v>
      </c>
      <c r="D1224">
        <v>8.8245000000000005</v>
      </c>
    </row>
    <row r="1225" spans="3:4" x14ac:dyDescent="0.2">
      <c r="C1225" s="42">
        <v>37130</v>
      </c>
      <c r="D1225">
        <v>8.8666</v>
      </c>
    </row>
    <row r="1226" spans="3:4" x14ac:dyDescent="0.2">
      <c r="C1226" s="42">
        <v>37131</v>
      </c>
      <c r="D1226">
        <v>8.8277999999999999</v>
      </c>
    </row>
    <row r="1227" spans="3:4" x14ac:dyDescent="0.2">
      <c r="C1227" s="42">
        <v>37132</v>
      </c>
      <c r="D1227">
        <v>8.7903000000000002</v>
      </c>
    </row>
    <row r="1228" spans="3:4" x14ac:dyDescent="0.2">
      <c r="C1228" s="42">
        <v>37133</v>
      </c>
      <c r="D1228">
        <v>8.8435500000000005</v>
      </c>
    </row>
    <row r="1229" spans="3:4" x14ac:dyDescent="0.2">
      <c r="C1229" s="42">
        <v>37134</v>
      </c>
      <c r="D1229">
        <v>8.9021000000000008</v>
      </c>
    </row>
    <row r="1230" spans="3:4" x14ac:dyDescent="0.2">
      <c r="C1230" s="42">
        <v>37137</v>
      </c>
      <c r="D1230">
        <v>8.9428000000000001</v>
      </c>
    </row>
    <row r="1231" spans="3:4" x14ac:dyDescent="0.2">
      <c r="C1231" s="42">
        <v>37138</v>
      </c>
      <c r="D1231">
        <v>8.9192</v>
      </c>
    </row>
    <row r="1232" spans="3:4" x14ac:dyDescent="0.2">
      <c r="C1232" s="42">
        <v>37139</v>
      </c>
      <c r="D1232">
        <v>8.9659999999999993</v>
      </c>
    </row>
    <row r="1233" spans="3:4" x14ac:dyDescent="0.2">
      <c r="C1233" s="42">
        <v>37140</v>
      </c>
      <c r="D1233">
        <v>8.9985999999999997</v>
      </c>
    </row>
    <row r="1234" spans="3:4" x14ac:dyDescent="0.2">
      <c r="C1234" s="42">
        <v>37141</v>
      </c>
      <c r="D1234">
        <v>8.9650499999999997</v>
      </c>
    </row>
    <row r="1235" spans="3:4" x14ac:dyDescent="0.2">
      <c r="C1235" s="42">
        <v>37144</v>
      </c>
      <c r="D1235">
        <v>9.0037500000000001</v>
      </c>
    </row>
    <row r="1236" spans="3:4" x14ac:dyDescent="0.2">
      <c r="C1236" s="42">
        <v>37145</v>
      </c>
      <c r="D1236">
        <v>9.1475000000000009</v>
      </c>
    </row>
    <row r="1237" spans="3:4" x14ac:dyDescent="0.2">
      <c r="C1237" s="42">
        <v>37146</v>
      </c>
      <c r="D1237">
        <v>9.1651000000000007</v>
      </c>
    </row>
    <row r="1238" spans="3:4" x14ac:dyDescent="0.2">
      <c r="C1238" s="42">
        <v>37147</v>
      </c>
      <c r="D1238">
        <v>9.1151</v>
      </c>
    </row>
    <row r="1239" spans="3:4" x14ac:dyDescent="0.2">
      <c r="C1239" s="42">
        <v>37148</v>
      </c>
      <c r="D1239">
        <v>9.1495999999999995</v>
      </c>
    </row>
    <row r="1240" spans="3:4" x14ac:dyDescent="0.2">
      <c r="C1240" s="42">
        <v>37151</v>
      </c>
      <c r="D1240">
        <v>9.1864000000000008</v>
      </c>
    </row>
    <row r="1241" spans="3:4" x14ac:dyDescent="0.2">
      <c r="C1241" s="42">
        <v>37152</v>
      </c>
      <c r="D1241">
        <v>9.1925000000000008</v>
      </c>
    </row>
    <row r="1242" spans="3:4" x14ac:dyDescent="0.2">
      <c r="C1242" s="42">
        <v>37153</v>
      </c>
      <c r="D1242">
        <v>9.1647999999999996</v>
      </c>
    </row>
    <row r="1243" spans="3:4" x14ac:dyDescent="0.2">
      <c r="C1243" s="42">
        <v>37154</v>
      </c>
      <c r="D1243">
        <v>9.2319499999999994</v>
      </c>
    </row>
    <row r="1244" spans="3:4" x14ac:dyDescent="0.2">
      <c r="C1244" s="42">
        <v>37155</v>
      </c>
      <c r="D1244">
        <v>9.3286999999999995</v>
      </c>
    </row>
    <row r="1245" spans="3:4" x14ac:dyDescent="0.2">
      <c r="C1245" s="42">
        <v>37158</v>
      </c>
      <c r="D1245">
        <v>9.3087</v>
      </c>
    </row>
    <row r="1246" spans="3:4" x14ac:dyDescent="0.2">
      <c r="C1246" s="42">
        <v>37159</v>
      </c>
      <c r="D1246">
        <v>9.3155000000000001</v>
      </c>
    </row>
    <row r="1247" spans="3:4" x14ac:dyDescent="0.2">
      <c r="C1247" s="42">
        <v>37160</v>
      </c>
      <c r="D1247">
        <v>9.4381000000000004</v>
      </c>
    </row>
    <row r="1248" spans="3:4" x14ac:dyDescent="0.2">
      <c r="C1248" s="42">
        <v>37161</v>
      </c>
      <c r="D1248">
        <v>9.5548999999999999</v>
      </c>
    </row>
    <row r="1249" spans="3:4" x14ac:dyDescent="0.2">
      <c r="C1249" s="42">
        <v>37162</v>
      </c>
      <c r="D1249">
        <v>9.5815999999999999</v>
      </c>
    </row>
    <row r="1250" spans="3:4" x14ac:dyDescent="0.2">
      <c r="C1250" s="42">
        <v>37165</v>
      </c>
      <c r="D1250">
        <v>9.5975000000000001</v>
      </c>
    </row>
    <row r="1251" spans="3:4" x14ac:dyDescent="0.2">
      <c r="C1251" s="42">
        <v>37166</v>
      </c>
      <c r="D1251">
        <v>9.7695000000000007</v>
      </c>
    </row>
    <row r="1252" spans="3:4" x14ac:dyDescent="0.2">
      <c r="C1252" s="42">
        <v>37167</v>
      </c>
      <c r="D1252">
        <v>9.9379000000000008</v>
      </c>
    </row>
    <row r="1253" spans="3:4" x14ac:dyDescent="0.2">
      <c r="C1253" s="42">
        <v>37168</v>
      </c>
      <c r="D1253">
        <v>9.9459999999999997</v>
      </c>
    </row>
    <row r="1254" spans="3:4" x14ac:dyDescent="0.2">
      <c r="C1254" s="42">
        <v>37169</v>
      </c>
      <c r="D1254">
        <v>9.8668499999999995</v>
      </c>
    </row>
    <row r="1255" spans="3:4" x14ac:dyDescent="0.2">
      <c r="C1255" s="42">
        <v>37172</v>
      </c>
      <c r="D1255">
        <v>9.9225999999999992</v>
      </c>
    </row>
    <row r="1256" spans="3:4" x14ac:dyDescent="0.2">
      <c r="C1256" s="42">
        <v>37173</v>
      </c>
      <c r="D1256">
        <v>9.9191000000000003</v>
      </c>
    </row>
    <row r="1257" spans="3:4" x14ac:dyDescent="0.2">
      <c r="C1257" s="42">
        <v>37174</v>
      </c>
      <c r="D1257">
        <v>9.8523999999999994</v>
      </c>
    </row>
    <row r="1258" spans="3:4" x14ac:dyDescent="0.2">
      <c r="C1258" s="42">
        <v>37175</v>
      </c>
      <c r="D1258">
        <v>9.7598000000000003</v>
      </c>
    </row>
    <row r="1259" spans="3:4" x14ac:dyDescent="0.2">
      <c r="C1259" s="42">
        <v>37176</v>
      </c>
      <c r="D1259">
        <v>9.7472499999999993</v>
      </c>
    </row>
    <row r="1260" spans="3:4" x14ac:dyDescent="0.2">
      <c r="C1260" s="42">
        <v>37179</v>
      </c>
      <c r="D1260">
        <v>9.5809999999999995</v>
      </c>
    </row>
    <row r="1261" spans="3:4" x14ac:dyDescent="0.2">
      <c r="C1261" s="42">
        <v>37180</v>
      </c>
      <c r="D1261">
        <v>9.9130000000000003</v>
      </c>
    </row>
    <row r="1262" spans="3:4" x14ac:dyDescent="0.2">
      <c r="C1262" s="42">
        <v>37181</v>
      </c>
      <c r="D1262">
        <v>9.9337</v>
      </c>
    </row>
    <row r="1263" spans="3:4" x14ac:dyDescent="0.2">
      <c r="C1263" s="42">
        <v>37182</v>
      </c>
      <c r="D1263">
        <v>9.8529</v>
      </c>
    </row>
    <row r="1264" spans="3:4" x14ac:dyDescent="0.2">
      <c r="C1264" s="42">
        <v>37183</v>
      </c>
      <c r="D1264">
        <v>9.8466500000000003</v>
      </c>
    </row>
    <row r="1265" spans="3:4" x14ac:dyDescent="0.2">
      <c r="C1265" s="42">
        <v>37186</v>
      </c>
      <c r="D1265">
        <v>10.1257</v>
      </c>
    </row>
    <row r="1266" spans="3:4" x14ac:dyDescent="0.2">
      <c r="C1266" s="42">
        <v>37187</v>
      </c>
      <c r="D1266">
        <v>10.09965</v>
      </c>
    </row>
    <row r="1267" spans="3:4" x14ac:dyDescent="0.2">
      <c r="C1267" s="42">
        <v>37188</v>
      </c>
      <c r="D1267">
        <v>9.9974000000000007</v>
      </c>
    </row>
    <row r="1268" spans="3:4" x14ac:dyDescent="0.2">
      <c r="C1268" s="42">
        <v>37189</v>
      </c>
      <c r="D1268">
        <v>9.9843499999999992</v>
      </c>
    </row>
    <row r="1269" spans="3:4" x14ac:dyDescent="0.2">
      <c r="C1269" s="42">
        <v>37190</v>
      </c>
      <c r="D1269">
        <v>9.9832000000000001</v>
      </c>
    </row>
    <row r="1270" spans="3:4" x14ac:dyDescent="0.2">
      <c r="C1270" s="42">
        <v>37193</v>
      </c>
      <c r="D1270">
        <v>9.9230499999999999</v>
      </c>
    </row>
    <row r="1271" spans="3:4" x14ac:dyDescent="0.2">
      <c r="C1271" s="42">
        <v>37194</v>
      </c>
      <c r="D1271">
        <v>10.001300000000001</v>
      </c>
    </row>
    <row r="1272" spans="3:4" x14ac:dyDescent="0.2">
      <c r="C1272" s="42">
        <v>37195</v>
      </c>
      <c r="D1272">
        <v>10.0649</v>
      </c>
    </row>
    <row r="1273" spans="3:4" x14ac:dyDescent="0.2">
      <c r="C1273" s="42">
        <v>37196</v>
      </c>
      <c r="D1273">
        <v>10.15185</v>
      </c>
    </row>
    <row r="1274" spans="3:4" x14ac:dyDescent="0.2">
      <c r="C1274" s="42">
        <v>37197</v>
      </c>
      <c r="D1274">
        <v>10.167199999999999</v>
      </c>
    </row>
    <row r="1275" spans="3:4" x14ac:dyDescent="0.2">
      <c r="C1275" s="42">
        <v>37200</v>
      </c>
      <c r="D1275">
        <v>10.1219</v>
      </c>
    </row>
    <row r="1276" spans="3:4" x14ac:dyDescent="0.2">
      <c r="C1276" s="42">
        <v>37201</v>
      </c>
      <c r="D1276">
        <v>10.07765</v>
      </c>
    </row>
    <row r="1277" spans="3:4" x14ac:dyDescent="0.2">
      <c r="C1277" s="42">
        <v>37202</v>
      </c>
      <c r="D1277">
        <v>10.18845</v>
      </c>
    </row>
    <row r="1278" spans="3:4" x14ac:dyDescent="0.2">
      <c r="C1278" s="42">
        <v>37203</v>
      </c>
      <c r="D1278">
        <v>10.145200000000001</v>
      </c>
    </row>
    <row r="1279" spans="3:4" x14ac:dyDescent="0.2">
      <c r="C1279" s="42">
        <v>37204</v>
      </c>
      <c r="D1279">
        <v>10.23075</v>
      </c>
    </row>
    <row r="1280" spans="3:4" x14ac:dyDescent="0.2">
      <c r="C1280" s="42">
        <v>37207</v>
      </c>
      <c r="D1280">
        <v>10.32</v>
      </c>
    </row>
    <row r="1281" spans="3:4" x14ac:dyDescent="0.2">
      <c r="C1281" s="42">
        <v>37208</v>
      </c>
      <c r="D1281">
        <v>10.30245</v>
      </c>
    </row>
    <row r="1282" spans="3:4" x14ac:dyDescent="0.2">
      <c r="C1282" s="42">
        <v>37209</v>
      </c>
      <c r="D1282">
        <v>10.29095</v>
      </c>
    </row>
    <row r="1283" spans="3:4" x14ac:dyDescent="0.2">
      <c r="C1283" s="42">
        <v>37210</v>
      </c>
      <c r="D1283">
        <v>10.213649999999999</v>
      </c>
    </row>
    <row r="1284" spans="3:4" x14ac:dyDescent="0.2">
      <c r="C1284" s="42">
        <v>37211</v>
      </c>
      <c r="D1284">
        <v>10.170500000000001</v>
      </c>
    </row>
    <row r="1285" spans="3:4" x14ac:dyDescent="0.2">
      <c r="C1285" s="42">
        <v>37214</v>
      </c>
      <c r="D1285">
        <v>10.292400000000001</v>
      </c>
    </row>
    <row r="1286" spans="3:4" x14ac:dyDescent="0.2">
      <c r="C1286" s="42">
        <v>37215</v>
      </c>
      <c r="D1286">
        <v>10.3421</v>
      </c>
    </row>
    <row r="1287" spans="3:4" x14ac:dyDescent="0.2">
      <c r="C1287" s="42">
        <v>37216</v>
      </c>
      <c r="D1287">
        <v>10.52285</v>
      </c>
    </row>
    <row r="1288" spans="3:4" x14ac:dyDescent="0.2">
      <c r="C1288" s="42">
        <v>37217</v>
      </c>
      <c r="D1288">
        <v>10.5617</v>
      </c>
    </row>
    <row r="1289" spans="3:4" x14ac:dyDescent="0.2">
      <c r="C1289" s="42">
        <v>37218</v>
      </c>
      <c r="D1289">
        <v>10.570499999999999</v>
      </c>
    </row>
    <row r="1290" spans="3:4" x14ac:dyDescent="0.2">
      <c r="C1290" s="42">
        <v>37221</v>
      </c>
      <c r="D1290">
        <v>10.51135</v>
      </c>
    </row>
    <row r="1291" spans="3:4" x14ac:dyDescent="0.2">
      <c r="C1291" s="42">
        <v>37222</v>
      </c>
      <c r="D1291">
        <v>10.567550000000001</v>
      </c>
    </row>
    <row r="1292" spans="3:4" x14ac:dyDescent="0.2">
      <c r="C1292" s="42">
        <v>37223</v>
      </c>
      <c r="D1292">
        <v>10.4811</v>
      </c>
    </row>
    <row r="1293" spans="3:4" x14ac:dyDescent="0.2">
      <c r="C1293" s="42">
        <v>37224</v>
      </c>
      <c r="D1293">
        <v>10.744999999999999</v>
      </c>
    </row>
    <row r="1294" spans="3:4" x14ac:dyDescent="0.2">
      <c r="C1294" s="42">
        <v>37225</v>
      </c>
      <c r="D1294">
        <v>10.981249999999999</v>
      </c>
    </row>
    <row r="1295" spans="3:4" x14ac:dyDescent="0.2">
      <c r="C1295" s="42">
        <v>37228</v>
      </c>
      <c r="D1295">
        <v>11.144500000000001</v>
      </c>
    </row>
    <row r="1296" spans="3:4" x14ac:dyDescent="0.2">
      <c r="C1296" s="42">
        <v>37229</v>
      </c>
      <c r="D1296">
        <v>11.3688</v>
      </c>
    </row>
    <row r="1297" spans="3:4" x14ac:dyDescent="0.2">
      <c r="C1297" s="42">
        <v>37230</v>
      </c>
      <c r="D1297">
        <v>11.625</v>
      </c>
    </row>
    <row r="1298" spans="3:4" x14ac:dyDescent="0.2">
      <c r="C1298" s="42">
        <v>37231</v>
      </c>
      <c r="D1298">
        <v>11.71</v>
      </c>
    </row>
    <row r="1299" spans="3:4" x14ac:dyDescent="0.2">
      <c r="C1299" s="42">
        <v>37232</v>
      </c>
      <c r="D1299">
        <v>11.932499999999999</v>
      </c>
    </row>
    <row r="1300" spans="3:4" x14ac:dyDescent="0.2">
      <c r="C1300" s="42">
        <v>37235</v>
      </c>
      <c r="D1300">
        <v>11.84625</v>
      </c>
    </row>
    <row r="1301" spans="3:4" x14ac:dyDescent="0.2">
      <c r="C1301" s="42">
        <v>37236</v>
      </c>
      <c r="D1301">
        <v>11.914999999999999</v>
      </c>
    </row>
    <row r="1302" spans="3:4" x14ac:dyDescent="0.2">
      <c r="C1302" s="42">
        <v>37237</v>
      </c>
      <c r="D1302">
        <v>12.005000000000001</v>
      </c>
    </row>
    <row r="1303" spans="3:4" x14ac:dyDescent="0.2">
      <c r="C1303" s="42">
        <v>37238</v>
      </c>
      <c r="D1303">
        <v>12.435</v>
      </c>
    </row>
    <row r="1304" spans="3:4" x14ac:dyDescent="0.2">
      <c r="C1304" s="42">
        <v>37239</v>
      </c>
      <c r="D1304">
        <v>13.315</v>
      </c>
    </row>
    <row r="1305" spans="3:4" x14ac:dyDescent="0.2">
      <c r="C1305" s="42">
        <v>37242</v>
      </c>
      <c r="D1305">
        <v>12.94</v>
      </c>
    </row>
    <row r="1306" spans="3:4" x14ac:dyDescent="0.2">
      <c r="C1306" s="42">
        <v>37243</v>
      </c>
      <c r="D1306">
        <v>13.3025</v>
      </c>
    </row>
    <row r="1307" spans="3:4" x14ac:dyDescent="0.2">
      <c r="C1307" s="42">
        <v>37244</v>
      </c>
      <c r="D1307">
        <v>13.69</v>
      </c>
    </row>
    <row r="1308" spans="3:4" x14ac:dyDescent="0.2">
      <c r="C1308" s="42">
        <v>37245</v>
      </c>
      <c r="D1308">
        <v>14.795</v>
      </c>
    </row>
    <row r="1309" spans="3:4" x14ac:dyDescent="0.2">
      <c r="C1309" s="42">
        <v>37246</v>
      </c>
      <c r="D1309">
        <v>13.519500000000001</v>
      </c>
    </row>
    <row r="1310" spans="3:4" x14ac:dyDescent="0.2">
      <c r="C1310" s="42">
        <v>37249</v>
      </c>
      <c r="D1310">
        <v>12.994999999999999</v>
      </c>
    </row>
    <row r="1311" spans="3:4" x14ac:dyDescent="0.2">
      <c r="C1311" s="42">
        <v>37250</v>
      </c>
      <c r="D1311">
        <v>12.994999999999999</v>
      </c>
    </row>
    <row r="1312" spans="3:4" x14ac:dyDescent="0.2">
      <c r="C1312" s="42">
        <v>37251</v>
      </c>
      <c r="D1312">
        <v>12.935</v>
      </c>
    </row>
    <row r="1313" spans="3:4" x14ac:dyDescent="0.2">
      <c r="C1313" s="42">
        <v>37252</v>
      </c>
      <c r="D1313">
        <v>12.765000000000001</v>
      </c>
    </row>
    <row r="1314" spans="3:4" x14ac:dyDescent="0.2">
      <c r="C1314" s="42">
        <v>37253</v>
      </c>
      <c r="D1314">
        <v>12.86125</v>
      </c>
    </row>
    <row r="1315" spans="3:4" x14ac:dyDescent="0.2">
      <c r="C1315" s="42">
        <v>37256</v>
      </c>
      <c r="D1315">
        <v>12.9</v>
      </c>
    </row>
    <row r="1316" spans="3:4" x14ac:dyDescent="0.2">
      <c r="C1316" s="42">
        <v>37257</v>
      </c>
      <c r="D1316">
        <v>12.9</v>
      </c>
    </row>
    <row r="1317" spans="3:4" x14ac:dyDescent="0.2">
      <c r="C1317" s="42">
        <v>37258</v>
      </c>
      <c r="D1317">
        <v>13.244999999999999</v>
      </c>
    </row>
    <row r="1318" spans="3:4" x14ac:dyDescent="0.2">
      <c r="C1318" s="42">
        <v>37259</v>
      </c>
      <c r="D1318">
        <v>13.41</v>
      </c>
    </row>
    <row r="1319" spans="3:4" x14ac:dyDescent="0.2">
      <c r="C1319" s="42">
        <v>37260</v>
      </c>
      <c r="D1319">
        <v>13.055</v>
      </c>
    </row>
    <row r="1320" spans="3:4" x14ac:dyDescent="0.2">
      <c r="C1320" s="42">
        <v>37263</v>
      </c>
      <c r="D1320">
        <v>12.645</v>
      </c>
    </row>
    <row r="1321" spans="3:4" x14ac:dyDescent="0.2">
      <c r="C1321" s="42">
        <v>37264</v>
      </c>
      <c r="D1321">
        <v>12.443</v>
      </c>
    </row>
    <row r="1322" spans="3:4" x14ac:dyDescent="0.2">
      <c r="C1322" s="42">
        <v>37265</v>
      </c>
      <c r="D1322">
        <v>12.24</v>
      </c>
    </row>
    <row r="1323" spans="3:4" x14ac:dyDescent="0.2">
      <c r="C1323" s="42">
        <v>37266</v>
      </c>
      <c r="D1323">
        <v>12.425000000000001</v>
      </c>
    </row>
    <row r="1324" spans="3:4" x14ac:dyDescent="0.2">
      <c r="C1324" s="42">
        <v>37267</v>
      </c>
      <c r="D1324">
        <v>12.375</v>
      </c>
    </row>
    <row r="1325" spans="3:4" x14ac:dyDescent="0.2">
      <c r="C1325" s="42">
        <v>37270</v>
      </c>
      <c r="D1325">
        <v>12.36875</v>
      </c>
    </row>
    <row r="1326" spans="3:4" x14ac:dyDescent="0.2">
      <c r="C1326" s="42">
        <v>37271</v>
      </c>
      <c r="D1326">
        <v>12.72</v>
      </c>
    </row>
    <row r="1327" spans="3:4" x14ac:dyDescent="0.2">
      <c r="C1327" s="42">
        <v>37272</v>
      </c>
      <c r="D1327">
        <v>12.74</v>
      </c>
    </row>
    <row r="1328" spans="3:4" x14ac:dyDescent="0.2">
      <c r="C1328" s="42">
        <v>37273</v>
      </c>
      <c r="D1328">
        <v>12.45</v>
      </c>
    </row>
    <row r="1329" spans="3:4" x14ac:dyDescent="0.2">
      <c r="C1329" s="42">
        <v>37274</v>
      </c>
      <c r="D1329">
        <v>12.4245</v>
      </c>
    </row>
    <row r="1330" spans="3:4" x14ac:dyDescent="0.2">
      <c r="C1330" s="42">
        <v>37277</v>
      </c>
      <c r="D1330">
        <v>12.5162</v>
      </c>
    </row>
    <row r="1331" spans="3:4" x14ac:dyDescent="0.2">
      <c r="C1331" s="42">
        <v>37278</v>
      </c>
      <c r="D1331">
        <v>12.68</v>
      </c>
    </row>
    <row r="1332" spans="3:4" x14ac:dyDescent="0.2">
      <c r="C1332" s="42">
        <v>37279</v>
      </c>
      <c r="D1332">
        <v>12.38</v>
      </c>
    </row>
    <row r="1333" spans="3:4" x14ac:dyDescent="0.2">
      <c r="C1333" s="42">
        <v>37280</v>
      </c>
      <c r="D1333">
        <v>12.311999999999999</v>
      </c>
    </row>
    <row r="1334" spans="3:4" x14ac:dyDescent="0.2">
      <c r="C1334" s="42">
        <v>37281</v>
      </c>
      <c r="D1334">
        <v>12.345000000000001</v>
      </c>
    </row>
    <row r="1335" spans="3:4" x14ac:dyDescent="0.2">
      <c r="C1335" s="42">
        <v>37284</v>
      </c>
      <c r="D1335">
        <v>12.498749999999999</v>
      </c>
    </row>
    <row r="1336" spans="3:4" x14ac:dyDescent="0.2">
      <c r="C1336" s="42">
        <v>37285</v>
      </c>
      <c r="D1336">
        <v>12.397</v>
      </c>
    </row>
    <row r="1337" spans="3:4" x14ac:dyDescent="0.2">
      <c r="C1337" s="42">
        <v>37286</v>
      </c>
      <c r="D1337">
        <v>12.4925</v>
      </c>
    </row>
    <row r="1338" spans="3:4" x14ac:dyDescent="0.2">
      <c r="C1338" s="42">
        <v>37287</v>
      </c>
      <c r="D1338">
        <v>12.439</v>
      </c>
    </row>
    <row r="1339" spans="3:4" x14ac:dyDescent="0.2">
      <c r="C1339" s="42">
        <v>37288</v>
      </c>
      <c r="D1339">
        <v>12.6625</v>
      </c>
    </row>
    <row r="1340" spans="3:4" x14ac:dyDescent="0.2">
      <c r="C1340" s="42">
        <v>37291</v>
      </c>
      <c r="D1340">
        <v>12.6645</v>
      </c>
    </row>
    <row r="1341" spans="3:4" x14ac:dyDescent="0.2">
      <c r="C1341" s="42">
        <v>37292</v>
      </c>
      <c r="D1341">
        <v>12.622999999999999</v>
      </c>
    </row>
    <row r="1342" spans="3:4" x14ac:dyDescent="0.2">
      <c r="C1342" s="42">
        <v>37293</v>
      </c>
      <c r="D1342">
        <v>12.487500000000001</v>
      </c>
    </row>
    <row r="1343" spans="3:4" x14ac:dyDescent="0.2">
      <c r="C1343" s="42">
        <v>37294</v>
      </c>
      <c r="D1343">
        <v>12.48</v>
      </c>
    </row>
    <row r="1344" spans="3:4" x14ac:dyDescent="0.2">
      <c r="C1344" s="42">
        <v>37295</v>
      </c>
      <c r="D1344">
        <v>12.467499999999999</v>
      </c>
    </row>
    <row r="1345" spans="3:4" x14ac:dyDescent="0.2">
      <c r="C1345" s="42">
        <v>37298</v>
      </c>
      <c r="D1345">
        <v>12.59</v>
      </c>
    </row>
    <row r="1346" spans="3:4" x14ac:dyDescent="0.2">
      <c r="C1346" s="42">
        <v>37299</v>
      </c>
      <c r="D1346">
        <v>12.45</v>
      </c>
    </row>
    <row r="1347" spans="3:4" x14ac:dyDescent="0.2">
      <c r="C1347" s="42">
        <v>37300</v>
      </c>
      <c r="D1347">
        <v>12.515000000000001</v>
      </c>
    </row>
    <row r="1348" spans="3:4" x14ac:dyDescent="0.2">
      <c r="C1348" s="42">
        <v>37301</v>
      </c>
      <c r="D1348">
        <v>12.5745</v>
      </c>
    </row>
    <row r="1349" spans="3:4" x14ac:dyDescent="0.2">
      <c r="C1349" s="42">
        <v>37302</v>
      </c>
      <c r="D1349">
        <v>12.419499999999999</v>
      </c>
    </row>
    <row r="1350" spans="3:4" x14ac:dyDescent="0.2">
      <c r="C1350" s="42">
        <v>37305</v>
      </c>
      <c r="D1350">
        <v>12.535500000000001</v>
      </c>
    </row>
    <row r="1351" spans="3:4" x14ac:dyDescent="0.2">
      <c r="C1351" s="42">
        <v>37306</v>
      </c>
      <c r="D1351">
        <v>12.513999999999999</v>
      </c>
    </row>
    <row r="1352" spans="3:4" x14ac:dyDescent="0.2">
      <c r="C1352" s="42">
        <v>37307</v>
      </c>
      <c r="D1352">
        <v>12.37875</v>
      </c>
    </row>
    <row r="1353" spans="3:4" x14ac:dyDescent="0.2">
      <c r="C1353" s="42">
        <v>37308</v>
      </c>
      <c r="D1353">
        <v>12.4275</v>
      </c>
    </row>
    <row r="1354" spans="3:4" x14ac:dyDescent="0.2">
      <c r="C1354" s="42">
        <v>37309</v>
      </c>
      <c r="D1354">
        <v>12.436249999999999</v>
      </c>
    </row>
    <row r="1355" spans="3:4" x14ac:dyDescent="0.2">
      <c r="C1355" s="42">
        <v>37312</v>
      </c>
      <c r="D1355">
        <v>12.473750000000001</v>
      </c>
    </row>
    <row r="1356" spans="3:4" x14ac:dyDescent="0.2">
      <c r="C1356" s="42">
        <v>37313</v>
      </c>
      <c r="D1356">
        <v>12.40375</v>
      </c>
    </row>
    <row r="1357" spans="3:4" x14ac:dyDescent="0.2">
      <c r="C1357" s="42">
        <v>37314</v>
      </c>
      <c r="D1357">
        <v>12.45255</v>
      </c>
    </row>
    <row r="1358" spans="3:4" x14ac:dyDescent="0.2">
      <c r="C1358" s="42">
        <v>37315</v>
      </c>
      <c r="D1358">
        <v>12.4903</v>
      </c>
    </row>
    <row r="1359" spans="3:4" x14ac:dyDescent="0.2">
      <c r="C1359" s="42">
        <v>37316</v>
      </c>
      <c r="D1359">
        <v>12.373749999999999</v>
      </c>
    </row>
    <row r="1360" spans="3:4" x14ac:dyDescent="0.2">
      <c r="C1360" s="42">
        <v>37319</v>
      </c>
      <c r="D1360">
        <v>11.92</v>
      </c>
    </row>
    <row r="1361" spans="3:4" x14ac:dyDescent="0.2">
      <c r="C1361" s="42">
        <v>37320</v>
      </c>
      <c r="D1361">
        <v>11.975</v>
      </c>
    </row>
    <row r="1362" spans="3:4" x14ac:dyDescent="0.2">
      <c r="C1362" s="42">
        <v>37321</v>
      </c>
      <c r="D1362">
        <v>12.035</v>
      </c>
    </row>
    <row r="1363" spans="3:4" x14ac:dyDescent="0.2">
      <c r="C1363" s="42">
        <v>37322</v>
      </c>
      <c r="D1363">
        <v>12.38</v>
      </c>
    </row>
    <row r="1364" spans="3:4" x14ac:dyDescent="0.2">
      <c r="C1364" s="42">
        <v>37323</v>
      </c>
      <c r="D1364">
        <v>12.734500000000001</v>
      </c>
    </row>
    <row r="1365" spans="3:4" x14ac:dyDescent="0.2">
      <c r="C1365" s="42">
        <v>37326</v>
      </c>
      <c r="D1365">
        <v>12.43</v>
      </c>
    </row>
    <row r="1366" spans="3:4" x14ac:dyDescent="0.2">
      <c r="C1366" s="42">
        <v>37327</v>
      </c>
      <c r="D1366">
        <v>12.547000000000001</v>
      </c>
    </row>
    <row r="1367" spans="3:4" x14ac:dyDescent="0.2">
      <c r="C1367" s="42">
        <v>37328</v>
      </c>
      <c r="D1367">
        <v>12.6487</v>
      </c>
    </row>
    <row r="1368" spans="3:4" x14ac:dyDescent="0.2">
      <c r="C1368" s="42">
        <v>37329</v>
      </c>
      <c r="D1368">
        <v>12.682499999999999</v>
      </c>
    </row>
    <row r="1369" spans="3:4" x14ac:dyDescent="0.2">
      <c r="C1369" s="42">
        <v>37330</v>
      </c>
      <c r="D1369">
        <v>12.8712</v>
      </c>
    </row>
    <row r="1370" spans="3:4" x14ac:dyDescent="0.2">
      <c r="C1370" s="42">
        <v>37333</v>
      </c>
      <c r="D1370">
        <v>12.977499999999999</v>
      </c>
    </row>
    <row r="1371" spans="3:4" x14ac:dyDescent="0.2">
      <c r="C1371" s="42">
        <v>37334</v>
      </c>
      <c r="D1371">
        <v>12.795</v>
      </c>
    </row>
    <row r="1372" spans="3:4" x14ac:dyDescent="0.2">
      <c r="C1372" s="42">
        <v>37335</v>
      </c>
      <c r="D1372">
        <v>12.75</v>
      </c>
    </row>
    <row r="1373" spans="3:4" x14ac:dyDescent="0.2">
      <c r="C1373" s="42">
        <v>37336</v>
      </c>
      <c r="D1373">
        <v>12.5862</v>
      </c>
    </row>
    <row r="1374" spans="3:4" x14ac:dyDescent="0.2">
      <c r="C1374" s="42">
        <v>37337</v>
      </c>
      <c r="D1374">
        <v>12.535</v>
      </c>
    </row>
    <row r="1375" spans="3:4" x14ac:dyDescent="0.2">
      <c r="C1375" s="42">
        <v>37340</v>
      </c>
      <c r="D1375">
        <v>12.5885</v>
      </c>
    </row>
    <row r="1376" spans="3:4" x14ac:dyDescent="0.2">
      <c r="C1376" s="42">
        <v>37341</v>
      </c>
      <c r="D1376">
        <v>12.61</v>
      </c>
    </row>
    <row r="1377" spans="3:4" x14ac:dyDescent="0.2">
      <c r="C1377" s="42">
        <v>37342</v>
      </c>
      <c r="D1377">
        <v>12.55</v>
      </c>
    </row>
    <row r="1378" spans="3:4" x14ac:dyDescent="0.2">
      <c r="C1378" s="42">
        <v>37343</v>
      </c>
      <c r="D1378">
        <v>12.45</v>
      </c>
    </row>
    <row r="1379" spans="3:4" x14ac:dyDescent="0.2">
      <c r="C1379" s="42">
        <v>37344</v>
      </c>
      <c r="D1379">
        <v>12.45</v>
      </c>
    </row>
    <row r="1380" spans="3:4" x14ac:dyDescent="0.2">
      <c r="C1380" s="42">
        <v>37347</v>
      </c>
      <c r="D1380">
        <v>12.445</v>
      </c>
    </row>
    <row r="1381" spans="3:4" x14ac:dyDescent="0.2">
      <c r="C1381" s="42">
        <v>37348</v>
      </c>
      <c r="D1381">
        <v>12.353249999999999</v>
      </c>
    </row>
    <row r="1382" spans="3:4" x14ac:dyDescent="0.2">
      <c r="C1382" s="42">
        <v>37349</v>
      </c>
      <c r="D1382">
        <v>12.21</v>
      </c>
    </row>
    <row r="1383" spans="3:4" x14ac:dyDescent="0.2">
      <c r="C1383" s="42">
        <v>37350</v>
      </c>
      <c r="D1383">
        <v>12.327500000000001</v>
      </c>
    </row>
    <row r="1384" spans="3:4" x14ac:dyDescent="0.2">
      <c r="C1384" s="42">
        <v>37351</v>
      </c>
      <c r="D1384">
        <v>12.1975</v>
      </c>
    </row>
    <row r="1385" spans="3:4" x14ac:dyDescent="0.2">
      <c r="C1385" s="42">
        <v>37354</v>
      </c>
      <c r="D1385">
        <v>12.238099999999999</v>
      </c>
    </row>
    <row r="1386" spans="3:4" x14ac:dyDescent="0.2">
      <c r="C1386" s="42">
        <v>37355</v>
      </c>
      <c r="D1386">
        <v>12.3187</v>
      </c>
    </row>
    <row r="1387" spans="3:4" x14ac:dyDescent="0.2">
      <c r="C1387" s="42">
        <v>37356</v>
      </c>
      <c r="D1387">
        <v>12.272</v>
      </c>
    </row>
    <row r="1388" spans="3:4" x14ac:dyDescent="0.2">
      <c r="C1388" s="42">
        <v>37357</v>
      </c>
      <c r="D1388">
        <v>12.303800000000001</v>
      </c>
    </row>
    <row r="1389" spans="3:4" x14ac:dyDescent="0.2">
      <c r="C1389" s="42">
        <v>37358</v>
      </c>
      <c r="D1389">
        <v>12.2555</v>
      </c>
    </row>
    <row r="1390" spans="3:4" x14ac:dyDescent="0.2">
      <c r="C1390" s="42">
        <v>37361</v>
      </c>
      <c r="D1390">
        <v>12.244999999999999</v>
      </c>
    </row>
    <row r="1391" spans="3:4" x14ac:dyDescent="0.2">
      <c r="C1391" s="42">
        <v>37362</v>
      </c>
      <c r="D1391">
        <v>12.25625</v>
      </c>
    </row>
    <row r="1392" spans="3:4" x14ac:dyDescent="0.2">
      <c r="C1392" s="42">
        <v>37363</v>
      </c>
      <c r="D1392">
        <v>12.23875</v>
      </c>
    </row>
    <row r="1393" spans="3:4" x14ac:dyDescent="0.2">
      <c r="C1393" s="42">
        <v>37364</v>
      </c>
      <c r="D1393">
        <v>12.194000000000001</v>
      </c>
    </row>
    <row r="1394" spans="3:4" x14ac:dyDescent="0.2">
      <c r="C1394" s="42">
        <v>37365</v>
      </c>
      <c r="D1394">
        <v>12.1587</v>
      </c>
    </row>
    <row r="1395" spans="3:4" x14ac:dyDescent="0.2">
      <c r="C1395" s="42">
        <v>37368</v>
      </c>
      <c r="D1395">
        <v>12.085800000000001</v>
      </c>
    </row>
    <row r="1396" spans="3:4" x14ac:dyDescent="0.2">
      <c r="C1396" s="42">
        <v>37369</v>
      </c>
      <c r="D1396">
        <v>12.001250000000001</v>
      </c>
    </row>
    <row r="1397" spans="3:4" x14ac:dyDescent="0.2">
      <c r="C1397" s="42">
        <v>37370</v>
      </c>
      <c r="D1397">
        <v>12.018750000000001</v>
      </c>
    </row>
    <row r="1398" spans="3:4" x14ac:dyDescent="0.2">
      <c r="C1398" s="42">
        <v>37371</v>
      </c>
      <c r="D1398">
        <v>11.93805</v>
      </c>
    </row>
    <row r="1399" spans="3:4" x14ac:dyDescent="0.2">
      <c r="C1399" s="42">
        <v>37372</v>
      </c>
      <c r="D1399">
        <v>11.78375</v>
      </c>
    </row>
    <row r="1400" spans="3:4" x14ac:dyDescent="0.2">
      <c r="C1400" s="42">
        <v>37375</v>
      </c>
      <c r="D1400">
        <v>11.67</v>
      </c>
    </row>
    <row r="1401" spans="3:4" x14ac:dyDescent="0.2">
      <c r="C1401" s="42">
        <v>37376</v>
      </c>
      <c r="D1401">
        <v>11.698700000000001</v>
      </c>
    </row>
    <row r="1402" spans="3:4" x14ac:dyDescent="0.2">
      <c r="C1402" s="42">
        <v>37377</v>
      </c>
      <c r="D1402">
        <v>11.645</v>
      </c>
    </row>
    <row r="1403" spans="3:4" x14ac:dyDescent="0.2">
      <c r="C1403" s="42">
        <v>37378</v>
      </c>
      <c r="D1403">
        <v>11.6187</v>
      </c>
    </row>
    <row r="1404" spans="3:4" x14ac:dyDescent="0.2">
      <c r="C1404" s="42">
        <v>37379</v>
      </c>
      <c r="D1404">
        <v>11.435499999999999</v>
      </c>
    </row>
    <row r="1405" spans="3:4" x14ac:dyDescent="0.2">
      <c r="C1405" s="42">
        <v>37382</v>
      </c>
      <c r="D1405">
        <v>11.44875</v>
      </c>
    </row>
    <row r="1406" spans="3:4" x14ac:dyDescent="0.2">
      <c r="C1406" s="42">
        <v>37383</v>
      </c>
      <c r="D1406">
        <v>11.234500000000001</v>
      </c>
    </row>
    <row r="1407" spans="3:4" x14ac:dyDescent="0.2">
      <c r="C1407" s="42">
        <v>37384</v>
      </c>
      <c r="D1407">
        <v>11.295999999999999</v>
      </c>
    </row>
    <row r="1408" spans="3:4" x14ac:dyDescent="0.2">
      <c r="C1408" s="42">
        <v>37385</v>
      </c>
      <c r="D1408">
        <v>11.2475</v>
      </c>
    </row>
    <row r="1409" spans="3:4" x14ac:dyDescent="0.2">
      <c r="C1409" s="42">
        <v>37386</v>
      </c>
      <c r="D1409">
        <v>11.19</v>
      </c>
    </row>
    <row r="1410" spans="3:4" x14ac:dyDescent="0.2">
      <c r="C1410" s="42">
        <v>37389</v>
      </c>
      <c r="D1410">
        <v>11.159000000000001</v>
      </c>
    </row>
    <row r="1411" spans="3:4" x14ac:dyDescent="0.2">
      <c r="C1411" s="42">
        <v>37390</v>
      </c>
      <c r="D1411">
        <v>11.112500000000001</v>
      </c>
    </row>
    <row r="1412" spans="3:4" x14ac:dyDescent="0.2">
      <c r="C1412" s="42">
        <v>37391</v>
      </c>
      <c r="D1412">
        <v>11.2088</v>
      </c>
    </row>
    <row r="1413" spans="3:4" x14ac:dyDescent="0.2">
      <c r="C1413" s="42">
        <v>37392</v>
      </c>
      <c r="D1413">
        <v>11.15625</v>
      </c>
    </row>
    <row r="1414" spans="3:4" x14ac:dyDescent="0.2">
      <c r="C1414" s="42">
        <v>37393</v>
      </c>
      <c r="D1414">
        <v>11</v>
      </c>
    </row>
    <row r="1415" spans="3:4" x14ac:dyDescent="0.2">
      <c r="C1415" s="42">
        <v>37396</v>
      </c>
      <c r="D1415">
        <v>11.026999999999999</v>
      </c>
    </row>
    <row r="1416" spans="3:4" x14ac:dyDescent="0.2">
      <c r="C1416" s="42">
        <v>37397</v>
      </c>
      <c r="D1416">
        <v>11.0725</v>
      </c>
    </row>
    <row r="1417" spans="3:4" x14ac:dyDescent="0.2">
      <c r="C1417" s="42">
        <v>37398</v>
      </c>
      <c r="D1417">
        <v>11.163500000000001</v>
      </c>
    </row>
    <row r="1418" spans="3:4" x14ac:dyDescent="0.2">
      <c r="C1418" s="42">
        <v>37399</v>
      </c>
      <c r="D1418">
        <v>11.166499999999999</v>
      </c>
    </row>
    <row r="1419" spans="3:4" x14ac:dyDescent="0.2">
      <c r="C1419" s="42">
        <v>37400</v>
      </c>
      <c r="D1419">
        <v>11.01</v>
      </c>
    </row>
    <row r="1420" spans="3:4" x14ac:dyDescent="0.2">
      <c r="C1420" s="42">
        <v>37403</v>
      </c>
      <c r="D1420">
        <v>10.949</v>
      </c>
    </row>
    <row r="1421" spans="3:4" x14ac:dyDescent="0.2">
      <c r="C1421" s="42">
        <v>37404</v>
      </c>
      <c r="D1421">
        <v>10.885</v>
      </c>
    </row>
    <row r="1422" spans="3:4" x14ac:dyDescent="0.2">
      <c r="C1422" s="42">
        <v>37405</v>
      </c>
      <c r="D1422">
        <v>10.79875</v>
      </c>
    </row>
    <row r="1423" spans="3:4" x14ac:dyDescent="0.2">
      <c r="C1423" s="42">
        <v>37406</v>
      </c>
      <c r="D1423">
        <v>10.6699</v>
      </c>
    </row>
    <row r="1424" spans="3:4" x14ac:dyDescent="0.2">
      <c r="C1424" s="42">
        <v>37407</v>
      </c>
      <c r="D1424">
        <v>10.7357</v>
      </c>
    </row>
    <row r="1425" spans="3:4" x14ac:dyDescent="0.2">
      <c r="C1425" s="42">
        <v>37410</v>
      </c>
      <c r="D1425">
        <v>10.77375</v>
      </c>
    </row>
    <row r="1426" spans="3:4" x14ac:dyDescent="0.2">
      <c r="C1426" s="42">
        <v>37411</v>
      </c>
      <c r="D1426">
        <v>10.6525</v>
      </c>
    </row>
    <row r="1427" spans="3:4" x14ac:dyDescent="0.2">
      <c r="C1427" s="42">
        <v>37412</v>
      </c>
      <c r="D1427">
        <v>10.920500000000001</v>
      </c>
    </row>
    <row r="1428" spans="3:4" x14ac:dyDescent="0.2">
      <c r="C1428" s="42">
        <v>37413</v>
      </c>
      <c r="D1428">
        <v>10.757999999999999</v>
      </c>
    </row>
    <row r="1429" spans="3:4" x14ac:dyDescent="0.2">
      <c r="C1429" s="42">
        <v>37414</v>
      </c>
      <c r="D1429">
        <v>10.813800000000001</v>
      </c>
    </row>
    <row r="1430" spans="3:4" x14ac:dyDescent="0.2">
      <c r="C1430" s="42">
        <v>37417</v>
      </c>
      <c r="D1430">
        <v>10.93275</v>
      </c>
    </row>
    <row r="1431" spans="3:4" x14ac:dyDescent="0.2">
      <c r="C1431" s="42">
        <v>37418</v>
      </c>
      <c r="D1431">
        <v>11.043749999999999</v>
      </c>
    </row>
    <row r="1432" spans="3:4" x14ac:dyDescent="0.2">
      <c r="C1432" s="42">
        <v>37419</v>
      </c>
      <c r="D1432">
        <v>11.179</v>
      </c>
    </row>
    <row r="1433" spans="3:4" x14ac:dyDescent="0.2">
      <c r="C1433" s="42">
        <v>37420</v>
      </c>
      <c r="D1433">
        <v>11.2812</v>
      </c>
    </row>
    <row r="1434" spans="3:4" x14ac:dyDescent="0.2">
      <c r="C1434" s="42">
        <v>37421</v>
      </c>
      <c r="D1434">
        <v>11.535</v>
      </c>
    </row>
    <row r="1435" spans="3:4" x14ac:dyDescent="0.2">
      <c r="C1435" s="42">
        <v>37424</v>
      </c>
      <c r="D1435">
        <v>11.688000000000001</v>
      </c>
    </row>
    <row r="1436" spans="3:4" x14ac:dyDescent="0.2">
      <c r="C1436" s="42">
        <v>37425</v>
      </c>
      <c r="D1436">
        <v>11.2821</v>
      </c>
    </row>
    <row r="1437" spans="3:4" x14ac:dyDescent="0.2">
      <c r="C1437" s="42">
        <v>37426</v>
      </c>
      <c r="D1437">
        <v>11.2828</v>
      </c>
    </row>
    <row r="1438" spans="3:4" x14ac:dyDescent="0.2">
      <c r="C1438" s="42">
        <v>37427</v>
      </c>
      <c r="D1438">
        <v>11.321199999999999</v>
      </c>
    </row>
    <row r="1439" spans="3:4" x14ac:dyDescent="0.2">
      <c r="C1439" s="42">
        <v>37428</v>
      </c>
      <c r="D1439">
        <v>11.3506</v>
      </c>
    </row>
    <row r="1440" spans="3:4" x14ac:dyDescent="0.2">
      <c r="C1440" s="42">
        <v>37431</v>
      </c>
      <c r="D1440">
        <v>11.39625</v>
      </c>
    </row>
    <row r="1441" spans="3:4" x14ac:dyDescent="0.2">
      <c r="C1441" s="42">
        <v>37432</v>
      </c>
      <c r="D1441">
        <v>11.353999999999999</v>
      </c>
    </row>
    <row r="1442" spans="3:4" x14ac:dyDescent="0.2">
      <c r="C1442" s="42">
        <v>37433</v>
      </c>
      <c r="D1442">
        <v>11.3871</v>
      </c>
    </row>
    <row r="1443" spans="3:4" x14ac:dyDescent="0.2">
      <c r="C1443" s="42">
        <v>37434</v>
      </c>
      <c r="D1443">
        <v>11.4285</v>
      </c>
    </row>
    <row r="1444" spans="3:4" x14ac:dyDescent="0.2">
      <c r="C1444" s="42">
        <v>37435</v>
      </c>
      <c r="D1444">
        <v>11.3775</v>
      </c>
    </row>
    <row r="1445" spans="3:4" x14ac:dyDescent="0.2">
      <c r="C1445" s="42">
        <v>37438</v>
      </c>
      <c r="D1445">
        <v>11.043799999999999</v>
      </c>
    </row>
    <row r="1446" spans="3:4" x14ac:dyDescent="0.2">
      <c r="C1446" s="42">
        <v>37439</v>
      </c>
      <c r="D1446">
        <v>11.166499999999999</v>
      </c>
    </row>
    <row r="1447" spans="3:4" x14ac:dyDescent="0.2">
      <c r="C1447" s="42">
        <v>37440</v>
      </c>
      <c r="D1447">
        <v>11.215</v>
      </c>
    </row>
    <row r="1448" spans="3:4" x14ac:dyDescent="0.2">
      <c r="C1448" s="42">
        <v>37441</v>
      </c>
      <c r="D1448">
        <v>11.237500000000001</v>
      </c>
    </row>
    <row r="1449" spans="3:4" x14ac:dyDescent="0.2">
      <c r="C1449" s="42">
        <v>37442</v>
      </c>
      <c r="D1449">
        <v>11.11815</v>
      </c>
    </row>
    <row r="1450" spans="3:4" x14ac:dyDescent="0.2">
      <c r="C1450" s="42">
        <v>37445</v>
      </c>
      <c r="D1450">
        <v>11.183999999999999</v>
      </c>
    </row>
    <row r="1451" spans="3:4" x14ac:dyDescent="0.2">
      <c r="C1451" s="42">
        <v>37446</v>
      </c>
      <c r="D1451">
        <v>11.018000000000001</v>
      </c>
    </row>
    <row r="1452" spans="3:4" x14ac:dyDescent="0.2">
      <c r="C1452" s="42">
        <v>37447</v>
      </c>
      <c r="D1452">
        <v>11.012499999999999</v>
      </c>
    </row>
    <row r="1453" spans="3:4" x14ac:dyDescent="0.2">
      <c r="C1453" s="42">
        <v>37448</v>
      </c>
      <c r="D1453">
        <v>11.141299999999999</v>
      </c>
    </row>
    <row r="1454" spans="3:4" x14ac:dyDescent="0.2">
      <c r="C1454" s="42">
        <v>37449</v>
      </c>
      <c r="D1454">
        <v>11.001250000000001</v>
      </c>
    </row>
    <row r="1455" spans="3:4" x14ac:dyDescent="0.2">
      <c r="C1455" s="42">
        <v>37452</v>
      </c>
      <c r="D1455">
        <v>11.062250000000001</v>
      </c>
    </row>
    <row r="1456" spans="3:4" x14ac:dyDescent="0.2">
      <c r="C1456" s="42">
        <v>37453</v>
      </c>
      <c r="D1456">
        <v>11.1662</v>
      </c>
    </row>
    <row r="1457" spans="3:4" x14ac:dyDescent="0.2">
      <c r="C1457" s="42">
        <v>37454</v>
      </c>
      <c r="D1457">
        <v>11.2181</v>
      </c>
    </row>
    <row r="1458" spans="3:4" x14ac:dyDescent="0.2">
      <c r="C1458" s="42">
        <v>37455</v>
      </c>
      <c r="D1458">
        <v>11.0025</v>
      </c>
    </row>
    <row r="1459" spans="3:4" x14ac:dyDescent="0.2">
      <c r="C1459" s="42">
        <v>37456</v>
      </c>
      <c r="D1459">
        <v>10.9732</v>
      </c>
    </row>
    <row r="1460" spans="3:4" x14ac:dyDescent="0.2">
      <c r="C1460" s="42">
        <v>37459</v>
      </c>
      <c r="D1460">
        <v>11.0648</v>
      </c>
    </row>
    <row r="1461" spans="3:4" x14ac:dyDescent="0.2">
      <c r="C1461" s="42">
        <v>37460</v>
      </c>
      <c r="D1461">
        <v>11.17625</v>
      </c>
    </row>
    <row r="1462" spans="3:4" x14ac:dyDescent="0.2">
      <c r="C1462" s="42">
        <v>37461</v>
      </c>
      <c r="D1462">
        <v>11.407249999999999</v>
      </c>
    </row>
    <row r="1463" spans="3:4" x14ac:dyDescent="0.2">
      <c r="C1463" s="42">
        <v>37462</v>
      </c>
      <c r="D1463">
        <v>11.272550000000001</v>
      </c>
    </row>
    <row r="1464" spans="3:4" x14ac:dyDescent="0.2">
      <c r="C1464" s="42">
        <v>37463</v>
      </c>
      <c r="D1464">
        <v>11.3165</v>
      </c>
    </row>
    <row r="1465" spans="3:4" x14ac:dyDescent="0.2">
      <c r="C1465" s="42">
        <v>37466</v>
      </c>
      <c r="D1465">
        <v>11.16075</v>
      </c>
    </row>
    <row r="1466" spans="3:4" x14ac:dyDescent="0.2">
      <c r="C1466" s="42">
        <v>37467</v>
      </c>
      <c r="D1466">
        <v>11.202249999999999</v>
      </c>
    </row>
    <row r="1467" spans="3:4" x14ac:dyDescent="0.2">
      <c r="C1467" s="42">
        <v>37468</v>
      </c>
      <c r="D1467">
        <v>11.3185</v>
      </c>
    </row>
    <row r="1468" spans="3:4" x14ac:dyDescent="0.2">
      <c r="C1468" s="42">
        <v>37469</v>
      </c>
      <c r="D1468">
        <v>11.3925</v>
      </c>
    </row>
    <row r="1469" spans="3:4" x14ac:dyDescent="0.2">
      <c r="C1469" s="42">
        <v>37470</v>
      </c>
      <c r="D1469">
        <v>11.33005</v>
      </c>
    </row>
    <row r="1470" spans="3:4" x14ac:dyDescent="0.2">
      <c r="C1470" s="42">
        <v>37473</v>
      </c>
      <c r="D1470">
        <v>11.5869</v>
      </c>
    </row>
    <row r="1471" spans="3:4" x14ac:dyDescent="0.2">
      <c r="C1471" s="42">
        <v>37474</v>
      </c>
      <c r="D1471">
        <v>11.808</v>
      </c>
    </row>
    <row r="1472" spans="3:4" x14ac:dyDescent="0.2">
      <c r="C1472" s="42">
        <v>37475</v>
      </c>
      <c r="D1472">
        <v>11.661250000000001</v>
      </c>
    </row>
    <row r="1473" spans="3:4" x14ac:dyDescent="0.2">
      <c r="C1473" s="42">
        <v>37476</v>
      </c>
      <c r="D1473">
        <v>11.563000000000001</v>
      </c>
    </row>
    <row r="1474" spans="3:4" x14ac:dyDescent="0.2">
      <c r="C1474" s="42">
        <v>37477</v>
      </c>
      <c r="D1474">
        <v>11.6</v>
      </c>
    </row>
    <row r="1475" spans="3:4" x14ac:dyDescent="0.2">
      <c r="C1475" s="42">
        <v>37480</v>
      </c>
      <c r="D1475">
        <v>11.54875</v>
      </c>
    </row>
    <row r="1476" spans="3:4" x14ac:dyDescent="0.2">
      <c r="C1476" s="42">
        <v>37481</v>
      </c>
      <c r="D1476">
        <v>11.752050000000001</v>
      </c>
    </row>
    <row r="1477" spans="3:4" x14ac:dyDescent="0.2">
      <c r="C1477" s="42">
        <v>37482</v>
      </c>
      <c r="D1477">
        <v>11.676299999999999</v>
      </c>
    </row>
    <row r="1478" spans="3:4" x14ac:dyDescent="0.2">
      <c r="C1478" s="42">
        <v>37483</v>
      </c>
      <c r="D1478">
        <v>11.746499999999999</v>
      </c>
    </row>
    <row r="1479" spans="3:4" x14ac:dyDescent="0.2">
      <c r="C1479" s="42">
        <v>37484</v>
      </c>
      <c r="D1479">
        <v>11.7135</v>
      </c>
    </row>
    <row r="1480" spans="3:4" x14ac:dyDescent="0.2">
      <c r="C1480" s="42">
        <v>37487</v>
      </c>
      <c r="D1480">
        <v>11.72325</v>
      </c>
    </row>
    <row r="1481" spans="3:4" x14ac:dyDescent="0.2">
      <c r="C1481" s="42">
        <v>37488</v>
      </c>
      <c r="D1481">
        <v>11.89725</v>
      </c>
    </row>
    <row r="1482" spans="3:4" x14ac:dyDescent="0.2">
      <c r="C1482" s="42">
        <v>37489</v>
      </c>
      <c r="D1482">
        <v>12.06565</v>
      </c>
    </row>
    <row r="1483" spans="3:4" x14ac:dyDescent="0.2">
      <c r="C1483" s="42">
        <v>37490</v>
      </c>
      <c r="D1483">
        <v>12.068099999999999</v>
      </c>
    </row>
    <row r="1484" spans="3:4" x14ac:dyDescent="0.2">
      <c r="C1484" s="42">
        <v>37491</v>
      </c>
      <c r="D1484">
        <v>11.988</v>
      </c>
    </row>
    <row r="1485" spans="3:4" x14ac:dyDescent="0.2">
      <c r="C1485" s="42">
        <v>37494</v>
      </c>
      <c r="D1485">
        <v>11.939249999999999</v>
      </c>
    </row>
    <row r="1486" spans="3:4" x14ac:dyDescent="0.2">
      <c r="C1486" s="42">
        <v>37495</v>
      </c>
      <c r="D1486">
        <v>11.6951</v>
      </c>
    </row>
    <row r="1487" spans="3:4" x14ac:dyDescent="0.2">
      <c r="C1487" s="42">
        <v>37496</v>
      </c>
      <c r="D1487">
        <v>11.75925</v>
      </c>
    </row>
    <row r="1488" spans="3:4" x14ac:dyDescent="0.2">
      <c r="C1488" s="42">
        <v>37497</v>
      </c>
      <c r="D1488">
        <v>11.829499999999999</v>
      </c>
    </row>
    <row r="1489" spans="3:4" x14ac:dyDescent="0.2">
      <c r="C1489" s="42">
        <v>37498</v>
      </c>
      <c r="D1489">
        <v>11.696249999999999</v>
      </c>
    </row>
    <row r="1490" spans="3:4" x14ac:dyDescent="0.2">
      <c r="C1490" s="42">
        <v>37501</v>
      </c>
      <c r="D1490">
        <v>11.81</v>
      </c>
    </row>
    <row r="1491" spans="3:4" x14ac:dyDescent="0.2">
      <c r="C1491" s="42">
        <v>37502</v>
      </c>
      <c r="D1491">
        <v>11.97</v>
      </c>
    </row>
    <row r="1492" spans="3:4" x14ac:dyDescent="0.2">
      <c r="C1492" s="42">
        <v>37503</v>
      </c>
      <c r="D1492">
        <v>11.89625</v>
      </c>
    </row>
    <row r="1493" spans="3:4" x14ac:dyDescent="0.2">
      <c r="C1493" s="42">
        <v>37504</v>
      </c>
      <c r="D1493">
        <v>11.781000000000001</v>
      </c>
    </row>
    <row r="1494" spans="3:4" x14ac:dyDescent="0.2">
      <c r="C1494" s="42">
        <v>37505</v>
      </c>
      <c r="D1494">
        <v>11.737500000000001</v>
      </c>
    </row>
    <row r="1495" spans="3:4" x14ac:dyDescent="0.2">
      <c r="C1495" s="42">
        <v>37508</v>
      </c>
      <c r="D1495">
        <v>11.6614</v>
      </c>
    </row>
    <row r="1496" spans="3:4" x14ac:dyDescent="0.2">
      <c r="C1496" s="42">
        <v>37509</v>
      </c>
      <c r="D1496">
        <v>11.8125</v>
      </c>
    </row>
    <row r="1497" spans="3:4" x14ac:dyDescent="0.2">
      <c r="C1497" s="42">
        <v>37510</v>
      </c>
      <c r="D1497">
        <v>11.820499999999999</v>
      </c>
    </row>
    <row r="1498" spans="3:4" x14ac:dyDescent="0.2">
      <c r="C1498" s="42">
        <v>37511</v>
      </c>
      <c r="D1498">
        <v>11.711499999999999</v>
      </c>
    </row>
    <row r="1499" spans="3:4" x14ac:dyDescent="0.2">
      <c r="C1499" s="42">
        <v>37512</v>
      </c>
      <c r="D1499">
        <v>11.77125</v>
      </c>
    </row>
    <row r="1500" spans="3:4" x14ac:dyDescent="0.2">
      <c r="C1500" s="42">
        <v>37515</v>
      </c>
      <c r="D1500">
        <v>11.95815</v>
      </c>
    </row>
    <row r="1501" spans="3:4" x14ac:dyDescent="0.2">
      <c r="C1501" s="42">
        <v>37516</v>
      </c>
      <c r="D1501">
        <v>11.81625</v>
      </c>
    </row>
    <row r="1502" spans="3:4" x14ac:dyDescent="0.2">
      <c r="C1502" s="42">
        <v>37517</v>
      </c>
      <c r="D1502">
        <v>11.8375</v>
      </c>
    </row>
    <row r="1503" spans="3:4" x14ac:dyDescent="0.2">
      <c r="C1503" s="42">
        <v>37518</v>
      </c>
      <c r="D1503">
        <v>11.75625</v>
      </c>
    </row>
    <row r="1504" spans="3:4" x14ac:dyDescent="0.2">
      <c r="C1504" s="42">
        <v>37519</v>
      </c>
      <c r="D1504">
        <v>11.8935</v>
      </c>
    </row>
    <row r="1505" spans="3:4" x14ac:dyDescent="0.2">
      <c r="C1505" s="42">
        <v>37522</v>
      </c>
      <c r="D1505">
        <v>11.938800000000001</v>
      </c>
    </row>
    <row r="1506" spans="3:4" x14ac:dyDescent="0.2">
      <c r="C1506" s="42">
        <v>37523</v>
      </c>
      <c r="D1506">
        <v>11.968500000000001</v>
      </c>
    </row>
    <row r="1507" spans="3:4" x14ac:dyDescent="0.2">
      <c r="C1507" s="42">
        <v>37524</v>
      </c>
      <c r="D1507">
        <v>11.876250000000001</v>
      </c>
    </row>
    <row r="1508" spans="3:4" x14ac:dyDescent="0.2">
      <c r="C1508" s="42">
        <v>37525</v>
      </c>
      <c r="D1508">
        <v>11.835000000000001</v>
      </c>
    </row>
    <row r="1509" spans="3:4" x14ac:dyDescent="0.2">
      <c r="C1509" s="42">
        <v>37526</v>
      </c>
      <c r="D1509">
        <v>11.8085</v>
      </c>
    </row>
    <row r="1510" spans="3:4" x14ac:dyDescent="0.2">
      <c r="C1510" s="42">
        <v>37529</v>
      </c>
      <c r="D1510">
        <v>11.8475</v>
      </c>
    </row>
    <row r="1511" spans="3:4" x14ac:dyDescent="0.2">
      <c r="C1511" s="42">
        <v>37530</v>
      </c>
      <c r="D1511">
        <v>11.770849999999999</v>
      </c>
    </row>
    <row r="1512" spans="3:4" x14ac:dyDescent="0.2">
      <c r="C1512" s="42">
        <v>37531</v>
      </c>
      <c r="D1512">
        <v>11.754</v>
      </c>
    </row>
    <row r="1513" spans="3:4" x14ac:dyDescent="0.2">
      <c r="C1513" s="42">
        <v>37532</v>
      </c>
      <c r="D1513">
        <v>11.686500000000001</v>
      </c>
    </row>
    <row r="1514" spans="3:4" x14ac:dyDescent="0.2">
      <c r="C1514" s="42">
        <v>37533</v>
      </c>
      <c r="D1514">
        <v>11.720499999999999</v>
      </c>
    </row>
    <row r="1515" spans="3:4" x14ac:dyDescent="0.2">
      <c r="C1515" s="42">
        <v>37536</v>
      </c>
      <c r="D1515">
        <v>11.75325</v>
      </c>
    </row>
    <row r="1516" spans="3:4" x14ac:dyDescent="0.2">
      <c r="C1516" s="42">
        <v>37537</v>
      </c>
      <c r="D1516">
        <v>11.81625</v>
      </c>
    </row>
    <row r="1517" spans="3:4" x14ac:dyDescent="0.2">
      <c r="C1517" s="42">
        <v>37538</v>
      </c>
      <c r="D1517">
        <v>11.77425</v>
      </c>
    </row>
    <row r="1518" spans="3:4" x14ac:dyDescent="0.2">
      <c r="C1518" s="42">
        <v>37539</v>
      </c>
      <c r="D1518">
        <v>11.71</v>
      </c>
    </row>
    <row r="1519" spans="3:4" x14ac:dyDescent="0.2">
      <c r="C1519" s="42">
        <v>37540</v>
      </c>
      <c r="D1519">
        <v>11.717499999999999</v>
      </c>
    </row>
    <row r="1520" spans="3:4" x14ac:dyDescent="0.2">
      <c r="C1520" s="42">
        <v>37543</v>
      </c>
      <c r="D1520">
        <v>11.7112</v>
      </c>
    </row>
    <row r="1521" spans="3:4" x14ac:dyDescent="0.2">
      <c r="C1521" s="42">
        <v>37544</v>
      </c>
      <c r="D1521">
        <v>11.723750000000001</v>
      </c>
    </row>
    <row r="1522" spans="3:4" x14ac:dyDescent="0.2">
      <c r="C1522" s="42">
        <v>37545</v>
      </c>
      <c r="D1522">
        <v>11.6958</v>
      </c>
    </row>
    <row r="1523" spans="3:4" x14ac:dyDescent="0.2">
      <c r="C1523" s="42">
        <v>37546</v>
      </c>
      <c r="D1523">
        <v>11.6</v>
      </c>
    </row>
    <row r="1524" spans="3:4" x14ac:dyDescent="0.2">
      <c r="C1524" s="42">
        <v>37547</v>
      </c>
      <c r="D1524">
        <v>11.62255</v>
      </c>
    </row>
    <row r="1525" spans="3:4" x14ac:dyDescent="0.2">
      <c r="C1525" s="42">
        <v>37550</v>
      </c>
      <c r="D1525">
        <v>11.473000000000001</v>
      </c>
    </row>
    <row r="1526" spans="3:4" x14ac:dyDescent="0.2">
      <c r="C1526" s="42">
        <v>37551</v>
      </c>
      <c r="D1526">
        <v>11.44125</v>
      </c>
    </row>
    <row r="1527" spans="3:4" x14ac:dyDescent="0.2">
      <c r="C1527" s="42">
        <v>37552</v>
      </c>
      <c r="D1527">
        <v>11.412000000000001</v>
      </c>
    </row>
    <row r="1528" spans="3:4" x14ac:dyDescent="0.2">
      <c r="C1528" s="42">
        <v>37553</v>
      </c>
      <c r="D1528">
        <v>11.3588</v>
      </c>
    </row>
    <row r="1529" spans="3:4" x14ac:dyDescent="0.2">
      <c r="C1529" s="42">
        <v>37554</v>
      </c>
      <c r="D1529">
        <v>11.324949999999999</v>
      </c>
    </row>
    <row r="1530" spans="3:4" x14ac:dyDescent="0.2">
      <c r="C1530" s="42">
        <v>37557</v>
      </c>
      <c r="D1530">
        <v>11.262499999999999</v>
      </c>
    </row>
    <row r="1531" spans="3:4" x14ac:dyDescent="0.2">
      <c r="C1531" s="42">
        <v>37558</v>
      </c>
      <c r="D1531">
        <v>11.272500000000001</v>
      </c>
    </row>
    <row r="1532" spans="3:4" x14ac:dyDescent="0.2">
      <c r="C1532" s="42">
        <v>37559</v>
      </c>
      <c r="D1532">
        <v>11.30625</v>
      </c>
    </row>
    <row r="1533" spans="3:4" x14ac:dyDescent="0.2">
      <c r="C1533" s="42">
        <v>37560</v>
      </c>
      <c r="D1533">
        <v>11.2019</v>
      </c>
    </row>
    <row r="1534" spans="3:4" x14ac:dyDescent="0.2">
      <c r="C1534" s="42">
        <v>37561</v>
      </c>
      <c r="D1534">
        <v>11.152749999999999</v>
      </c>
    </row>
    <row r="1535" spans="3:4" x14ac:dyDescent="0.2">
      <c r="C1535" s="42">
        <v>37564</v>
      </c>
      <c r="D1535">
        <v>11.097300000000001</v>
      </c>
    </row>
    <row r="1536" spans="3:4" x14ac:dyDescent="0.2">
      <c r="C1536" s="42">
        <v>37565</v>
      </c>
      <c r="D1536">
        <v>11.116250000000001</v>
      </c>
    </row>
    <row r="1537" spans="3:4" x14ac:dyDescent="0.2">
      <c r="C1537" s="42">
        <v>37566</v>
      </c>
      <c r="D1537">
        <v>11.085000000000001</v>
      </c>
    </row>
    <row r="1538" spans="3:4" x14ac:dyDescent="0.2">
      <c r="C1538" s="42">
        <v>37567</v>
      </c>
      <c r="D1538">
        <v>10.92005</v>
      </c>
    </row>
    <row r="1539" spans="3:4" x14ac:dyDescent="0.2">
      <c r="C1539" s="42">
        <v>37568</v>
      </c>
      <c r="D1539">
        <v>10.906499999999999</v>
      </c>
    </row>
    <row r="1540" spans="3:4" x14ac:dyDescent="0.2">
      <c r="C1540" s="42">
        <v>37571</v>
      </c>
      <c r="D1540">
        <v>10.955</v>
      </c>
    </row>
    <row r="1541" spans="3:4" x14ac:dyDescent="0.2">
      <c r="C1541" s="42">
        <v>37572</v>
      </c>
      <c r="D1541">
        <v>10.97275</v>
      </c>
    </row>
    <row r="1542" spans="3:4" x14ac:dyDescent="0.2">
      <c r="C1542" s="42">
        <v>37573</v>
      </c>
      <c r="D1542">
        <v>10.9925</v>
      </c>
    </row>
    <row r="1543" spans="3:4" x14ac:dyDescent="0.2">
      <c r="C1543" s="42">
        <v>37574</v>
      </c>
      <c r="D1543">
        <v>10.83475</v>
      </c>
    </row>
    <row r="1544" spans="3:4" x14ac:dyDescent="0.2">
      <c r="C1544" s="42">
        <v>37575</v>
      </c>
      <c r="D1544">
        <v>10.755000000000001</v>
      </c>
    </row>
    <row r="1545" spans="3:4" x14ac:dyDescent="0.2">
      <c r="C1545" s="42">
        <v>37578</v>
      </c>
      <c r="D1545">
        <v>10.678800000000001</v>
      </c>
    </row>
    <row r="1546" spans="3:4" x14ac:dyDescent="0.2">
      <c r="C1546" s="42">
        <v>37579</v>
      </c>
      <c r="D1546">
        <v>10.69895</v>
      </c>
    </row>
    <row r="1547" spans="3:4" x14ac:dyDescent="0.2">
      <c r="C1547" s="42">
        <v>37580</v>
      </c>
      <c r="D1547">
        <v>10.80875</v>
      </c>
    </row>
    <row r="1548" spans="3:4" x14ac:dyDescent="0.2">
      <c r="C1548" s="42">
        <v>37581</v>
      </c>
      <c r="D1548">
        <v>10.7515</v>
      </c>
    </row>
    <row r="1549" spans="3:4" x14ac:dyDescent="0.2">
      <c r="C1549" s="42">
        <v>37582</v>
      </c>
      <c r="D1549">
        <v>10.578749999999999</v>
      </c>
    </row>
    <row r="1550" spans="3:4" x14ac:dyDescent="0.2">
      <c r="C1550" s="42">
        <v>37585</v>
      </c>
      <c r="D1550">
        <v>10.3705</v>
      </c>
    </row>
    <row r="1551" spans="3:4" x14ac:dyDescent="0.2">
      <c r="C1551" s="42">
        <v>37586</v>
      </c>
      <c r="D1551">
        <v>10.231</v>
      </c>
    </row>
    <row r="1552" spans="3:4" x14ac:dyDescent="0.2">
      <c r="C1552" s="42">
        <v>37587</v>
      </c>
      <c r="D1552">
        <v>10.246499999999999</v>
      </c>
    </row>
    <row r="1553" spans="3:4" x14ac:dyDescent="0.2">
      <c r="C1553" s="42">
        <v>37588</v>
      </c>
      <c r="D1553">
        <v>10.299250000000001</v>
      </c>
    </row>
    <row r="1554" spans="3:4" x14ac:dyDescent="0.2">
      <c r="C1554" s="42">
        <v>37589</v>
      </c>
      <c r="D1554">
        <v>10.2745</v>
      </c>
    </row>
    <row r="1555" spans="3:4" x14ac:dyDescent="0.2">
      <c r="C1555" s="42">
        <v>37592</v>
      </c>
      <c r="D1555">
        <v>10.27</v>
      </c>
    </row>
    <row r="1556" spans="3:4" x14ac:dyDescent="0.2">
      <c r="C1556" s="42">
        <v>37593</v>
      </c>
      <c r="D1556">
        <v>10.276</v>
      </c>
    </row>
    <row r="1557" spans="3:4" x14ac:dyDescent="0.2">
      <c r="C1557" s="42">
        <v>37594</v>
      </c>
      <c r="D1557">
        <v>10.174149999999999</v>
      </c>
    </row>
    <row r="1558" spans="3:4" x14ac:dyDescent="0.2">
      <c r="C1558" s="42">
        <v>37595</v>
      </c>
      <c r="D1558">
        <v>10.125</v>
      </c>
    </row>
    <row r="1559" spans="3:4" x14ac:dyDescent="0.2">
      <c r="C1559" s="42">
        <v>37596</v>
      </c>
      <c r="D1559">
        <v>10.189500000000001</v>
      </c>
    </row>
    <row r="1560" spans="3:4" x14ac:dyDescent="0.2">
      <c r="C1560" s="42">
        <v>37599</v>
      </c>
      <c r="D1560">
        <v>10.1287</v>
      </c>
    </row>
    <row r="1561" spans="3:4" x14ac:dyDescent="0.2">
      <c r="C1561" s="42">
        <v>37600</v>
      </c>
      <c r="D1561">
        <v>9.9749999999999996</v>
      </c>
    </row>
    <row r="1562" spans="3:4" x14ac:dyDescent="0.2">
      <c r="C1562" s="42">
        <v>37601</v>
      </c>
      <c r="D1562">
        <v>9.8714999999999993</v>
      </c>
    </row>
    <row r="1563" spans="3:4" x14ac:dyDescent="0.2">
      <c r="C1563" s="42">
        <v>37602</v>
      </c>
      <c r="D1563">
        <v>9.9175000000000004</v>
      </c>
    </row>
    <row r="1564" spans="3:4" x14ac:dyDescent="0.2">
      <c r="C1564" s="42">
        <v>37603</v>
      </c>
      <c r="D1564">
        <v>9.7249999999999996</v>
      </c>
    </row>
    <row r="1565" spans="3:4" x14ac:dyDescent="0.2">
      <c r="C1565" s="42">
        <v>37606</v>
      </c>
      <c r="D1565">
        <v>9.7074999999999996</v>
      </c>
    </row>
    <row r="1566" spans="3:4" x14ac:dyDescent="0.2">
      <c r="C1566" s="42">
        <v>37607</v>
      </c>
      <c r="D1566">
        <v>9.9975000000000005</v>
      </c>
    </row>
    <row r="1567" spans="3:4" x14ac:dyDescent="0.2">
      <c r="C1567" s="42">
        <v>37608</v>
      </c>
      <c r="D1567">
        <v>9.9762000000000004</v>
      </c>
    </row>
    <row r="1568" spans="3:4" x14ac:dyDescent="0.2">
      <c r="C1568" s="42">
        <v>37609</v>
      </c>
      <c r="D1568">
        <v>10.004</v>
      </c>
    </row>
    <row r="1569" spans="3:4" x14ac:dyDescent="0.2">
      <c r="C1569" s="42">
        <v>37610</v>
      </c>
      <c r="D1569">
        <v>9.8949999999999996</v>
      </c>
    </row>
    <row r="1570" spans="3:4" x14ac:dyDescent="0.2">
      <c r="C1570" s="42">
        <v>37613</v>
      </c>
      <c r="D1570">
        <v>9.8337500000000002</v>
      </c>
    </row>
    <row r="1571" spans="3:4" x14ac:dyDescent="0.2">
      <c r="C1571" s="42">
        <v>37614</v>
      </c>
      <c r="D1571">
        <v>9.8889999999999993</v>
      </c>
    </row>
    <row r="1572" spans="3:4" x14ac:dyDescent="0.2">
      <c r="C1572" s="42">
        <v>37615</v>
      </c>
      <c r="D1572">
        <v>9.8889999999999993</v>
      </c>
    </row>
    <row r="1573" spans="3:4" x14ac:dyDescent="0.2">
      <c r="C1573" s="42">
        <v>37616</v>
      </c>
      <c r="D1573">
        <v>9.8179999999999996</v>
      </c>
    </row>
    <row r="1574" spans="3:4" x14ac:dyDescent="0.2">
      <c r="C1574" s="42">
        <v>37617</v>
      </c>
      <c r="D1574">
        <v>9.7230000000000008</v>
      </c>
    </row>
    <row r="1575" spans="3:4" x14ac:dyDescent="0.2">
      <c r="C1575" s="42">
        <v>37620</v>
      </c>
      <c r="D1575">
        <v>9.6080000000000005</v>
      </c>
    </row>
    <row r="1576" spans="3:4" x14ac:dyDescent="0.2">
      <c r="C1576" s="42">
        <v>37621</v>
      </c>
      <c r="D1576">
        <v>9.5579999999999998</v>
      </c>
    </row>
    <row r="1577" spans="3:4" x14ac:dyDescent="0.2">
      <c r="C1577" s="42">
        <v>37622</v>
      </c>
      <c r="D1577">
        <v>9.5579999999999998</v>
      </c>
    </row>
    <row r="1578" spans="3:4" x14ac:dyDescent="0.2">
      <c r="C1578" s="42">
        <v>37623</v>
      </c>
      <c r="D1578">
        <v>9.4662500000000005</v>
      </c>
    </row>
    <row r="1579" spans="3:4" x14ac:dyDescent="0.2">
      <c r="C1579" s="42">
        <v>37624</v>
      </c>
      <c r="D1579">
        <v>9.3782999999999994</v>
      </c>
    </row>
    <row r="1580" spans="3:4" x14ac:dyDescent="0.2">
      <c r="C1580" s="42">
        <v>37627</v>
      </c>
      <c r="D1580">
        <v>9.4007000000000005</v>
      </c>
    </row>
    <row r="1581" spans="3:4" x14ac:dyDescent="0.2">
      <c r="C1581" s="42">
        <v>37628</v>
      </c>
      <c r="D1581">
        <v>9.4847999999999999</v>
      </c>
    </row>
    <row r="1582" spans="3:4" x14ac:dyDescent="0.2">
      <c r="C1582" s="42">
        <v>37629</v>
      </c>
      <c r="D1582">
        <v>9.56</v>
      </c>
    </row>
    <row r="1583" spans="3:4" x14ac:dyDescent="0.2">
      <c r="C1583" s="42">
        <v>37630</v>
      </c>
      <c r="D1583">
        <v>9.5075000000000003</v>
      </c>
    </row>
    <row r="1584" spans="3:4" x14ac:dyDescent="0.2">
      <c r="C1584" s="42">
        <v>37631</v>
      </c>
      <c r="D1584">
        <v>9.4324999999999992</v>
      </c>
    </row>
    <row r="1585" spans="3:4" x14ac:dyDescent="0.2">
      <c r="C1585" s="42">
        <v>37634</v>
      </c>
      <c r="D1585">
        <v>9.5925999999999991</v>
      </c>
    </row>
    <row r="1586" spans="3:4" x14ac:dyDescent="0.2">
      <c r="C1586" s="42">
        <v>37635</v>
      </c>
      <c r="D1586">
        <v>9.7934999999999999</v>
      </c>
    </row>
    <row r="1587" spans="3:4" x14ac:dyDescent="0.2">
      <c r="C1587" s="42">
        <v>37636</v>
      </c>
      <c r="D1587">
        <v>9.7639999999999993</v>
      </c>
    </row>
    <row r="1588" spans="3:4" x14ac:dyDescent="0.2">
      <c r="C1588" s="42">
        <v>37637</v>
      </c>
      <c r="D1588">
        <v>9.7562999999999995</v>
      </c>
    </row>
    <row r="1589" spans="3:4" x14ac:dyDescent="0.2">
      <c r="C1589" s="42">
        <v>37638</v>
      </c>
      <c r="D1589">
        <v>9.8249999999999993</v>
      </c>
    </row>
    <row r="1590" spans="3:4" x14ac:dyDescent="0.2">
      <c r="C1590" s="42">
        <v>37641</v>
      </c>
      <c r="D1590">
        <v>9.8640000000000008</v>
      </c>
    </row>
    <row r="1591" spans="3:4" x14ac:dyDescent="0.2">
      <c r="C1591" s="42">
        <v>37642</v>
      </c>
      <c r="D1591">
        <v>10.0625</v>
      </c>
    </row>
    <row r="1592" spans="3:4" x14ac:dyDescent="0.2">
      <c r="C1592" s="42">
        <v>37643</v>
      </c>
      <c r="D1592">
        <v>10.015000000000001</v>
      </c>
    </row>
    <row r="1593" spans="3:4" x14ac:dyDescent="0.2">
      <c r="C1593" s="42">
        <v>37644</v>
      </c>
      <c r="D1593">
        <v>9.7286999999999999</v>
      </c>
    </row>
    <row r="1594" spans="3:4" x14ac:dyDescent="0.2">
      <c r="C1594" s="42">
        <v>37645</v>
      </c>
      <c r="D1594">
        <v>9.7675000000000001</v>
      </c>
    </row>
    <row r="1595" spans="3:4" x14ac:dyDescent="0.2">
      <c r="C1595" s="42">
        <v>37648</v>
      </c>
      <c r="D1595">
        <v>9.7682500000000001</v>
      </c>
    </row>
    <row r="1596" spans="3:4" x14ac:dyDescent="0.2">
      <c r="C1596" s="42">
        <v>37649</v>
      </c>
      <c r="D1596">
        <v>9.7624999999999993</v>
      </c>
    </row>
    <row r="1597" spans="3:4" x14ac:dyDescent="0.2">
      <c r="C1597" s="42">
        <v>37650</v>
      </c>
      <c r="D1597">
        <v>9.5690000000000008</v>
      </c>
    </row>
    <row r="1598" spans="3:4" x14ac:dyDescent="0.2">
      <c r="C1598" s="42">
        <v>37651</v>
      </c>
      <c r="D1598">
        <v>9.6074999999999999</v>
      </c>
    </row>
    <row r="1599" spans="3:4" x14ac:dyDescent="0.2">
      <c r="C1599" s="42">
        <v>37652</v>
      </c>
      <c r="D1599">
        <v>9.4962</v>
      </c>
    </row>
    <row r="1600" spans="3:4" x14ac:dyDescent="0.2">
      <c r="C1600" s="42">
        <v>37655</v>
      </c>
      <c r="D1600">
        <v>9.4924999999999997</v>
      </c>
    </row>
    <row r="1601" spans="3:4" x14ac:dyDescent="0.2">
      <c r="C1601" s="42">
        <v>37656</v>
      </c>
      <c r="D1601">
        <v>9.26</v>
      </c>
    </row>
    <row r="1602" spans="3:4" x14ac:dyDescent="0.2">
      <c r="C1602" s="42">
        <v>37657</v>
      </c>
      <c r="D1602">
        <v>9.3701000000000008</v>
      </c>
    </row>
    <row r="1603" spans="3:4" x14ac:dyDescent="0.2">
      <c r="C1603" s="42">
        <v>37658</v>
      </c>
      <c r="D1603">
        <v>9.2624999999999993</v>
      </c>
    </row>
    <row r="1604" spans="3:4" x14ac:dyDescent="0.2">
      <c r="C1604" s="42">
        <v>37659</v>
      </c>
      <c r="D1604">
        <v>9.3551000000000002</v>
      </c>
    </row>
    <row r="1605" spans="3:4" x14ac:dyDescent="0.2">
      <c r="C1605" s="42">
        <v>37662</v>
      </c>
      <c r="D1605">
        <v>9.4138500000000001</v>
      </c>
    </row>
    <row r="1606" spans="3:4" x14ac:dyDescent="0.2">
      <c r="C1606" s="42">
        <v>37663</v>
      </c>
      <c r="D1606">
        <v>9.3552999999999997</v>
      </c>
    </row>
    <row r="1607" spans="3:4" x14ac:dyDescent="0.2">
      <c r="C1607" s="42">
        <v>37664</v>
      </c>
      <c r="D1607">
        <v>9.31</v>
      </c>
    </row>
    <row r="1608" spans="3:4" x14ac:dyDescent="0.2">
      <c r="C1608" s="42">
        <v>37665</v>
      </c>
      <c r="D1608">
        <v>9.3025000000000002</v>
      </c>
    </row>
    <row r="1609" spans="3:4" x14ac:dyDescent="0.2">
      <c r="C1609" s="42">
        <v>37666</v>
      </c>
      <c r="D1609">
        <v>9.2800999999999991</v>
      </c>
    </row>
    <row r="1610" spans="3:4" x14ac:dyDescent="0.2">
      <c r="C1610" s="42">
        <v>37669</v>
      </c>
      <c r="D1610">
        <v>9.3393999999999995</v>
      </c>
    </row>
    <row r="1611" spans="3:4" x14ac:dyDescent="0.2">
      <c r="C1611" s="42">
        <v>37670</v>
      </c>
      <c r="D1611">
        <v>9.3469999999999995</v>
      </c>
    </row>
    <row r="1612" spans="3:4" x14ac:dyDescent="0.2">
      <c r="C1612" s="42">
        <v>37671</v>
      </c>
      <c r="D1612">
        <v>9.2735000000000003</v>
      </c>
    </row>
    <row r="1613" spans="3:4" x14ac:dyDescent="0.2">
      <c r="C1613" s="42">
        <v>37672</v>
      </c>
      <c r="D1613">
        <v>9.0225000000000009</v>
      </c>
    </row>
    <row r="1614" spans="3:4" x14ac:dyDescent="0.2">
      <c r="C1614" s="42">
        <v>37673</v>
      </c>
      <c r="D1614">
        <v>8.9749999999999996</v>
      </c>
    </row>
    <row r="1615" spans="3:4" x14ac:dyDescent="0.2">
      <c r="C1615" s="42">
        <v>37676</v>
      </c>
      <c r="D1615">
        <v>9.0640000000000001</v>
      </c>
    </row>
    <row r="1616" spans="3:4" x14ac:dyDescent="0.2">
      <c r="C1616" s="42">
        <v>37677</v>
      </c>
      <c r="D1616">
        <v>9.0273000000000003</v>
      </c>
    </row>
    <row r="1617" spans="3:4" x14ac:dyDescent="0.2">
      <c r="C1617" s="42">
        <v>37678</v>
      </c>
      <c r="D1617">
        <v>8.8537499999999998</v>
      </c>
    </row>
    <row r="1618" spans="3:4" x14ac:dyDescent="0.2">
      <c r="C1618" s="42">
        <v>37679</v>
      </c>
      <c r="D1618">
        <v>8.9024999999999999</v>
      </c>
    </row>
    <row r="1619" spans="3:4" x14ac:dyDescent="0.2">
      <c r="C1619" s="42">
        <v>37680</v>
      </c>
      <c r="D1619">
        <v>8.9838000000000005</v>
      </c>
    </row>
    <row r="1620" spans="3:4" x14ac:dyDescent="0.2">
      <c r="C1620" s="42">
        <v>37683</v>
      </c>
      <c r="D1620">
        <v>8.9074500000000008</v>
      </c>
    </row>
    <row r="1621" spans="3:4" x14ac:dyDescent="0.2">
      <c r="C1621" s="42">
        <v>37684</v>
      </c>
      <c r="D1621">
        <v>8.9172999999999991</v>
      </c>
    </row>
    <row r="1622" spans="3:4" x14ac:dyDescent="0.2">
      <c r="C1622" s="42">
        <v>37685</v>
      </c>
      <c r="D1622">
        <v>8.7650500000000005</v>
      </c>
    </row>
    <row r="1623" spans="3:4" x14ac:dyDescent="0.2">
      <c r="C1623" s="42">
        <v>37686</v>
      </c>
      <c r="D1623">
        <v>8.9249500000000008</v>
      </c>
    </row>
    <row r="1624" spans="3:4" x14ac:dyDescent="0.2">
      <c r="C1624" s="42">
        <v>37687</v>
      </c>
      <c r="D1624">
        <v>8.8282000000000007</v>
      </c>
    </row>
    <row r="1625" spans="3:4" x14ac:dyDescent="0.2">
      <c r="C1625" s="42">
        <v>37690</v>
      </c>
      <c r="D1625">
        <v>8.7775999999999996</v>
      </c>
    </row>
    <row r="1626" spans="3:4" x14ac:dyDescent="0.2">
      <c r="C1626" s="42">
        <v>37691</v>
      </c>
      <c r="D1626">
        <v>8.8131000000000004</v>
      </c>
    </row>
    <row r="1627" spans="3:4" x14ac:dyDescent="0.2">
      <c r="C1627" s="42">
        <v>37692</v>
      </c>
      <c r="D1627">
        <v>8.9249500000000008</v>
      </c>
    </row>
    <row r="1628" spans="3:4" x14ac:dyDescent="0.2">
      <c r="C1628" s="42">
        <v>37693</v>
      </c>
      <c r="D1628">
        <v>9.0574999999999992</v>
      </c>
    </row>
    <row r="1629" spans="3:4" x14ac:dyDescent="0.2">
      <c r="C1629" s="42">
        <v>37694</v>
      </c>
      <c r="D1629">
        <v>9.1382499999999993</v>
      </c>
    </row>
    <row r="1630" spans="3:4" x14ac:dyDescent="0.2">
      <c r="C1630" s="42">
        <v>37697</v>
      </c>
      <c r="D1630">
        <v>9.1448999999999998</v>
      </c>
    </row>
    <row r="1631" spans="3:4" x14ac:dyDescent="0.2">
      <c r="C1631" s="42">
        <v>37698</v>
      </c>
      <c r="D1631">
        <v>9.1189499999999999</v>
      </c>
    </row>
    <row r="1632" spans="3:4" x14ac:dyDescent="0.2">
      <c r="C1632" s="42">
        <v>37699</v>
      </c>
      <c r="D1632">
        <v>9.0487000000000002</v>
      </c>
    </row>
    <row r="1633" spans="3:4" x14ac:dyDescent="0.2">
      <c r="C1633" s="42">
        <v>37700</v>
      </c>
      <c r="D1633">
        <v>9.0550499999999996</v>
      </c>
    </row>
    <row r="1634" spans="3:4" x14ac:dyDescent="0.2">
      <c r="C1634" s="42">
        <v>37701</v>
      </c>
      <c r="D1634">
        <v>9.1225000000000005</v>
      </c>
    </row>
    <row r="1635" spans="3:4" x14ac:dyDescent="0.2">
      <c r="C1635" s="42">
        <v>37704</v>
      </c>
      <c r="D1635">
        <v>9.0530500000000007</v>
      </c>
    </row>
    <row r="1636" spans="3:4" x14ac:dyDescent="0.2">
      <c r="C1636" s="42">
        <v>37705</v>
      </c>
      <c r="D1636">
        <v>8.9375</v>
      </c>
    </row>
    <row r="1637" spans="3:4" x14ac:dyDescent="0.2">
      <c r="C1637" s="42">
        <v>37706</v>
      </c>
      <c r="D1637">
        <v>8.8347999999999995</v>
      </c>
    </row>
    <row r="1638" spans="3:4" x14ac:dyDescent="0.2">
      <c r="C1638" s="42">
        <v>37707</v>
      </c>
      <c r="D1638">
        <v>8.8275000000000006</v>
      </c>
    </row>
    <row r="1639" spans="3:4" x14ac:dyDescent="0.2">
      <c r="C1639" s="42">
        <v>37708</v>
      </c>
      <c r="D1639">
        <v>8.8918499999999998</v>
      </c>
    </row>
    <row r="1640" spans="3:4" x14ac:dyDescent="0.2">
      <c r="C1640" s="42">
        <v>37711</v>
      </c>
      <c r="D1640">
        <v>8.7697500000000002</v>
      </c>
    </row>
    <row r="1641" spans="3:4" x14ac:dyDescent="0.2">
      <c r="C1641" s="42">
        <v>37712</v>
      </c>
      <c r="D1641">
        <v>8.7564499999999992</v>
      </c>
    </row>
    <row r="1642" spans="3:4" x14ac:dyDescent="0.2">
      <c r="C1642" s="42">
        <v>37713</v>
      </c>
      <c r="D1642">
        <v>8.8650000000000002</v>
      </c>
    </row>
    <row r="1643" spans="3:4" x14ac:dyDescent="0.2">
      <c r="C1643" s="42">
        <v>37714</v>
      </c>
      <c r="D1643">
        <v>8.8231000000000002</v>
      </c>
    </row>
    <row r="1644" spans="3:4" x14ac:dyDescent="0.2">
      <c r="C1644" s="42">
        <v>37715</v>
      </c>
      <c r="D1644">
        <v>8.8612500000000001</v>
      </c>
    </row>
    <row r="1645" spans="3:4" x14ac:dyDescent="0.2">
      <c r="C1645" s="42">
        <v>37718</v>
      </c>
      <c r="D1645">
        <v>8.9524500000000007</v>
      </c>
    </row>
    <row r="1646" spans="3:4" x14ac:dyDescent="0.2">
      <c r="C1646" s="42">
        <v>37719</v>
      </c>
      <c r="D1646">
        <v>8.9399499999999996</v>
      </c>
    </row>
    <row r="1647" spans="3:4" x14ac:dyDescent="0.2">
      <c r="C1647" s="42">
        <v>37720</v>
      </c>
      <c r="D1647">
        <v>8.7901000000000007</v>
      </c>
    </row>
    <row r="1648" spans="3:4" x14ac:dyDescent="0.2">
      <c r="C1648" s="42">
        <v>37721</v>
      </c>
      <c r="D1648">
        <v>8.6549999999999994</v>
      </c>
    </row>
    <row r="1649" spans="3:4" x14ac:dyDescent="0.2">
      <c r="C1649" s="42">
        <v>37722</v>
      </c>
      <c r="D1649">
        <v>8.6456999999999997</v>
      </c>
    </row>
    <row r="1650" spans="3:4" x14ac:dyDescent="0.2">
      <c r="C1650" s="42">
        <v>37725</v>
      </c>
      <c r="D1650">
        <v>8.6761999999999997</v>
      </c>
    </row>
    <row r="1651" spans="3:4" x14ac:dyDescent="0.2">
      <c r="C1651" s="42">
        <v>37726</v>
      </c>
      <c r="D1651">
        <v>8.5457999999999998</v>
      </c>
    </row>
    <row r="1652" spans="3:4" x14ac:dyDescent="0.2">
      <c r="C1652" s="42">
        <v>37727</v>
      </c>
      <c r="D1652">
        <v>8.5591500000000007</v>
      </c>
    </row>
    <row r="1653" spans="3:4" x14ac:dyDescent="0.2">
      <c r="C1653" s="42">
        <v>37728</v>
      </c>
      <c r="D1653">
        <v>8.4600000000000009</v>
      </c>
    </row>
    <row r="1654" spans="3:4" x14ac:dyDescent="0.2">
      <c r="C1654" s="42">
        <v>37729</v>
      </c>
      <c r="D1654">
        <v>8.4600000000000009</v>
      </c>
    </row>
    <row r="1655" spans="3:4" x14ac:dyDescent="0.2">
      <c r="C1655" s="42">
        <v>37732</v>
      </c>
      <c r="D1655">
        <v>8.4855</v>
      </c>
    </row>
    <row r="1656" spans="3:4" x14ac:dyDescent="0.2">
      <c r="C1656" s="42">
        <v>37733</v>
      </c>
      <c r="D1656">
        <v>8.4102499999999996</v>
      </c>
    </row>
    <row r="1657" spans="3:4" x14ac:dyDescent="0.2">
      <c r="C1657" s="42">
        <v>37734</v>
      </c>
      <c r="D1657">
        <v>8.3863000000000003</v>
      </c>
    </row>
    <row r="1658" spans="3:4" x14ac:dyDescent="0.2">
      <c r="C1658" s="42">
        <v>37735</v>
      </c>
      <c r="D1658">
        <v>8.1102500000000006</v>
      </c>
    </row>
    <row r="1659" spans="3:4" x14ac:dyDescent="0.2">
      <c r="C1659" s="42">
        <v>37736</v>
      </c>
      <c r="D1659">
        <v>8.0424500000000005</v>
      </c>
    </row>
    <row r="1660" spans="3:4" x14ac:dyDescent="0.2">
      <c r="C1660" s="42">
        <v>37739</v>
      </c>
      <c r="D1660">
        <v>7.9749499999999998</v>
      </c>
    </row>
    <row r="1661" spans="3:4" x14ac:dyDescent="0.2">
      <c r="C1661" s="42">
        <v>37740</v>
      </c>
      <c r="D1661">
        <v>7.9699499999999999</v>
      </c>
    </row>
    <row r="1662" spans="3:4" x14ac:dyDescent="0.2">
      <c r="C1662" s="42">
        <v>37741</v>
      </c>
      <c r="D1662">
        <v>8.0862999999999996</v>
      </c>
    </row>
    <row r="1663" spans="3:4" x14ac:dyDescent="0.2">
      <c r="C1663" s="42">
        <v>37742</v>
      </c>
      <c r="D1663">
        <v>8.0927500000000006</v>
      </c>
    </row>
    <row r="1664" spans="3:4" x14ac:dyDescent="0.2">
      <c r="C1664" s="42">
        <v>37743</v>
      </c>
      <c r="D1664">
        <v>8.3387499999999992</v>
      </c>
    </row>
    <row r="1665" spans="3:4" x14ac:dyDescent="0.2">
      <c r="C1665" s="42">
        <v>37746</v>
      </c>
      <c r="D1665">
        <v>8.0549999999999997</v>
      </c>
    </row>
    <row r="1666" spans="3:4" x14ac:dyDescent="0.2">
      <c r="C1666" s="42">
        <v>37747</v>
      </c>
      <c r="D1666">
        <v>8.1727000000000007</v>
      </c>
    </row>
    <row r="1667" spans="3:4" x14ac:dyDescent="0.2">
      <c r="C1667" s="42">
        <v>37748</v>
      </c>
      <c r="D1667">
        <v>8.1312499999999996</v>
      </c>
    </row>
    <row r="1668" spans="3:4" x14ac:dyDescent="0.2">
      <c r="C1668" s="42">
        <v>37749</v>
      </c>
      <c r="D1668">
        <v>8.0559999999999992</v>
      </c>
    </row>
    <row r="1669" spans="3:4" x14ac:dyDescent="0.2">
      <c r="C1669" s="42">
        <v>37750</v>
      </c>
      <c r="D1669">
        <v>8.0137499999999999</v>
      </c>
    </row>
    <row r="1670" spans="3:4" x14ac:dyDescent="0.2">
      <c r="C1670" s="42">
        <v>37753</v>
      </c>
      <c r="D1670">
        <v>8.1875</v>
      </c>
    </row>
    <row r="1671" spans="3:4" x14ac:dyDescent="0.2">
      <c r="C1671" s="42">
        <v>37754</v>
      </c>
      <c r="D1671">
        <v>8.1720000000000006</v>
      </c>
    </row>
    <row r="1672" spans="3:4" x14ac:dyDescent="0.2">
      <c r="C1672" s="42">
        <v>37755</v>
      </c>
      <c r="D1672">
        <v>8.3911999999999995</v>
      </c>
    </row>
    <row r="1673" spans="3:4" x14ac:dyDescent="0.2">
      <c r="C1673" s="42">
        <v>37756</v>
      </c>
      <c r="D1673">
        <v>8.7848000000000006</v>
      </c>
    </row>
    <row r="1674" spans="3:4" x14ac:dyDescent="0.2">
      <c r="C1674" s="42">
        <v>37757</v>
      </c>
      <c r="D1674">
        <v>8.6268999999999991</v>
      </c>
    </row>
    <row r="1675" spans="3:4" x14ac:dyDescent="0.2">
      <c r="C1675" s="42">
        <v>37760</v>
      </c>
      <c r="D1675">
        <v>8.7769499999999994</v>
      </c>
    </row>
    <row r="1676" spans="3:4" x14ac:dyDescent="0.2">
      <c r="C1676" s="42">
        <v>37761</v>
      </c>
      <c r="D1676">
        <v>8.6263000000000005</v>
      </c>
    </row>
    <row r="1677" spans="3:4" x14ac:dyDescent="0.2">
      <c r="C1677" s="42">
        <v>37762</v>
      </c>
      <c r="D1677">
        <v>8.5749999999999993</v>
      </c>
    </row>
    <row r="1678" spans="3:4" x14ac:dyDescent="0.2">
      <c r="C1678" s="42">
        <v>37763</v>
      </c>
      <c r="D1678">
        <v>8.7174999999999994</v>
      </c>
    </row>
    <row r="1679" spans="3:4" x14ac:dyDescent="0.2">
      <c r="C1679" s="42">
        <v>37764</v>
      </c>
      <c r="D1679">
        <v>8.7211499999999997</v>
      </c>
    </row>
    <row r="1680" spans="3:4" x14ac:dyDescent="0.2">
      <c r="C1680" s="42">
        <v>37767</v>
      </c>
      <c r="D1680">
        <v>8.7437500000000004</v>
      </c>
    </row>
    <row r="1681" spans="3:4" x14ac:dyDescent="0.2">
      <c r="C1681" s="42">
        <v>37768</v>
      </c>
      <c r="D1681">
        <v>8.9468999999999994</v>
      </c>
    </row>
    <row r="1682" spans="3:4" x14ac:dyDescent="0.2">
      <c r="C1682" s="42">
        <v>37769</v>
      </c>
      <c r="D1682">
        <v>9.0724999999999998</v>
      </c>
    </row>
    <row r="1683" spans="3:4" x14ac:dyDescent="0.2">
      <c r="C1683" s="42">
        <v>37770</v>
      </c>
      <c r="D1683">
        <v>8.9590999999999994</v>
      </c>
    </row>
    <row r="1684" spans="3:4" x14ac:dyDescent="0.2">
      <c r="C1684" s="42">
        <v>37771</v>
      </c>
      <c r="D1684">
        <v>8.8975500000000007</v>
      </c>
    </row>
    <row r="1685" spans="3:4" x14ac:dyDescent="0.2">
      <c r="C1685" s="42">
        <v>37774</v>
      </c>
      <c r="D1685">
        <v>8.8650000000000002</v>
      </c>
    </row>
    <row r="1686" spans="3:4" x14ac:dyDescent="0.2">
      <c r="C1686" s="42">
        <v>37775</v>
      </c>
      <c r="D1686">
        <v>8.8699999999999992</v>
      </c>
    </row>
    <row r="1687" spans="3:4" x14ac:dyDescent="0.2">
      <c r="C1687" s="42">
        <v>37776</v>
      </c>
      <c r="D1687">
        <v>9.0622000000000007</v>
      </c>
    </row>
    <row r="1688" spans="3:4" x14ac:dyDescent="0.2">
      <c r="C1688" s="42">
        <v>37777</v>
      </c>
      <c r="D1688">
        <v>8.7825000000000006</v>
      </c>
    </row>
    <row r="1689" spans="3:4" x14ac:dyDescent="0.2">
      <c r="C1689" s="42">
        <v>37778</v>
      </c>
      <c r="D1689">
        <v>8.8451000000000004</v>
      </c>
    </row>
    <row r="1690" spans="3:4" x14ac:dyDescent="0.2">
      <c r="C1690" s="42">
        <v>37781</v>
      </c>
      <c r="D1690">
        <v>8.7256999999999998</v>
      </c>
    </row>
    <row r="1691" spans="3:4" x14ac:dyDescent="0.2">
      <c r="C1691" s="42">
        <v>37782</v>
      </c>
      <c r="D1691">
        <v>8.7662999999999993</v>
      </c>
    </row>
    <row r="1692" spans="3:4" x14ac:dyDescent="0.2">
      <c r="C1692" s="42">
        <v>37783</v>
      </c>
      <c r="D1692">
        <v>8.7182999999999993</v>
      </c>
    </row>
    <row r="1693" spans="3:4" x14ac:dyDescent="0.2">
      <c r="C1693" s="42">
        <v>37784</v>
      </c>
      <c r="D1693">
        <v>8.5775000000000006</v>
      </c>
    </row>
    <row r="1694" spans="3:4" x14ac:dyDescent="0.2">
      <c r="C1694" s="42">
        <v>37785</v>
      </c>
      <c r="D1694">
        <v>8.5875500000000002</v>
      </c>
    </row>
    <row r="1695" spans="3:4" x14ac:dyDescent="0.2">
      <c r="C1695" s="42">
        <v>37788</v>
      </c>
      <c r="D1695">
        <v>8.5111000000000008</v>
      </c>
    </row>
    <row r="1696" spans="3:4" x14ac:dyDescent="0.2">
      <c r="C1696" s="42">
        <v>37789</v>
      </c>
      <c r="D1696">
        <v>8.5251000000000001</v>
      </c>
    </row>
    <row r="1697" spans="3:4" x14ac:dyDescent="0.2">
      <c r="C1697" s="42">
        <v>37790</v>
      </c>
      <c r="D1697">
        <v>8.64255</v>
      </c>
    </row>
    <row r="1698" spans="3:4" x14ac:dyDescent="0.2">
      <c r="C1698" s="42">
        <v>37791</v>
      </c>
      <c r="D1698">
        <v>8.6244499999999995</v>
      </c>
    </row>
    <row r="1699" spans="3:4" x14ac:dyDescent="0.2">
      <c r="C1699" s="42">
        <v>37792</v>
      </c>
      <c r="D1699">
        <v>8.6036999999999999</v>
      </c>
    </row>
    <row r="1700" spans="3:4" x14ac:dyDescent="0.2">
      <c r="C1700" s="42">
        <v>37795</v>
      </c>
      <c r="D1700">
        <v>8.6636500000000005</v>
      </c>
    </row>
    <row r="1701" spans="3:4" x14ac:dyDescent="0.2">
      <c r="C1701" s="42">
        <v>37796</v>
      </c>
      <c r="D1701">
        <v>8.5220000000000002</v>
      </c>
    </row>
    <row r="1702" spans="3:4" x14ac:dyDescent="0.2">
      <c r="C1702" s="42">
        <v>37797</v>
      </c>
      <c r="D1702">
        <v>8.3912999999999993</v>
      </c>
    </row>
    <row r="1703" spans="3:4" x14ac:dyDescent="0.2">
      <c r="C1703" s="42">
        <v>37798</v>
      </c>
      <c r="D1703">
        <v>8.3031000000000006</v>
      </c>
    </row>
    <row r="1704" spans="3:4" x14ac:dyDescent="0.2">
      <c r="C1704" s="42">
        <v>37799</v>
      </c>
      <c r="D1704">
        <v>8.2150999999999996</v>
      </c>
    </row>
    <row r="1705" spans="3:4" x14ac:dyDescent="0.2">
      <c r="C1705" s="42">
        <v>37802</v>
      </c>
      <c r="D1705">
        <v>8.19</v>
      </c>
    </row>
    <row r="1706" spans="3:4" x14ac:dyDescent="0.2">
      <c r="C1706" s="42">
        <v>37803</v>
      </c>
      <c r="D1706">
        <v>8.1280999999999999</v>
      </c>
    </row>
    <row r="1707" spans="3:4" x14ac:dyDescent="0.2">
      <c r="C1707" s="42">
        <v>37804</v>
      </c>
      <c r="D1707">
        <v>8.1150000000000002</v>
      </c>
    </row>
    <row r="1708" spans="3:4" x14ac:dyDescent="0.2">
      <c r="C1708" s="42">
        <v>37805</v>
      </c>
      <c r="D1708">
        <v>8.1950000000000003</v>
      </c>
    </row>
    <row r="1709" spans="3:4" x14ac:dyDescent="0.2">
      <c r="C1709" s="42">
        <v>37806</v>
      </c>
      <c r="D1709">
        <v>8.1887500000000006</v>
      </c>
    </row>
    <row r="1710" spans="3:4" x14ac:dyDescent="0.2">
      <c r="C1710" s="42">
        <v>37809</v>
      </c>
      <c r="D1710">
        <v>8.1449999999999996</v>
      </c>
    </row>
    <row r="1711" spans="3:4" x14ac:dyDescent="0.2">
      <c r="C1711" s="42">
        <v>37810</v>
      </c>
      <c r="D1711">
        <v>8.3413500000000003</v>
      </c>
    </row>
    <row r="1712" spans="3:4" x14ac:dyDescent="0.2">
      <c r="C1712" s="42">
        <v>37811</v>
      </c>
      <c r="D1712">
        <v>8.2859999999999996</v>
      </c>
    </row>
    <row r="1713" spans="3:4" x14ac:dyDescent="0.2">
      <c r="C1713" s="42">
        <v>37812</v>
      </c>
      <c r="D1713">
        <v>8.1936999999999998</v>
      </c>
    </row>
    <row r="1714" spans="3:4" x14ac:dyDescent="0.2">
      <c r="C1714" s="42">
        <v>37813</v>
      </c>
      <c r="D1714">
        <v>8.2587499999999991</v>
      </c>
    </row>
    <row r="1715" spans="3:4" x14ac:dyDescent="0.2">
      <c r="C1715" s="42">
        <v>37816</v>
      </c>
      <c r="D1715">
        <v>8.2735000000000003</v>
      </c>
    </row>
    <row r="1716" spans="3:4" x14ac:dyDescent="0.2">
      <c r="C1716" s="42">
        <v>37817</v>
      </c>
      <c r="D1716">
        <v>8.3130000000000006</v>
      </c>
    </row>
    <row r="1717" spans="3:4" x14ac:dyDescent="0.2">
      <c r="C1717" s="42">
        <v>37818</v>
      </c>
      <c r="D1717">
        <v>8.4393999999999991</v>
      </c>
    </row>
    <row r="1718" spans="3:4" x14ac:dyDescent="0.2">
      <c r="C1718" s="42">
        <v>37819</v>
      </c>
      <c r="D1718">
        <v>8.3887</v>
      </c>
    </row>
    <row r="1719" spans="3:4" x14ac:dyDescent="0.2">
      <c r="C1719" s="42">
        <v>37820</v>
      </c>
      <c r="D1719">
        <v>8.34145</v>
      </c>
    </row>
    <row r="1720" spans="3:4" x14ac:dyDescent="0.2">
      <c r="C1720" s="42">
        <v>37823</v>
      </c>
      <c r="D1720">
        <v>8.3175000000000008</v>
      </c>
    </row>
    <row r="1721" spans="3:4" x14ac:dyDescent="0.2">
      <c r="C1721" s="42">
        <v>37824</v>
      </c>
      <c r="D1721">
        <v>8.2138500000000008</v>
      </c>
    </row>
    <row r="1722" spans="3:4" x14ac:dyDescent="0.2">
      <c r="C1722" s="42">
        <v>37825</v>
      </c>
      <c r="D1722">
        <v>8.1381999999999994</v>
      </c>
    </row>
    <row r="1723" spans="3:4" x14ac:dyDescent="0.2">
      <c r="C1723" s="42">
        <v>37826</v>
      </c>
      <c r="D1723">
        <v>8.1568000000000005</v>
      </c>
    </row>
    <row r="1724" spans="3:4" x14ac:dyDescent="0.2">
      <c r="C1724" s="42">
        <v>37827</v>
      </c>
      <c r="D1724">
        <v>8.0625999999999998</v>
      </c>
    </row>
    <row r="1725" spans="3:4" x14ac:dyDescent="0.2">
      <c r="C1725" s="42">
        <v>37830</v>
      </c>
      <c r="D1725">
        <v>7.9386999999999999</v>
      </c>
    </row>
    <row r="1726" spans="3:4" x14ac:dyDescent="0.2">
      <c r="C1726" s="42">
        <v>37831</v>
      </c>
      <c r="D1726">
        <v>7.9324500000000002</v>
      </c>
    </row>
    <row r="1727" spans="3:4" x14ac:dyDescent="0.2">
      <c r="C1727" s="42">
        <v>37832</v>
      </c>
      <c r="D1727">
        <v>7.9886999999999997</v>
      </c>
    </row>
    <row r="1728" spans="3:4" x14ac:dyDescent="0.2">
      <c r="C1728" s="42">
        <v>37833</v>
      </c>
      <c r="D1728">
        <v>8.0181000000000004</v>
      </c>
    </row>
    <row r="1729" spans="3:4" x14ac:dyDescent="0.2">
      <c r="C1729" s="42">
        <v>37834</v>
      </c>
      <c r="D1729">
        <v>8.0305999999999997</v>
      </c>
    </row>
    <row r="1730" spans="3:4" x14ac:dyDescent="0.2">
      <c r="C1730" s="42">
        <v>37837</v>
      </c>
      <c r="D1730">
        <v>8.0664999999999996</v>
      </c>
    </row>
    <row r="1731" spans="3:4" x14ac:dyDescent="0.2">
      <c r="C1731" s="42">
        <v>37838</v>
      </c>
      <c r="D1731">
        <v>8.0670000000000002</v>
      </c>
    </row>
    <row r="1732" spans="3:4" x14ac:dyDescent="0.2">
      <c r="C1732" s="42">
        <v>37839</v>
      </c>
      <c r="D1732">
        <v>7.9729999999999999</v>
      </c>
    </row>
    <row r="1733" spans="3:4" x14ac:dyDescent="0.2">
      <c r="C1733" s="42">
        <v>37840</v>
      </c>
      <c r="D1733">
        <v>7.8425000000000002</v>
      </c>
    </row>
    <row r="1734" spans="3:4" x14ac:dyDescent="0.2">
      <c r="C1734" s="42">
        <v>37841</v>
      </c>
      <c r="D1734">
        <v>7.9881500000000001</v>
      </c>
    </row>
    <row r="1735" spans="3:4" x14ac:dyDescent="0.2">
      <c r="C1735" s="42">
        <v>37844</v>
      </c>
      <c r="D1735">
        <v>7.9625500000000002</v>
      </c>
    </row>
    <row r="1736" spans="3:4" x14ac:dyDescent="0.2">
      <c r="C1736" s="42">
        <v>37845</v>
      </c>
      <c r="D1736">
        <v>7.9950000000000001</v>
      </c>
    </row>
    <row r="1737" spans="3:4" x14ac:dyDescent="0.2">
      <c r="C1737" s="42">
        <v>37846</v>
      </c>
      <c r="D1737">
        <v>8.0335000000000001</v>
      </c>
    </row>
    <row r="1738" spans="3:4" x14ac:dyDescent="0.2">
      <c r="C1738" s="42">
        <v>37847</v>
      </c>
      <c r="D1738">
        <v>7.9303499999999998</v>
      </c>
    </row>
    <row r="1739" spans="3:4" x14ac:dyDescent="0.2">
      <c r="C1739" s="42">
        <v>37848</v>
      </c>
      <c r="D1739">
        <v>7.9537500000000003</v>
      </c>
    </row>
    <row r="1740" spans="3:4" x14ac:dyDescent="0.2">
      <c r="C1740" s="42">
        <v>37851</v>
      </c>
      <c r="D1740">
        <v>7.9180999999999999</v>
      </c>
    </row>
    <row r="1741" spans="3:4" x14ac:dyDescent="0.2">
      <c r="C1741" s="42">
        <v>37852</v>
      </c>
      <c r="D1741">
        <v>7.9743500000000003</v>
      </c>
    </row>
    <row r="1742" spans="3:4" x14ac:dyDescent="0.2">
      <c r="C1742" s="42">
        <v>37853</v>
      </c>
      <c r="D1742">
        <v>7.9813000000000001</v>
      </c>
    </row>
    <row r="1743" spans="3:4" x14ac:dyDescent="0.2">
      <c r="C1743" s="42">
        <v>37854</v>
      </c>
      <c r="D1743">
        <v>8.1266999999999996</v>
      </c>
    </row>
    <row r="1744" spans="3:4" x14ac:dyDescent="0.2">
      <c r="C1744" s="42">
        <v>37855</v>
      </c>
      <c r="D1744">
        <v>8.0950500000000005</v>
      </c>
    </row>
    <row r="1745" spans="3:4" x14ac:dyDescent="0.2">
      <c r="C1745" s="42">
        <v>37858</v>
      </c>
      <c r="D1745">
        <v>8.1073500000000003</v>
      </c>
    </row>
    <row r="1746" spans="3:4" x14ac:dyDescent="0.2">
      <c r="C1746" s="42">
        <v>37859</v>
      </c>
      <c r="D1746">
        <v>7.9738499999999997</v>
      </c>
    </row>
    <row r="1747" spans="3:4" x14ac:dyDescent="0.2">
      <c r="C1747" s="42">
        <v>37860</v>
      </c>
      <c r="D1747">
        <v>7.95425</v>
      </c>
    </row>
    <row r="1748" spans="3:4" x14ac:dyDescent="0.2">
      <c r="C1748" s="42">
        <v>37861</v>
      </c>
      <c r="D1748">
        <v>7.9675000000000002</v>
      </c>
    </row>
    <row r="1749" spans="3:4" x14ac:dyDescent="0.2">
      <c r="C1749" s="42">
        <v>37862</v>
      </c>
      <c r="D1749">
        <v>7.94625</v>
      </c>
    </row>
    <row r="1750" spans="3:4" x14ac:dyDescent="0.2">
      <c r="C1750" s="42">
        <v>37865</v>
      </c>
      <c r="D1750">
        <v>7.96875</v>
      </c>
    </row>
    <row r="1751" spans="3:4" x14ac:dyDescent="0.2">
      <c r="C1751" s="42">
        <v>37866</v>
      </c>
      <c r="D1751">
        <v>7.9037499999999996</v>
      </c>
    </row>
    <row r="1752" spans="3:4" x14ac:dyDescent="0.2">
      <c r="C1752" s="42">
        <v>37867</v>
      </c>
      <c r="D1752">
        <v>7.8730000000000002</v>
      </c>
    </row>
    <row r="1753" spans="3:4" x14ac:dyDescent="0.2">
      <c r="C1753" s="42">
        <v>37868</v>
      </c>
      <c r="D1753">
        <v>7.8912500000000003</v>
      </c>
    </row>
    <row r="1754" spans="3:4" x14ac:dyDescent="0.2">
      <c r="C1754" s="42">
        <v>37869</v>
      </c>
      <c r="D1754">
        <v>8.0187500000000007</v>
      </c>
    </row>
    <row r="1755" spans="3:4" x14ac:dyDescent="0.2">
      <c r="C1755" s="42">
        <v>37872</v>
      </c>
      <c r="D1755">
        <v>8.1077499999999993</v>
      </c>
    </row>
    <row r="1756" spans="3:4" x14ac:dyDescent="0.2">
      <c r="C1756" s="42">
        <v>37873</v>
      </c>
      <c r="D1756">
        <v>8.0682500000000008</v>
      </c>
    </row>
    <row r="1757" spans="3:4" x14ac:dyDescent="0.2">
      <c r="C1757" s="42">
        <v>37874</v>
      </c>
      <c r="D1757">
        <v>7.9612499999999997</v>
      </c>
    </row>
    <row r="1758" spans="3:4" x14ac:dyDescent="0.2">
      <c r="C1758" s="42">
        <v>37875</v>
      </c>
      <c r="D1758">
        <v>7.9899500000000003</v>
      </c>
    </row>
    <row r="1759" spans="3:4" x14ac:dyDescent="0.2">
      <c r="C1759" s="42">
        <v>37876</v>
      </c>
      <c r="D1759">
        <v>7.9362500000000002</v>
      </c>
    </row>
    <row r="1760" spans="3:4" x14ac:dyDescent="0.2">
      <c r="C1760" s="42">
        <v>37879</v>
      </c>
      <c r="D1760">
        <v>7.9617000000000004</v>
      </c>
    </row>
    <row r="1761" spans="3:4" x14ac:dyDescent="0.2">
      <c r="C1761" s="42">
        <v>37880</v>
      </c>
      <c r="D1761">
        <v>8.0950000000000006</v>
      </c>
    </row>
    <row r="1762" spans="3:4" x14ac:dyDescent="0.2">
      <c r="C1762" s="42">
        <v>37881</v>
      </c>
      <c r="D1762">
        <v>7.9637000000000002</v>
      </c>
    </row>
    <row r="1763" spans="3:4" x14ac:dyDescent="0.2">
      <c r="C1763" s="42">
        <v>37882</v>
      </c>
      <c r="D1763">
        <v>7.9024999999999999</v>
      </c>
    </row>
    <row r="1764" spans="3:4" x14ac:dyDescent="0.2">
      <c r="C1764" s="42">
        <v>37883</v>
      </c>
      <c r="D1764">
        <v>7.9295</v>
      </c>
    </row>
    <row r="1765" spans="3:4" x14ac:dyDescent="0.2">
      <c r="C1765" s="42">
        <v>37886</v>
      </c>
      <c r="D1765">
        <v>7.7737499999999997</v>
      </c>
    </row>
    <row r="1766" spans="3:4" x14ac:dyDescent="0.2">
      <c r="C1766" s="42">
        <v>37887</v>
      </c>
      <c r="D1766">
        <v>7.67</v>
      </c>
    </row>
    <row r="1767" spans="3:4" x14ac:dyDescent="0.2">
      <c r="C1767" s="42">
        <v>37888</v>
      </c>
      <c r="D1767">
        <v>7.6662499999999998</v>
      </c>
    </row>
    <row r="1768" spans="3:4" x14ac:dyDescent="0.2">
      <c r="C1768" s="42">
        <v>37889</v>
      </c>
      <c r="D1768">
        <v>7.6393500000000003</v>
      </c>
    </row>
    <row r="1769" spans="3:4" x14ac:dyDescent="0.2">
      <c r="C1769" s="42">
        <v>37890</v>
      </c>
      <c r="D1769">
        <v>7.7264999999999997</v>
      </c>
    </row>
    <row r="1770" spans="3:4" x14ac:dyDescent="0.2">
      <c r="C1770" s="42">
        <v>37893</v>
      </c>
      <c r="D1770">
        <v>7.7080000000000002</v>
      </c>
    </row>
    <row r="1771" spans="3:4" x14ac:dyDescent="0.2">
      <c r="C1771" s="42">
        <v>37894</v>
      </c>
      <c r="D1771">
        <v>7.4749999999999996</v>
      </c>
    </row>
    <row r="1772" spans="3:4" x14ac:dyDescent="0.2">
      <c r="C1772" s="42">
        <v>37895</v>
      </c>
      <c r="D1772">
        <v>7.4325000000000001</v>
      </c>
    </row>
    <row r="1773" spans="3:4" x14ac:dyDescent="0.2">
      <c r="C1773" s="42">
        <v>37896</v>
      </c>
      <c r="D1773">
        <v>7.3775000000000004</v>
      </c>
    </row>
    <row r="1774" spans="3:4" x14ac:dyDescent="0.2">
      <c r="C1774" s="42">
        <v>37897</v>
      </c>
      <c r="D1774">
        <v>7.3769999999999998</v>
      </c>
    </row>
    <row r="1775" spans="3:4" x14ac:dyDescent="0.2">
      <c r="C1775" s="42">
        <v>37900</v>
      </c>
      <c r="D1775">
        <v>7.4792500000000004</v>
      </c>
    </row>
    <row r="1776" spans="3:4" x14ac:dyDescent="0.2">
      <c r="C1776" s="42">
        <v>37901</v>
      </c>
      <c r="D1776">
        <v>7.3347499999999997</v>
      </c>
    </row>
    <row r="1777" spans="3:4" x14ac:dyDescent="0.2">
      <c r="C1777" s="42">
        <v>37902</v>
      </c>
      <c r="D1777">
        <v>7.3925000000000001</v>
      </c>
    </row>
    <row r="1778" spans="3:4" x14ac:dyDescent="0.2">
      <c r="C1778" s="42">
        <v>37903</v>
      </c>
      <c r="D1778">
        <v>7.4212499999999997</v>
      </c>
    </row>
    <row r="1779" spans="3:4" x14ac:dyDescent="0.2">
      <c r="C1779" s="42">
        <v>37904</v>
      </c>
      <c r="D1779">
        <v>7.4474999999999998</v>
      </c>
    </row>
    <row r="1780" spans="3:4" x14ac:dyDescent="0.2">
      <c r="C1780" s="42">
        <v>37907</v>
      </c>
      <c r="D1780">
        <v>7.5025000000000004</v>
      </c>
    </row>
    <row r="1781" spans="3:4" x14ac:dyDescent="0.2">
      <c r="C1781" s="42">
        <v>37908</v>
      </c>
      <c r="D1781">
        <v>7.4437499999999996</v>
      </c>
    </row>
    <row r="1782" spans="3:4" x14ac:dyDescent="0.2">
      <c r="C1782" s="42">
        <v>37909</v>
      </c>
      <c r="D1782">
        <v>7.4924999999999997</v>
      </c>
    </row>
    <row r="1783" spans="3:4" x14ac:dyDescent="0.2">
      <c r="C1783" s="42">
        <v>37910</v>
      </c>
      <c r="D1783">
        <v>7.4625000000000004</v>
      </c>
    </row>
    <row r="1784" spans="3:4" x14ac:dyDescent="0.2">
      <c r="C1784" s="42">
        <v>37911</v>
      </c>
      <c r="D1784">
        <v>7.6462500000000002</v>
      </c>
    </row>
    <row r="1785" spans="3:4" x14ac:dyDescent="0.2">
      <c r="C1785" s="42">
        <v>37914</v>
      </c>
      <c r="D1785">
        <v>7.6837499999999999</v>
      </c>
    </row>
    <row r="1786" spans="3:4" x14ac:dyDescent="0.2">
      <c r="C1786" s="42">
        <v>37915</v>
      </c>
      <c r="D1786">
        <v>7.5861499999999999</v>
      </c>
    </row>
    <row r="1787" spans="3:4" x14ac:dyDescent="0.2">
      <c r="C1787" s="42">
        <v>37916</v>
      </c>
      <c r="D1787">
        <v>7.4612499999999997</v>
      </c>
    </row>
    <row r="1788" spans="3:4" x14ac:dyDescent="0.2">
      <c r="C1788" s="42">
        <v>37917</v>
      </c>
      <c r="D1788">
        <v>7.4597499999999997</v>
      </c>
    </row>
    <row r="1789" spans="3:4" x14ac:dyDescent="0.2">
      <c r="C1789" s="42">
        <v>37918</v>
      </c>
      <c r="D1789">
        <v>7.3712499999999999</v>
      </c>
    </row>
    <row r="1790" spans="3:4" x14ac:dyDescent="0.2">
      <c r="C1790" s="42">
        <v>37921</v>
      </c>
      <c r="D1790">
        <v>7.3289999999999997</v>
      </c>
    </row>
    <row r="1791" spans="3:4" x14ac:dyDescent="0.2">
      <c r="C1791" s="42">
        <v>37922</v>
      </c>
      <c r="D1791">
        <v>7.3952499999999999</v>
      </c>
    </row>
    <row r="1792" spans="3:4" x14ac:dyDescent="0.2">
      <c r="C1792" s="42">
        <v>37923</v>
      </c>
      <c r="D1792">
        <v>7.3572499999999996</v>
      </c>
    </row>
    <row r="1793" spans="3:4" x14ac:dyDescent="0.2">
      <c r="C1793" s="42">
        <v>37924</v>
      </c>
      <c r="D1793">
        <v>7.3375500000000002</v>
      </c>
    </row>
    <row r="1794" spans="3:4" x14ac:dyDescent="0.2">
      <c r="C1794" s="42">
        <v>37925</v>
      </c>
      <c r="D1794">
        <v>7.335</v>
      </c>
    </row>
    <row r="1795" spans="3:4" x14ac:dyDescent="0.2">
      <c r="C1795" s="42">
        <v>37928</v>
      </c>
      <c r="D1795">
        <v>7.31</v>
      </c>
    </row>
    <row r="1796" spans="3:4" x14ac:dyDescent="0.2">
      <c r="C1796" s="42">
        <v>37929</v>
      </c>
      <c r="D1796">
        <v>7.3642500000000002</v>
      </c>
    </row>
    <row r="1797" spans="3:4" x14ac:dyDescent="0.2">
      <c r="C1797" s="42">
        <v>37930</v>
      </c>
      <c r="D1797">
        <v>7.3955000000000002</v>
      </c>
    </row>
    <row r="1798" spans="3:4" x14ac:dyDescent="0.2">
      <c r="C1798" s="42">
        <v>37931</v>
      </c>
      <c r="D1798">
        <v>7.4537500000000003</v>
      </c>
    </row>
    <row r="1799" spans="3:4" x14ac:dyDescent="0.2">
      <c r="C1799" s="42">
        <v>37932</v>
      </c>
      <c r="D1799">
        <v>7.4512499999999999</v>
      </c>
    </row>
    <row r="1800" spans="3:4" x14ac:dyDescent="0.2">
      <c r="C1800" s="42">
        <v>37935</v>
      </c>
      <c r="D1800">
        <v>7.4017499999999998</v>
      </c>
    </row>
    <row r="1801" spans="3:4" x14ac:dyDescent="0.2">
      <c r="C1801" s="42">
        <v>37936</v>
      </c>
      <c r="D1801">
        <v>7.3875000000000002</v>
      </c>
    </row>
    <row r="1802" spans="3:4" x14ac:dyDescent="0.2">
      <c r="C1802" s="42">
        <v>37937</v>
      </c>
      <c r="D1802">
        <v>7.359</v>
      </c>
    </row>
    <row r="1803" spans="3:4" x14ac:dyDescent="0.2">
      <c r="C1803" s="42">
        <v>37938</v>
      </c>
      <c r="D1803">
        <v>7.1875</v>
      </c>
    </row>
    <row r="1804" spans="3:4" x14ac:dyDescent="0.2">
      <c r="C1804" s="42">
        <v>37939</v>
      </c>
      <c r="D1804">
        <v>7.12</v>
      </c>
    </row>
    <row r="1805" spans="3:4" x14ac:dyDescent="0.2">
      <c r="C1805" s="42">
        <v>37942</v>
      </c>
      <c r="D1805">
        <v>7.0880000000000001</v>
      </c>
    </row>
    <row r="1806" spans="3:4" x14ac:dyDescent="0.2">
      <c r="C1806" s="42">
        <v>37943</v>
      </c>
      <c r="D1806">
        <v>7.0767499999999997</v>
      </c>
    </row>
    <row r="1807" spans="3:4" x14ac:dyDescent="0.2">
      <c r="C1807" s="42">
        <v>37944</v>
      </c>
      <c r="D1807">
        <v>7.0175000000000001</v>
      </c>
    </row>
    <row r="1808" spans="3:4" x14ac:dyDescent="0.2">
      <c r="C1808" s="42">
        <v>37945</v>
      </c>
      <c r="D1808">
        <v>6.9772499999999997</v>
      </c>
    </row>
    <row r="1809" spans="3:4" x14ac:dyDescent="0.2">
      <c r="C1809" s="42">
        <v>37946</v>
      </c>
      <c r="D1809">
        <v>6.92</v>
      </c>
    </row>
    <row r="1810" spans="3:4" x14ac:dyDescent="0.2">
      <c r="C1810" s="42">
        <v>37949</v>
      </c>
      <c r="D1810">
        <v>6.9965000000000002</v>
      </c>
    </row>
    <row r="1811" spans="3:4" x14ac:dyDescent="0.2">
      <c r="C1811" s="42">
        <v>37950</v>
      </c>
      <c r="D1811">
        <v>6.96075</v>
      </c>
    </row>
    <row r="1812" spans="3:4" x14ac:dyDescent="0.2">
      <c r="C1812" s="42">
        <v>37951</v>
      </c>
      <c r="D1812">
        <v>6.8024500000000003</v>
      </c>
    </row>
    <row r="1813" spans="3:4" x14ac:dyDescent="0.2">
      <c r="C1813" s="42">
        <v>37952</v>
      </c>
      <c r="D1813">
        <v>6.8185000000000002</v>
      </c>
    </row>
    <row r="1814" spans="3:4" x14ac:dyDescent="0.2">
      <c r="C1814" s="42">
        <v>37953</v>
      </c>
      <c r="D1814">
        <v>6.7612500000000004</v>
      </c>
    </row>
    <row r="1815" spans="3:4" x14ac:dyDescent="0.2">
      <c r="C1815" s="42">
        <v>37956</v>
      </c>
      <c r="D1815">
        <v>6.76</v>
      </c>
    </row>
    <row r="1816" spans="3:4" x14ac:dyDescent="0.2">
      <c r="C1816" s="42">
        <v>37957</v>
      </c>
      <c r="D1816">
        <v>6.6737500000000001</v>
      </c>
    </row>
    <row r="1817" spans="3:4" x14ac:dyDescent="0.2">
      <c r="C1817" s="42">
        <v>37958</v>
      </c>
      <c r="D1817">
        <v>6.5674999999999999</v>
      </c>
    </row>
    <row r="1818" spans="3:4" x14ac:dyDescent="0.2">
      <c r="C1818" s="42">
        <v>37959</v>
      </c>
      <c r="D1818">
        <v>6.6040000000000001</v>
      </c>
    </row>
    <row r="1819" spans="3:4" x14ac:dyDescent="0.2">
      <c r="C1819" s="42">
        <v>37960</v>
      </c>
      <c r="D1819">
        <v>6.67875</v>
      </c>
    </row>
    <row r="1820" spans="3:4" x14ac:dyDescent="0.2">
      <c r="C1820" s="42">
        <v>37963</v>
      </c>
      <c r="D1820">
        <v>6.8262499999999999</v>
      </c>
    </row>
    <row r="1821" spans="3:4" x14ac:dyDescent="0.2">
      <c r="C1821" s="42">
        <v>37964</v>
      </c>
      <c r="D1821">
        <v>6.81175</v>
      </c>
    </row>
    <row r="1822" spans="3:4" x14ac:dyDescent="0.2">
      <c r="C1822" s="42">
        <v>37965</v>
      </c>
      <c r="D1822">
        <v>6.8462500000000004</v>
      </c>
    </row>
    <row r="1823" spans="3:4" x14ac:dyDescent="0.2">
      <c r="C1823" s="42">
        <v>37966</v>
      </c>
      <c r="D1823">
        <v>6.8462500000000004</v>
      </c>
    </row>
    <row r="1824" spans="3:4" x14ac:dyDescent="0.2">
      <c r="C1824" s="42">
        <v>37967</v>
      </c>
      <c r="D1824">
        <v>6.8274999999999997</v>
      </c>
    </row>
    <row r="1825" spans="3:4" x14ac:dyDescent="0.2">
      <c r="C1825" s="42">
        <v>37970</v>
      </c>
      <c r="D1825">
        <v>6.7762500000000001</v>
      </c>
    </row>
    <row r="1826" spans="3:4" x14ac:dyDescent="0.2">
      <c r="C1826" s="42">
        <v>37971</v>
      </c>
      <c r="D1826">
        <v>6.8014999999999999</v>
      </c>
    </row>
    <row r="1827" spans="3:4" x14ac:dyDescent="0.2">
      <c r="C1827" s="42">
        <v>37972</v>
      </c>
      <c r="D1827">
        <v>6.9587500000000002</v>
      </c>
    </row>
    <row r="1828" spans="3:4" x14ac:dyDescent="0.2">
      <c r="C1828" s="42">
        <v>37973</v>
      </c>
      <c r="D1828">
        <v>7.1262499999999998</v>
      </c>
    </row>
    <row r="1829" spans="3:4" x14ac:dyDescent="0.2">
      <c r="C1829" s="42">
        <v>37974</v>
      </c>
      <c r="D1829">
        <v>7.3875000000000002</v>
      </c>
    </row>
    <row r="1830" spans="3:4" x14ac:dyDescent="0.2">
      <c r="C1830" s="42">
        <v>37977</v>
      </c>
      <c r="D1830">
        <v>7.4204999999999997</v>
      </c>
    </row>
    <row r="1831" spans="3:4" x14ac:dyDescent="0.2">
      <c r="C1831" s="42">
        <v>37978</v>
      </c>
      <c r="D1831">
        <v>7.4117499999999996</v>
      </c>
    </row>
    <row r="1832" spans="3:4" x14ac:dyDescent="0.2">
      <c r="C1832" s="42">
        <v>37979</v>
      </c>
      <c r="D1832">
        <v>7.1974999999999998</v>
      </c>
    </row>
    <row r="1833" spans="3:4" x14ac:dyDescent="0.2">
      <c r="C1833" s="42">
        <v>37980</v>
      </c>
      <c r="D1833">
        <v>7.1974999999999998</v>
      </c>
    </row>
    <row r="1834" spans="3:4" x14ac:dyDescent="0.2">
      <c r="C1834" s="42">
        <v>37981</v>
      </c>
      <c r="D1834">
        <v>7.1950000000000003</v>
      </c>
    </row>
    <row r="1835" spans="3:4" x14ac:dyDescent="0.2">
      <c r="C1835" s="42">
        <v>37984</v>
      </c>
      <c r="D1835">
        <v>7.21</v>
      </c>
    </row>
    <row r="1836" spans="3:4" x14ac:dyDescent="0.2">
      <c r="C1836" s="42">
        <v>37985</v>
      </c>
      <c r="D1836">
        <v>7.05375</v>
      </c>
    </row>
    <row r="1837" spans="3:4" x14ac:dyDescent="0.2">
      <c r="C1837" s="42">
        <v>37986</v>
      </c>
      <c r="D1837">
        <v>7.14</v>
      </c>
    </row>
    <row r="1838" spans="3:4" x14ac:dyDescent="0.2">
      <c r="C1838" s="42">
        <v>37987</v>
      </c>
      <c r="D1838">
        <v>7.14</v>
      </c>
    </row>
    <row r="1839" spans="3:4" x14ac:dyDescent="0.2">
      <c r="C1839" s="42">
        <v>37988</v>
      </c>
      <c r="D1839">
        <v>7.0250000000000004</v>
      </c>
    </row>
    <row r="1840" spans="3:4" x14ac:dyDescent="0.2">
      <c r="C1840" s="42">
        <v>37991</v>
      </c>
      <c r="D1840">
        <v>6.7725</v>
      </c>
    </row>
    <row r="1841" spans="3:4" x14ac:dyDescent="0.2">
      <c r="C1841" s="42">
        <v>37992</v>
      </c>
      <c r="D1841">
        <v>6.9749999999999996</v>
      </c>
    </row>
    <row r="1842" spans="3:4" x14ac:dyDescent="0.2">
      <c r="C1842" s="42">
        <v>37993</v>
      </c>
      <c r="D1842">
        <v>7.0545</v>
      </c>
    </row>
    <row r="1843" spans="3:4" x14ac:dyDescent="0.2">
      <c r="C1843" s="42">
        <v>37994</v>
      </c>
      <c r="D1843">
        <v>7.1349999999999998</v>
      </c>
    </row>
    <row r="1844" spans="3:4" x14ac:dyDescent="0.2">
      <c r="C1844" s="42">
        <v>37995</v>
      </c>
      <c r="D1844">
        <v>7.2320000000000002</v>
      </c>
    </row>
    <row r="1845" spans="3:4" x14ac:dyDescent="0.2">
      <c r="C1845" s="42">
        <v>37998</v>
      </c>
      <c r="D1845">
        <v>7.4584999999999999</v>
      </c>
    </row>
    <row r="1846" spans="3:4" x14ac:dyDescent="0.2">
      <c r="C1846" s="42">
        <v>37999</v>
      </c>
      <c r="D1846">
        <v>7.43</v>
      </c>
    </row>
    <row r="1847" spans="3:4" x14ac:dyDescent="0.2">
      <c r="C1847" s="42">
        <v>38000</v>
      </c>
      <c r="D1847">
        <v>7.6449999999999996</v>
      </c>
    </row>
    <row r="1848" spans="3:4" x14ac:dyDescent="0.2">
      <c r="C1848" s="42">
        <v>38001</v>
      </c>
      <c r="D1848">
        <v>7.87</v>
      </c>
    </row>
    <row r="1849" spans="3:4" x14ac:dyDescent="0.2">
      <c r="C1849" s="42">
        <v>38002</v>
      </c>
      <c r="D1849">
        <v>7.8624999999999998</v>
      </c>
    </row>
    <row r="1850" spans="3:4" x14ac:dyDescent="0.2">
      <c r="C1850" s="42">
        <v>38005</v>
      </c>
      <c r="D1850">
        <v>7.8312499999999998</v>
      </c>
    </row>
    <row r="1851" spans="3:4" x14ac:dyDescent="0.2">
      <c r="C1851" s="42">
        <v>38006</v>
      </c>
      <c r="D1851">
        <v>7.7125000000000004</v>
      </c>
    </row>
    <row r="1852" spans="3:4" x14ac:dyDescent="0.2">
      <c r="C1852" s="42">
        <v>38007</v>
      </c>
      <c r="D1852">
        <v>7.7037500000000003</v>
      </c>
    </row>
    <row r="1853" spans="3:4" x14ac:dyDescent="0.2">
      <c r="C1853" s="42">
        <v>38008</v>
      </c>
      <c r="D1853">
        <v>7.665</v>
      </c>
    </row>
    <row r="1854" spans="3:4" x14ac:dyDescent="0.2">
      <c r="C1854" s="42">
        <v>38009</v>
      </c>
      <c r="D1854">
        <v>7.7175000000000002</v>
      </c>
    </row>
    <row r="1855" spans="3:4" x14ac:dyDescent="0.2">
      <c r="C1855" s="42">
        <v>38012</v>
      </c>
      <c r="D1855">
        <v>7.7202500000000001</v>
      </c>
    </row>
    <row r="1856" spans="3:4" x14ac:dyDescent="0.2">
      <c r="C1856" s="42">
        <v>38013</v>
      </c>
      <c r="D1856">
        <v>7.7050000000000001</v>
      </c>
    </row>
    <row r="1857" spans="3:4" x14ac:dyDescent="0.2">
      <c r="C1857" s="42">
        <v>38014</v>
      </c>
      <c r="D1857">
        <v>7.4812500000000002</v>
      </c>
    </row>
    <row r="1858" spans="3:4" x14ac:dyDescent="0.2">
      <c r="C1858" s="42">
        <v>38015</v>
      </c>
      <c r="D1858">
        <v>7.6012500000000003</v>
      </c>
    </row>
    <row r="1859" spans="3:4" x14ac:dyDescent="0.2">
      <c r="C1859" s="42">
        <v>38016</v>
      </c>
      <c r="D1859">
        <v>7.6262499999999998</v>
      </c>
    </row>
    <row r="1860" spans="3:4" x14ac:dyDescent="0.2">
      <c r="C1860" s="42">
        <v>38019</v>
      </c>
      <c r="D1860">
        <v>7.5724999999999998</v>
      </c>
    </row>
    <row r="1861" spans="3:4" x14ac:dyDescent="0.2">
      <c r="C1861" s="42">
        <v>38020</v>
      </c>
      <c r="D1861">
        <v>7.4202500000000002</v>
      </c>
    </row>
    <row r="1862" spans="3:4" x14ac:dyDescent="0.2">
      <c r="C1862" s="42">
        <v>38021</v>
      </c>
      <c r="D1862">
        <v>7.4242499999999998</v>
      </c>
    </row>
    <row r="1863" spans="3:4" x14ac:dyDescent="0.2">
      <c r="C1863" s="42">
        <v>38022</v>
      </c>
      <c r="D1863">
        <v>7.4437499999999996</v>
      </c>
    </row>
    <row r="1864" spans="3:4" x14ac:dyDescent="0.2">
      <c r="C1864" s="42">
        <v>38023</v>
      </c>
      <c r="D1864">
        <v>7.5063000000000004</v>
      </c>
    </row>
    <row r="1865" spans="3:4" x14ac:dyDescent="0.2">
      <c r="C1865" s="42">
        <v>38026</v>
      </c>
      <c r="D1865">
        <v>7.4937500000000004</v>
      </c>
    </row>
    <row r="1866" spans="3:4" x14ac:dyDescent="0.2">
      <c r="C1866" s="42">
        <v>38027</v>
      </c>
      <c r="D1866">
        <v>7.4204999999999997</v>
      </c>
    </row>
    <row r="1867" spans="3:4" x14ac:dyDescent="0.2">
      <c r="C1867" s="42">
        <v>38028</v>
      </c>
      <c r="D1867">
        <v>7.4274500000000003</v>
      </c>
    </row>
    <row r="1868" spans="3:4" x14ac:dyDescent="0.2">
      <c r="C1868" s="42">
        <v>38029</v>
      </c>
      <c r="D1868">
        <v>7.1749999999999998</v>
      </c>
    </row>
    <row r="1869" spans="3:4" x14ac:dyDescent="0.2">
      <c r="C1869" s="42">
        <v>38030</v>
      </c>
      <c r="D1869">
        <v>7.0865499999999999</v>
      </c>
    </row>
    <row r="1870" spans="3:4" x14ac:dyDescent="0.2">
      <c r="C1870" s="42">
        <v>38033</v>
      </c>
      <c r="D1870">
        <v>7.1567499999999997</v>
      </c>
    </row>
    <row r="1871" spans="3:4" x14ac:dyDescent="0.2">
      <c r="C1871" s="42">
        <v>38034</v>
      </c>
      <c r="D1871">
        <v>7.1</v>
      </c>
    </row>
    <row r="1872" spans="3:4" x14ac:dyDescent="0.2">
      <c r="C1872" s="42">
        <v>38035</v>
      </c>
      <c r="D1872">
        <v>7.0774999999999997</v>
      </c>
    </row>
    <row r="1873" spans="3:4" x14ac:dyDescent="0.2">
      <c r="C1873" s="42">
        <v>38036</v>
      </c>
      <c r="D1873">
        <v>7.1427500000000004</v>
      </c>
    </row>
    <row r="1874" spans="3:4" x14ac:dyDescent="0.2">
      <c r="C1874" s="42">
        <v>38037</v>
      </c>
      <c r="D1874">
        <v>7.2584999999999997</v>
      </c>
    </row>
    <row r="1875" spans="3:4" x14ac:dyDescent="0.2">
      <c r="C1875" s="42">
        <v>38040</v>
      </c>
      <c r="D1875">
        <v>7.1189999999999998</v>
      </c>
    </row>
    <row r="1876" spans="3:4" x14ac:dyDescent="0.2">
      <c r="C1876" s="42">
        <v>38041</v>
      </c>
      <c r="D1876">
        <v>7.0832499999999996</v>
      </c>
    </row>
    <row r="1877" spans="3:4" x14ac:dyDescent="0.2">
      <c r="C1877" s="42">
        <v>38042</v>
      </c>
      <c r="D1877">
        <v>7.0987499999999999</v>
      </c>
    </row>
    <row r="1878" spans="3:4" x14ac:dyDescent="0.2">
      <c r="C1878" s="42">
        <v>38043</v>
      </c>
      <c r="D1878">
        <v>7.1537499999999996</v>
      </c>
    </row>
    <row r="1879" spans="3:4" x14ac:dyDescent="0.2">
      <c r="C1879" s="42">
        <v>38044</v>
      </c>
      <c r="D1879">
        <v>7.17</v>
      </c>
    </row>
    <row r="1880" spans="3:4" x14ac:dyDescent="0.2">
      <c r="C1880" s="42">
        <v>38047</v>
      </c>
      <c r="D1880">
        <v>7.1245000000000003</v>
      </c>
    </row>
    <row r="1881" spans="3:4" x14ac:dyDescent="0.2">
      <c r="C1881" s="42">
        <v>38048</v>
      </c>
      <c r="D1881">
        <v>7.1825000000000001</v>
      </c>
    </row>
    <row r="1882" spans="3:4" x14ac:dyDescent="0.2">
      <c r="C1882" s="42">
        <v>38049</v>
      </c>
      <c r="D1882">
        <v>7.4295</v>
      </c>
    </row>
    <row r="1883" spans="3:4" x14ac:dyDescent="0.2">
      <c r="C1883" s="42">
        <v>38050</v>
      </c>
      <c r="D1883">
        <v>7.4012500000000001</v>
      </c>
    </row>
    <row r="1884" spans="3:4" x14ac:dyDescent="0.2">
      <c r="C1884" s="42">
        <v>38051</v>
      </c>
      <c r="D1884">
        <v>7.14</v>
      </c>
    </row>
    <row r="1885" spans="3:4" x14ac:dyDescent="0.2">
      <c r="C1885" s="42">
        <v>38054</v>
      </c>
      <c r="D1885">
        <v>7.11625</v>
      </c>
    </row>
    <row r="1886" spans="3:4" x14ac:dyDescent="0.2">
      <c r="C1886" s="42">
        <v>38055</v>
      </c>
      <c r="D1886">
        <v>7.1</v>
      </c>
    </row>
    <row r="1887" spans="3:4" x14ac:dyDescent="0.2">
      <c r="C1887" s="42">
        <v>38056</v>
      </c>
      <c r="D1887">
        <v>7.1974999999999998</v>
      </c>
    </row>
    <row r="1888" spans="3:4" x14ac:dyDescent="0.2">
      <c r="C1888" s="42">
        <v>38057</v>
      </c>
      <c r="D1888">
        <v>7.2132500000000004</v>
      </c>
    </row>
    <row r="1889" spans="3:4" x14ac:dyDescent="0.2">
      <c r="C1889" s="42">
        <v>38058</v>
      </c>
      <c r="D1889">
        <v>7.2902500000000003</v>
      </c>
    </row>
    <row r="1890" spans="3:4" x14ac:dyDescent="0.2">
      <c r="C1890" s="42">
        <v>38061</v>
      </c>
      <c r="D1890">
        <v>7.2138999999999998</v>
      </c>
    </row>
    <row r="1891" spans="3:4" x14ac:dyDescent="0.2">
      <c r="C1891" s="42">
        <v>38062</v>
      </c>
      <c r="D1891">
        <v>7.2182500000000003</v>
      </c>
    </row>
    <row r="1892" spans="3:4" x14ac:dyDescent="0.2">
      <c r="C1892" s="42">
        <v>38063</v>
      </c>
      <c r="D1892">
        <v>7.2937500000000002</v>
      </c>
    </row>
    <row r="1893" spans="3:4" x14ac:dyDescent="0.2">
      <c r="C1893" s="42">
        <v>38064</v>
      </c>
      <c r="D1893">
        <v>7.1849999999999996</v>
      </c>
    </row>
    <row r="1894" spans="3:4" x14ac:dyDescent="0.2">
      <c r="C1894" s="42">
        <v>38065</v>
      </c>
      <c r="D1894">
        <v>7.1449999999999996</v>
      </c>
    </row>
    <row r="1895" spans="3:4" x14ac:dyDescent="0.2">
      <c r="C1895" s="42">
        <v>38068</v>
      </c>
      <c r="D1895">
        <v>6.9812500000000002</v>
      </c>
    </row>
    <row r="1896" spans="3:4" x14ac:dyDescent="0.2">
      <c r="C1896" s="42">
        <v>38069</v>
      </c>
      <c r="D1896">
        <v>7.0425000000000004</v>
      </c>
    </row>
    <row r="1897" spans="3:4" x14ac:dyDescent="0.2">
      <c r="C1897" s="42">
        <v>38070</v>
      </c>
      <c r="D1897">
        <v>7.0807500000000001</v>
      </c>
    </row>
    <row r="1898" spans="3:4" x14ac:dyDescent="0.2">
      <c r="C1898" s="42">
        <v>38071</v>
      </c>
      <c r="D1898">
        <v>7.06175</v>
      </c>
    </row>
    <row r="1899" spans="3:4" x14ac:dyDescent="0.2">
      <c r="C1899" s="42">
        <v>38072</v>
      </c>
      <c r="D1899">
        <v>7.0865</v>
      </c>
    </row>
    <row r="1900" spans="3:4" x14ac:dyDescent="0.2">
      <c r="C1900" s="42">
        <v>38075</v>
      </c>
      <c r="D1900">
        <v>6.915</v>
      </c>
    </row>
    <row r="1901" spans="3:4" x14ac:dyDescent="0.2">
      <c r="C1901" s="42">
        <v>38076</v>
      </c>
      <c r="D1901">
        <v>6.7949999999999999</v>
      </c>
    </row>
    <row r="1902" spans="3:4" x14ac:dyDescent="0.2">
      <c r="C1902" s="42">
        <v>38077</v>
      </c>
      <c r="D1902">
        <v>6.7939999999999996</v>
      </c>
    </row>
    <row r="1903" spans="3:4" x14ac:dyDescent="0.2">
      <c r="C1903" s="42">
        <v>38078</v>
      </c>
      <c r="D1903">
        <v>6.8112500000000002</v>
      </c>
    </row>
    <row r="1904" spans="3:4" x14ac:dyDescent="0.2">
      <c r="C1904" s="42">
        <v>38079</v>
      </c>
      <c r="D1904">
        <v>6.9337499999999999</v>
      </c>
    </row>
    <row r="1905" spans="3:4" x14ac:dyDescent="0.2">
      <c r="C1905" s="42">
        <v>38082</v>
      </c>
      <c r="D1905">
        <v>6.8862500000000004</v>
      </c>
    </row>
    <row r="1906" spans="3:4" x14ac:dyDescent="0.2">
      <c r="C1906" s="42">
        <v>38083</v>
      </c>
      <c r="D1906">
        <v>6.8702500000000004</v>
      </c>
    </row>
    <row r="1907" spans="3:4" x14ac:dyDescent="0.2">
      <c r="C1907" s="42">
        <v>38084</v>
      </c>
      <c r="D1907">
        <v>6.7787499999999996</v>
      </c>
    </row>
    <row r="1908" spans="3:4" x14ac:dyDescent="0.2">
      <c r="C1908" s="42">
        <v>38085</v>
      </c>
      <c r="D1908">
        <v>6.8174999999999999</v>
      </c>
    </row>
    <row r="1909" spans="3:4" x14ac:dyDescent="0.2">
      <c r="C1909" s="42">
        <v>38086</v>
      </c>
      <c r="D1909">
        <v>6.8174999999999999</v>
      </c>
    </row>
    <row r="1910" spans="3:4" x14ac:dyDescent="0.2">
      <c r="C1910" s="42">
        <v>38089</v>
      </c>
      <c r="D1910">
        <v>6.7809999999999997</v>
      </c>
    </row>
    <row r="1911" spans="3:4" x14ac:dyDescent="0.2">
      <c r="C1911" s="42">
        <v>38090</v>
      </c>
      <c r="D1911">
        <v>7.0350000000000001</v>
      </c>
    </row>
    <row r="1912" spans="3:4" x14ac:dyDescent="0.2">
      <c r="C1912" s="42">
        <v>38091</v>
      </c>
      <c r="D1912">
        <v>7.13375</v>
      </c>
    </row>
    <row r="1913" spans="3:4" x14ac:dyDescent="0.2">
      <c r="C1913" s="42">
        <v>38092</v>
      </c>
      <c r="D1913">
        <v>7.1137499999999996</v>
      </c>
    </row>
    <row r="1914" spans="3:4" x14ac:dyDescent="0.2">
      <c r="C1914" s="42">
        <v>38093</v>
      </c>
      <c r="D1914">
        <v>6.9325000000000001</v>
      </c>
    </row>
    <row r="1915" spans="3:4" x14ac:dyDescent="0.2">
      <c r="C1915" s="42">
        <v>38096</v>
      </c>
      <c r="D1915">
        <v>7.0034999999999998</v>
      </c>
    </row>
    <row r="1916" spans="3:4" x14ac:dyDescent="0.2">
      <c r="C1916" s="42">
        <v>38097</v>
      </c>
      <c r="D1916">
        <v>7.0004999999999997</v>
      </c>
    </row>
    <row r="1917" spans="3:4" x14ac:dyDescent="0.2">
      <c r="C1917" s="42">
        <v>38098</v>
      </c>
      <c r="D1917">
        <v>7.22</v>
      </c>
    </row>
    <row r="1918" spans="3:4" x14ac:dyDescent="0.2">
      <c r="C1918" s="42">
        <v>38099</v>
      </c>
      <c r="D1918">
        <v>7.3792499999999999</v>
      </c>
    </row>
    <row r="1919" spans="3:4" x14ac:dyDescent="0.2">
      <c r="C1919" s="42">
        <v>38100</v>
      </c>
      <c r="D1919">
        <v>7.2717999999999998</v>
      </c>
    </row>
    <row r="1920" spans="3:4" x14ac:dyDescent="0.2">
      <c r="C1920" s="42">
        <v>38103</v>
      </c>
      <c r="D1920">
        <v>7.218</v>
      </c>
    </row>
    <row r="1921" spans="3:4" x14ac:dyDescent="0.2">
      <c r="C1921" s="42">
        <v>38104</v>
      </c>
      <c r="D1921">
        <v>7.2125000000000004</v>
      </c>
    </row>
    <row r="1922" spans="3:4" x14ac:dyDescent="0.2">
      <c r="C1922" s="42">
        <v>38105</v>
      </c>
      <c r="D1922">
        <v>7.3737500000000002</v>
      </c>
    </row>
    <row r="1923" spans="3:4" x14ac:dyDescent="0.2">
      <c r="C1923" s="42">
        <v>38106</v>
      </c>
      <c r="D1923">
        <v>7.39825</v>
      </c>
    </row>
    <row r="1924" spans="3:4" x14ac:dyDescent="0.2">
      <c r="C1924" s="42">
        <v>38107</v>
      </c>
      <c r="D1924">
        <v>7.4762500000000003</v>
      </c>
    </row>
    <row r="1925" spans="3:4" x14ac:dyDescent="0.2">
      <c r="C1925" s="42">
        <v>38110</v>
      </c>
      <c r="D1925">
        <v>7.5090000000000003</v>
      </c>
    </row>
    <row r="1926" spans="3:4" x14ac:dyDescent="0.2">
      <c r="C1926" s="42">
        <v>38111</v>
      </c>
      <c r="D1926">
        <v>7.4022500000000004</v>
      </c>
    </row>
    <row r="1927" spans="3:4" x14ac:dyDescent="0.2">
      <c r="C1927" s="42">
        <v>38112</v>
      </c>
      <c r="D1927">
        <v>7.3494999999999999</v>
      </c>
    </row>
    <row r="1928" spans="3:4" x14ac:dyDescent="0.2">
      <c r="C1928" s="42">
        <v>38113</v>
      </c>
      <c r="D1928">
        <v>7.3665000000000003</v>
      </c>
    </row>
    <row r="1929" spans="3:4" x14ac:dyDescent="0.2">
      <c r="C1929" s="42">
        <v>38114</v>
      </c>
      <c r="D1929">
        <v>7.4999500000000001</v>
      </c>
    </row>
    <row r="1930" spans="3:4" x14ac:dyDescent="0.2">
      <c r="C1930" s="42">
        <v>38117</v>
      </c>
      <c r="D1930">
        <v>7.5125000000000002</v>
      </c>
    </row>
    <row r="1931" spans="3:4" x14ac:dyDescent="0.2">
      <c r="C1931" s="42">
        <v>38118</v>
      </c>
      <c r="D1931">
        <v>7.4342499999999996</v>
      </c>
    </row>
    <row r="1932" spans="3:4" x14ac:dyDescent="0.2">
      <c r="C1932" s="42">
        <v>38119</v>
      </c>
      <c r="D1932">
        <v>7.3412499999999996</v>
      </c>
    </row>
    <row r="1933" spans="3:4" x14ac:dyDescent="0.2">
      <c r="C1933" s="42">
        <v>38120</v>
      </c>
      <c r="D1933">
        <v>7.37425</v>
      </c>
    </row>
    <row r="1934" spans="3:4" x14ac:dyDescent="0.2">
      <c r="C1934" s="42">
        <v>38121</v>
      </c>
      <c r="D1934">
        <v>7.2642499999999997</v>
      </c>
    </row>
    <row r="1935" spans="3:4" x14ac:dyDescent="0.2">
      <c r="C1935" s="42">
        <v>38124</v>
      </c>
      <c r="D1935">
        <v>7.2457500000000001</v>
      </c>
    </row>
    <row r="1936" spans="3:4" x14ac:dyDescent="0.2">
      <c r="C1936" s="42">
        <v>38125</v>
      </c>
      <c r="D1936">
        <v>7.2625000000000002</v>
      </c>
    </row>
    <row r="1937" spans="3:4" x14ac:dyDescent="0.2">
      <c r="C1937" s="42">
        <v>38126</v>
      </c>
      <c r="D1937">
        <v>7.1987500000000004</v>
      </c>
    </row>
    <row r="1938" spans="3:4" x14ac:dyDescent="0.2">
      <c r="C1938" s="42">
        <v>38127</v>
      </c>
      <c r="D1938">
        <v>7.23245</v>
      </c>
    </row>
    <row r="1939" spans="3:4" x14ac:dyDescent="0.2">
      <c r="C1939" s="42">
        <v>38128</v>
      </c>
      <c r="D1939">
        <v>7.2397499999999999</v>
      </c>
    </row>
    <row r="1940" spans="3:4" x14ac:dyDescent="0.2">
      <c r="C1940" s="42">
        <v>38131</v>
      </c>
      <c r="D1940">
        <v>7.1355000000000004</v>
      </c>
    </row>
    <row r="1941" spans="3:4" x14ac:dyDescent="0.2">
      <c r="C1941" s="42">
        <v>38132</v>
      </c>
      <c r="D1941">
        <v>7.0774999999999997</v>
      </c>
    </row>
    <row r="1942" spans="3:4" x14ac:dyDescent="0.2">
      <c r="C1942" s="42">
        <v>38133</v>
      </c>
      <c r="D1942">
        <v>7.0587499999999999</v>
      </c>
    </row>
    <row r="1943" spans="3:4" x14ac:dyDescent="0.2">
      <c r="C1943" s="42">
        <v>38134</v>
      </c>
      <c r="D1943">
        <v>7.0404999999999998</v>
      </c>
    </row>
    <row r="1944" spans="3:4" x14ac:dyDescent="0.2">
      <c r="C1944" s="42">
        <v>38135</v>
      </c>
      <c r="D1944">
        <v>6.9714999999999998</v>
      </c>
    </row>
    <row r="1945" spans="3:4" x14ac:dyDescent="0.2">
      <c r="C1945" s="42">
        <v>38138</v>
      </c>
      <c r="D1945">
        <v>6.9714999999999998</v>
      </c>
    </row>
    <row r="1946" spans="3:4" x14ac:dyDescent="0.2">
      <c r="C1946" s="42">
        <v>38139</v>
      </c>
      <c r="D1946">
        <v>6.8644999999999996</v>
      </c>
    </row>
    <row r="1947" spans="3:4" x14ac:dyDescent="0.2">
      <c r="C1947" s="42">
        <v>38140</v>
      </c>
      <c r="D1947">
        <v>6.9212499999999997</v>
      </c>
    </row>
    <row r="1948" spans="3:4" x14ac:dyDescent="0.2">
      <c r="C1948" s="42">
        <v>38141</v>
      </c>
      <c r="D1948">
        <v>6.9067499999999997</v>
      </c>
    </row>
    <row r="1949" spans="3:4" x14ac:dyDescent="0.2">
      <c r="C1949" s="42">
        <v>38142</v>
      </c>
      <c r="D1949">
        <v>6.9161999999999999</v>
      </c>
    </row>
    <row r="1950" spans="3:4" x14ac:dyDescent="0.2">
      <c r="C1950" s="42">
        <v>38145</v>
      </c>
      <c r="D1950">
        <v>6.9305000000000003</v>
      </c>
    </row>
    <row r="1951" spans="3:4" x14ac:dyDescent="0.2">
      <c r="C1951" s="42">
        <v>38146</v>
      </c>
      <c r="D1951">
        <v>7.0482500000000003</v>
      </c>
    </row>
    <row r="1952" spans="3:4" x14ac:dyDescent="0.2">
      <c r="C1952" s="42">
        <v>38147</v>
      </c>
      <c r="D1952">
        <v>7.0737500000000004</v>
      </c>
    </row>
    <row r="1953" spans="3:4" x14ac:dyDescent="0.2">
      <c r="C1953" s="42">
        <v>38148</v>
      </c>
      <c r="D1953">
        <v>6.9913499999999997</v>
      </c>
    </row>
    <row r="1954" spans="3:4" x14ac:dyDescent="0.2">
      <c r="C1954" s="42">
        <v>38149</v>
      </c>
      <c r="D1954">
        <v>6.9772999999999996</v>
      </c>
    </row>
    <row r="1955" spans="3:4" x14ac:dyDescent="0.2">
      <c r="C1955" s="42">
        <v>38152</v>
      </c>
      <c r="D1955">
        <v>7.0437500000000002</v>
      </c>
    </row>
    <row r="1956" spans="3:4" x14ac:dyDescent="0.2">
      <c r="C1956" s="42">
        <v>38153</v>
      </c>
      <c r="D1956">
        <v>6.9627499999999998</v>
      </c>
    </row>
    <row r="1957" spans="3:4" x14ac:dyDescent="0.2">
      <c r="C1957" s="42">
        <v>38154</v>
      </c>
      <c r="D1957">
        <v>6.9770000000000003</v>
      </c>
    </row>
    <row r="1958" spans="3:4" x14ac:dyDescent="0.2">
      <c r="C1958" s="42">
        <v>38155</v>
      </c>
      <c r="D1958">
        <v>6.98</v>
      </c>
    </row>
    <row r="1959" spans="3:4" x14ac:dyDescent="0.2">
      <c r="C1959" s="42">
        <v>38156</v>
      </c>
      <c r="D1959">
        <v>6.82</v>
      </c>
    </row>
    <row r="1960" spans="3:4" x14ac:dyDescent="0.2">
      <c r="C1960" s="42">
        <v>38159</v>
      </c>
      <c r="D1960">
        <v>6.7437500000000004</v>
      </c>
    </row>
    <row r="1961" spans="3:4" x14ac:dyDescent="0.2">
      <c r="C1961" s="42">
        <v>38160</v>
      </c>
      <c r="D1961">
        <v>6.7337499999999997</v>
      </c>
    </row>
    <row r="1962" spans="3:4" x14ac:dyDescent="0.2">
      <c r="C1962" s="42">
        <v>38161</v>
      </c>
      <c r="D1962">
        <v>6.6637500000000003</v>
      </c>
    </row>
    <row r="1963" spans="3:4" x14ac:dyDescent="0.2">
      <c r="C1963" s="42">
        <v>38162</v>
      </c>
      <c r="D1963">
        <v>6.7137500000000001</v>
      </c>
    </row>
    <row r="1964" spans="3:4" x14ac:dyDescent="0.2">
      <c r="C1964" s="42">
        <v>38163</v>
      </c>
      <c r="D1964">
        <v>6.7437500000000004</v>
      </c>
    </row>
    <row r="1965" spans="3:4" x14ac:dyDescent="0.2">
      <c r="C1965" s="42">
        <v>38166</v>
      </c>
      <c r="D1965">
        <v>6.6135000000000002</v>
      </c>
    </row>
    <row r="1966" spans="3:4" x14ac:dyDescent="0.2">
      <c r="C1966" s="42">
        <v>38167</v>
      </c>
      <c r="D1966">
        <v>6.6624999999999996</v>
      </c>
    </row>
    <row r="1967" spans="3:4" x14ac:dyDescent="0.2">
      <c r="C1967" s="42">
        <v>38168</v>
      </c>
      <c r="D1967">
        <v>6.6227499999999999</v>
      </c>
    </row>
    <row r="1968" spans="3:4" x14ac:dyDescent="0.2">
      <c r="C1968" s="42">
        <v>38169</v>
      </c>
      <c r="D1968">
        <v>6.6234999999999999</v>
      </c>
    </row>
    <row r="1969" spans="3:4" x14ac:dyDescent="0.2">
      <c r="C1969" s="42">
        <v>38170</v>
      </c>
      <c r="D1969">
        <v>6.524</v>
      </c>
    </row>
    <row r="1970" spans="3:4" x14ac:dyDescent="0.2">
      <c r="C1970" s="42">
        <v>38173</v>
      </c>
      <c r="D1970">
        <v>6.5887500000000001</v>
      </c>
    </row>
    <row r="1971" spans="3:4" x14ac:dyDescent="0.2">
      <c r="C1971" s="42">
        <v>38174</v>
      </c>
      <c r="D1971">
        <v>6.6812500000000004</v>
      </c>
    </row>
    <row r="1972" spans="3:4" x14ac:dyDescent="0.2">
      <c r="C1972" s="42">
        <v>38175</v>
      </c>
      <c r="D1972">
        <v>6.5237499999999997</v>
      </c>
    </row>
    <row r="1973" spans="3:4" x14ac:dyDescent="0.2">
      <c r="C1973" s="42">
        <v>38176</v>
      </c>
      <c r="D1973">
        <v>6.4187500000000002</v>
      </c>
    </row>
    <row r="1974" spans="3:4" x14ac:dyDescent="0.2">
      <c r="C1974" s="42">
        <v>38177</v>
      </c>
      <c r="D1974">
        <v>6.4865000000000004</v>
      </c>
    </row>
    <row r="1975" spans="3:4" x14ac:dyDescent="0.2">
      <c r="C1975" s="42">
        <v>38180</v>
      </c>
      <c r="D1975">
        <v>6.4357499999999996</v>
      </c>
    </row>
    <row r="1976" spans="3:4" x14ac:dyDescent="0.2">
      <c r="C1976" s="42">
        <v>38181</v>
      </c>
      <c r="D1976">
        <v>6.4960000000000004</v>
      </c>
    </row>
    <row r="1977" spans="3:4" x14ac:dyDescent="0.2">
      <c r="C1977" s="42">
        <v>38182</v>
      </c>
      <c r="D1977">
        <v>6.4492500000000001</v>
      </c>
    </row>
    <row r="1978" spans="3:4" x14ac:dyDescent="0.2">
      <c r="C1978" s="42">
        <v>38183</v>
      </c>
      <c r="D1978">
        <v>6.4598500000000003</v>
      </c>
    </row>
    <row r="1979" spans="3:4" x14ac:dyDescent="0.2">
      <c r="C1979" s="42">
        <v>38184</v>
      </c>
      <c r="D1979">
        <v>6.3625999999999996</v>
      </c>
    </row>
    <row r="1980" spans="3:4" x14ac:dyDescent="0.2">
      <c r="C1980" s="42">
        <v>38187</v>
      </c>
      <c r="D1980">
        <v>6.2645</v>
      </c>
    </row>
    <row r="1981" spans="3:4" x14ac:dyDescent="0.2">
      <c r="C1981" s="42">
        <v>38188</v>
      </c>
      <c r="D1981">
        <v>6.3367500000000003</v>
      </c>
    </row>
    <row r="1982" spans="3:4" x14ac:dyDescent="0.2">
      <c r="C1982" s="42">
        <v>38189</v>
      </c>
      <c r="D1982">
        <v>6.4909999999999997</v>
      </c>
    </row>
    <row r="1983" spans="3:4" x14ac:dyDescent="0.2">
      <c r="C1983" s="42">
        <v>38190</v>
      </c>
      <c r="D1983">
        <v>6.4382999999999999</v>
      </c>
    </row>
    <row r="1984" spans="3:4" x14ac:dyDescent="0.2">
      <c r="C1984" s="42">
        <v>38191</v>
      </c>
      <c r="D1984">
        <v>6.6112500000000001</v>
      </c>
    </row>
    <row r="1985" spans="3:4" x14ac:dyDescent="0.2">
      <c r="C1985" s="42">
        <v>38194</v>
      </c>
      <c r="D1985">
        <v>6.6284999999999998</v>
      </c>
    </row>
    <row r="1986" spans="3:4" x14ac:dyDescent="0.2">
      <c r="C1986" s="42">
        <v>38195</v>
      </c>
      <c r="D1986">
        <v>6.7312500000000002</v>
      </c>
    </row>
    <row r="1987" spans="3:4" x14ac:dyDescent="0.2">
      <c r="C1987" s="42">
        <v>38196</v>
      </c>
      <c r="D1987">
        <v>6.6849999999999996</v>
      </c>
    </row>
    <row r="1988" spans="3:4" x14ac:dyDescent="0.2">
      <c r="C1988" s="42">
        <v>38197</v>
      </c>
      <c r="D1988">
        <v>6.6744500000000002</v>
      </c>
    </row>
    <row r="1989" spans="3:4" x14ac:dyDescent="0.2">
      <c r="C1989" s="42">
        <v>38198</v>
      </c>
      <c r="D1989">
        <v>6.65625</v>
      </c>
    </row>
    <row r="1990" spans="3:4" x14ac:dyDescent="0.2">
      <c r="C1990" s="42">
        <v>38201</v>
      </c>
      <c r="D1990">
        <v>6.7214999999999998</v>
      </c>
    </row>
    <row r="1991" spans="3:4" x14ac:dyDescent="0.2">
      <c r="C1991" s="42">
        <v>38202</v>
      </c>
      <c r="D1991">
        <v>6.7054999999999998</v>
      </c>
    </row>
    <row r="1992" spans="3:4" x14ac:dyDescent="0.2">
      <c r="C1992" s="42">
        <v>38203</v>
      </c>
      <c r="D1992">
        <v>6.6665000000000001</v>
      </c>
    </row>
    <row r="1993" spans="3:4" x14ac:dyDescent="0.2">
      <c r="C1993" s="42">
        <v>38204</v>
      </c>
      <c r="D1993">
        <v>6.6630000000000003</v>
      </c>
    </row>
    <row r="1994" spans="3:4" x14ac:dyDescent="0.2">
      <c r="C1994" s="42">
        <v>38205</v>
      </c>
      <c r="D1994">
        <v>6.5434999999999999</v>
      </c>
    </row>
    <row r="1995" spans="3:4" x14ac:dyDescent="0.2">
      <c r="C1995" s="42">
        <v>38208</v>
      </c>
      <c r="D1995">
        <v>6.4828000000000001</v>
      </c>
    </row>
    <row r="1996" spans="3:4" x14ac:dyDescent="0.2">
      <c r="C1996" s="42">
        <v>38209</v>
      </c>
      <c r="D1996">
        <v>6.5380000000000003</v>
      </c>
    </row>
    <row r="1997" spans="3:4" x14ac:dyDescent="0.2">
      <c r="C1997" s="42">
        <v>38210</v>
      </c>
      <c r="D1997">
        <v>6.6167499999999997</v>
      </c>
    </row>
    <row r="1998" spans="3:4" x14ac:dyDescent="0.2">
      <c r="C1998" s="42">
        <v>38211</v>
      </c>
      <c r="D1998">
        <v>6.8227500000000001</v>
      </c>
    </row>
    <row r="1999" spans="3:4" x14ac:dyDescent="0.2">
      <c r="C1999" s="42">
        <v>38212</v>
      </c>
      <c r="D1999">
        <v>6.8384999999999998</v>
      </c>
    </row>
    <row r="2000" spans="3:4" x14ac:dyDescent="0.2">
      <c r="C2000" s="42">
        <v>38215</v>
      </c>
      <c r="D2000">
        <v>6.9894999999999996</v>
      </c>
    </row>
    <row r="2001" spans="3:4" x14ac:dyDescent="0.2">
      <c r="C2001" s="42">
        <v>38216</v>
      </c>
      <c r="D2001">
        <v>6.90625</v>
      </c>
    </row>
    <row r="2002" spans="3:4" x14ac:dyDescent="0.2">
      <c r="C2002" s="42">
        <v>38217</v>
      </c>
      <c r="D2002">
        <v>6.9042500000000002</v>
      </c>
    </row>
    <row r="2003" spans="3:4" x14ac:dyDescent="0.2">
      <c r="C2003" s="42">
        <v>38218</v>
      </c>
      <c r="D2003">
        <v>6.9762500000000003</v>
      </c>
    </row>
    <row r="2004" spans="3:4" x14ac:dyDescent="0.2">
      <c r="C2004" s="42">
        <v>38219</v>
      </c>
      <c r="D2004">
        <v>6.9652500000000002</v>
      </c>
    </row>
    <row r="2005" spans="3:4" x14ac:dyDescent="0.2">
      <c r="C2005" s="42">
        <v>38222</v>
      </c>
      <c r="D2005">
        <v>7.0687499999999996</v>
      </c>
    </row>
    <row r="2006" spans="3:4" x14ac:dyDescent="0.2">
      <c r="C2006" s="42">
        <v>38223</v>
      </c>
      <c r="D2006">
        <v>7.0934999999999997</v>
      </c>
    </row>
    <row r="2007" spans="3:4" x14ac:dyDescent="0.2">
      <c r="C2007" s="42">
        <v>38224</v>
      </c>
      <c r="D2007">
        <v>7.0597500000000002</v>
      </c>
    </row>
    <row r="2008" spans="3:4" x14ac:dyDescent="0.2">
      <c r="C2008" s="42">
        <v>38225</v>
      </c>
      <c r="D2008">
        <v>6.9604999999999997</v>
      </c>
    </row>
    <row r="2009" spans="3:4" x14ac:dyDescent="0.2">
      <c r="C2009" s="42">
        <v>38226</v>
      </c>
      <c r="D2009">
        <v>7.0942499999999997</v>
      </c>
    </row>
    <row r="2010" spans="3:4" x14ac:dyDescent="0.2">
      <c r="C2010" s="42">
        <v>38229</v>
      </c>
      <c r="D2010">
        <v>7.0819999999999999</v>
      </c>
    </row>
    <row r="2011" spans="3:4" x14ac:dyDescent="0.2">
      <c r="C2011" s="42">
        <v>38230</v>
      </c>
      <c r="D2011">
        <v>7.0162500000000003</v>
      </c>
    </row>
    <row r="2012" spans="3:4" x14ac:dyDescent="0.2">
      <c r="C2012" s="42">
        <v>38231</v>
      </c>
      <c r="D2012">
        <v>6.9907500000000002</v>
      </c>
    </row>
    <row r="2013" spans="3:4" x14ac:dyDescent="0.2">
      <c r="C2013" s="42">
        <v>38232</v>
      </c>
      <c r="D2013">
        <v>6.9159499999999996</v>
      </c>
    </row>
    <row r="2014" spans="3:4" x14ac:dyDescent="0.2">
      <c r="C2014" s="42">
        <v>38233</v>
      </c>
      <c r="D2014">
        <v>6.9930000000000003</v>
      </c>
    </row>
    <row r="2015" spans="3:4" x14ac:dyDescent="0.2">
      <c r="C2015" s="42">
        <v>38236</v>
      </c>
      <c r="D2015">
        <v>6.9814999999999996</v>
      </c>
    </row>
    <row r="2016" spans="3:4" x14ac:dyDescent="0.2">
      <c r="C2016" s="42">
        <v>38237</v>
      </c>
      <c r="D2016">
        <v>6.9962499999999999</v>
      </c>
    </row>
    <row r="2017" spans="3:4" x14ac:dyDescent="0.2">
      <c r="C2017" s="42">
        <v>38238</v>
      </c>
      <c r="D2017">
        <v>7.0034999999999998</v>
      </c>
    </row>
    <row r="2018" spans="3:4" x14ac:dyDescent="0.2">
      <c r="C2018" s="42">
        <v>38239</v>
      </c>
      <c r="D2018">
        <v>7.03125</v>
      </c>
    </row>
    <row r="2019" spans="3:4" x14ac:dyDescent="0.2">
      <c r="C2019" s="42">
        <v>38240</v>
      </c>
      <c r="D2019">
        <v>6.9042500000000002</v>
      </c>
    </row>
    <row r="2020" spans="3:4" x14ac:dyDescent="0.2">
      <c r="C2020" s="42">
        <v>38243</v>
      </c>
      <c r="D2020">
        <v>6.9197499999999996</v>
      </c>
    </row>
    <row r="2021" spans="3:4" x14ac:dyDescent="0.2">
      <c r="C2021" s="42">
        <v>38244</v>
      </c>
      <c r="D2021">
        <v>6.8494000000000002</v>
      </c>
    </row>
    <row r="2022" spans="3:4" x14ac:dyDescent="0.2">
      <c r="C2022" s="42">
        <v>38245</v>
      </c>
      <c r="D2022">
        <v>6.9439500000000001</v>
      </c>
    </row>
    <row r="2023" spans="3:4" x14ac:dyDescent="0.2">
      <c r="C2023" s="42">
        <v>38246</v>
      </c>
      <c r="D2023">
        <v>6.9379</v>
      </c>
    </row>
    <row r="2024" spans="3:4" x14ac:dyDescent="0.2">
      <c r="C2024" s="42">
        <v>38247</v>
      </c>
      <c r="D2024">
        <v>6.9265499999999998</v>
      </c>
    </row>
    <row r="2025" spans="3:4" x14ac:dyDescent="0.2">
      <c r="C2025" s="42">
        <v>38250</v>
      </c>
      <c r="D2025">
        <v>6.84</v>
      </c>
    </row>
    <row r="2026" spans="3:4" x14ac:dyDescent="0.2">
      <c r="C2026" s="42">
        <v>38251</v>
      </c>
      <c r="D2026">
        <v>6.7947499999999996</v>
      </c>
    </row>
    <row r="2027" spans="3:4" x14ac:dyDescent="0.2">
      <c r="C2027" s="42">
        <v>38252</v>
      </c>
      <c r="D2027">
        <v>6.8562500000000002</v>
      </c>
    </row>
    <row r="2028" spans="3:4" x14ac:dyDescent="0.2">
      <c r="C2028" s="42">
        <v>38253</v>
      </c>
      <c r="D2028">
        <v>6.7667000000000002</v>
      </c>
    </row>
    <row r="2029" spans="3:4" x14ac:dyDescent="0.2">
      <c r="C2029" s="42">
        <v>38254</v>
      </c>
      <c r="D2029">
        <v>6.7392000000000003</v>
      </c>
    </row>
    <row r="2030" spans="3:4" x14ac:dyDescent="0.2">
      <c r="C2030" s="42">
        <v>38257</v>
      </c>
      <c r="D2030">
        <v>6.7352499999999997</v>
      </c>
    </row>
    <row r="2031" spans="3:4" x14ac:dyDescent="0.2">
      <c r="C2031" s="42">
        <v>38258</v>
      </c>
      <c r="D2031">
        <v>6.7437500000000004</v>
      </c>
    </row>
    <row r="2032" spans="3:4" x14ac:dyDescent="0.2">
      <c r="C2032" s="42">
        <v>38259</v>
      </c>
      <c r="D2032">
        <v>6.7717000000000001</v>
      </c>
    </row>
    <row r="2033" spans="3:4" x14ac:dyDescent="0.2">
      <c r="C2033" s="42">
        <v>38260</v>
      </c>
      <c r="D2033">
        <v>6.8064999999999998</v>
      </c>
    </row>
    <row r="2034" spans="3:4" x14ac:dyDescent="0.2">
      <c r="C2034" s="42">
        <v>38261</v>
      </c>
      <c r="D2034">
        <v>6.8209999999999997</v>
      </c>
    </row>
    <row r="2035" spans="3:4" x14ac:dyDescent="0.2">
      <c r="C2035" s="42">
        <v>38264</v>
      </c>
      <c r="D2035">
        <v>6.8067500000000001</v>
      </c>
    </row>
    <row r="2036" spans="3:4" x14ac:dyDescent="0.2">
      <c r="C2036" s="42">
        <v>38265</v>
      </c>
      <c r="D2036">
        <v>6.8787500000000001</v>
      </c>
    </row>
    <row r="2037" spans="3:4" x14ac:dyDescent="0.2">
      <c r="C2037" s="42">
        <v>38266</v>
      </c>
      <c r="D2037">
        <v>6.8617499999999998</v>
      </c>
    </row>
    <row r="2038" spans="3:4" x14ac:dyDescent="0.2">
      <c r="C2038" s="42">
        <v>38267</v>
      </c>
      <c r="D2038">
        <v>6.95235</v>
      </c>
    </row>
    <row r="2039" spans="3:4" x14ac:dyDescent="0.2">
      <c r="C2039" s="42">
        <v>38268</v>
      </c>
      <c r="D2039">
        <v>6.9080500000000002</v>
      </c>
    </row>
    <row r="2040" spans="3:4" x14ac:dyDescent="0.2">
      <c r="C2040" s="42">
        <v>38271</v>
      </c>
      <c r="D2040">
        <v>6.9192499999999999</v>
      </c>
    </row>
    <row r="2041" spans="3:4" x14ac:dyDescent="0.2">
      <c r="C2041" s="42">
        <v>38272</v>
      </c>
      <c r="D2041">
        <v>6.9625000000000004</v>
      </c>
    </row>
    <row r="2042" spans="3:4" x14ac:dyDescent="0.2">
      <c r="C2042" s="42">
        <v>38273</v>
      </c>
      <c r="D2042">
        <v>6.9882499999999999</v>
      </c>
    </row>
    <row r="2043" spans="3:4" x14ac:dyDescent="0.2">
      <c r="C2043" s="42">
        <v>38274</v>
      </c>
      <c r="D2043">
        <v>6.9115000000000002</v>
      </c>
    </row>
    <row r="2044" spans="3:4" x14ac:dyDescent="0.2">
      <c r="C2044" s="42">
        <v>38275</v>
      </c>
      <c r="D2044">
        <v>6.798</v>
      </c>
    </row>
    <row r="2045" spans="3:4" x14ac:dyDescent="0.2">
      <c r="C2045" s="42">
        <v>38278</v>
      </c>
      <c r="D2045">
        <v>6.7087500000000002</v>
      </c>
    </row>
    <row r="2046" spans="3:4" x14ac:dyDescent="0.2">
      <c r="C2046" s="42">
        <v>38279</v>
      </c>
      <c r="D2046">
        <v>6.6565000000000003</v>
      </c>
    </row>
    <row r="2047" spans="3:4" x14ac:dyDescent="0.2">
      <c r="C2047" s="42">
        <v>38280</v>
      </c>
      <c r="D2047">
        <v>6.6492500000000003</v>
      </c>
    </row>
    <row r="2048" spans="3:4" x14ac:dyDescent="0.2">
      <c r="C2048" s="42">
        <v>38281</v>
      </c>
      <c r="D2048">
        <v>6.57125</v>
      </c>
    </row>
    <row r="2049" spans="3:4" x14ac:dyDescent="0.2">
      <c r="C2049" s="42">
        <v>38282</v>
      </c>
      <c r="D2049">
        <v>6.5250000000000004</v>
      </c>
    </row>
    <row r="2050" spans="3:4" x14ac:dyDescent="0.2">
      <c r="C2050" s="42">
        <v>38285</v>
      </c>
      <c r="D2050">
        <v>6.5229999999999997</v>
      </c>
    </row>
    <row r="2051" spans="3:4" x14ac:dyDescent="0.2">
      <c r="C2051" s="42">
        <v>38286</v>
      </c>
      <c r="D2051">
        <v>6.6050000000000004</v>
      </c>
    </row>
    <row r="2052" spans="3:4" x14ac:dyDescent="0.2">
      <c r="C2052" s="42">
        <v>38287</v>
      </c>
      <c r="D2052">
        <v>6.4734999999999996</v>
      </c>
    </row>
    <row r="2053" spans="3:4" x14ac:dyDescent="0.2">
      <c r="C2053" s="42">
        <v>38288</v>
      </c>
      <c r="D2053">
        <v>6.3949999999999996</v>
      </c>
    </row>
    <row r="2054" spans="3:4" x14ac:dyDescent="0.2">
      <c r="C2054" s="42">
        <v>38289</v>
      </c>
      <c r="D2054">
        <v>6.4749999999999996</v>
      </c>
    </row>
    <row r="2055" spans="3:4" x14ac:dyDescent="0.2">
      <c r="C2055" s="42">
        <v>38292</v>
      </c>
      <c r="D2055">
        <v>6.4249999999999998</v>
      </c>
    </row>
    <row r="2056" spans="3:4" x14ac:dyDescent="0.2">
      <c r="C2056" s="42">
        <v>38293</v>
      </c>
      <c r="D2056">
        <v>6.4870000000000001</v>
      </c>
    </row>
    <row r="2057" spans="3:4" x14ac:dyDescent="0.2">
      <c r="C2057" s="42">
        <v>38294</v>
      </c>
      <c r="D2057">
        <v>6.3825000000000003</v>
      </c>
    </row>
    <row r="2058" spans="3:4" x14ac:dyDescent="0.2">
      <c r="C2058" s="42">
        <v>38295</v>
      </c>
      <c r="D2058">
        <v>6.3857499999999998</v>
      </c>
    </row>
    <row r="2059" spans="3:4" x14ac:dyDescent="0.2">
      <c r="C2059" s="42">
        <v>38296</v>
      </c>
      <c r="D2059">
        <v>6.4286500000000002</v>
      </c>
    </row>
    <row r="2060" spans="3:4" x14ac:dyDescent="0.2">
      <c r="C2060" s="42">
        <v>38299</v>
      </c>
      <c r="D2060">
        <v>6.4797500000000001</v>
      </c>
    </row>
    <row r="2061" spans="3:4" x14ac:dyDescent="0.2">
      <c r="C2061" s="42">
        <v>38300</v>
      </c>
      <c r="D2061">
        <v>6.5214999999999996</v>
      </c>
    </row>
    <row r="2062" spans="3:4" x14ac:dyDescent="0.2">
      <c r="C2062" s="42">
        <v>38301</v>
      </c>
      <c r="D2062">
        <v>6.4884500000000003</v>
      </c>
    </row>
    <row r="2063" spans="3:4" x14ac:dyDescent="0.2">
      <c r="C2063" s="42">
        <v>38302</v>
      </c>
      <c r="D2063">
        <v>6.4909999999999997</v>
      </c>
    </row>
    <row r="2064" spans="3:4" x14ac:dyDescent="0.2">
      <c r="C2064" s="42">
        <v>38303</v>
      </c>
      <c r="D2064">
        <v>6.40625</v>
      </c>
    </row>
    <row r="2065" spans="3:4" x14ac:dyDescent="0.2">
      <c r="C2065" s="42">
        <v>38306</v>
      </c>
      <c r="D2065">
        <v>6.3650000000000002</v>
      </c>
    </row>
    <row r="2066" spans="3:4" x14ac:dyDescent="0.2">
      <c r="C2066" s="42">
        <v>38307</v>
      </c>
      <c r="D2066">
        <v>6.3120000000000003</v>
      </c>
    </row>
    <row r="2067" spans="3:4" x14ac:dyDescent="0.2">
      <c r="C2067" s="42">
        <v>38308</v>
      </c>
      <c r="D2067">
        <v>6.2437500000000004</v>
      </c>
    </row>
    <row r="2068" spans="3:4" x14ac:dyDescent="0.2">
      <c r="C2068" s="42">
        <v>38309</v>
      </c>
      <c r="D2068">
        <v>6.30525</v>
      </c>
    </row>
    <row r="2069" spans="3:4" x14ac:dyDescent="0.2">
      <c r="C2069" s="42">
        <v>38310</v>
      </c>
      <c r="D2069">
        <v>6.2850000000000001</v>
      </c>
    </row>
    <row r="2070" spans="3:4" x14ac:dyDescent="0.2">
      <c r="C2070" s="42">
        <v>38313</v>
      </c>
      <c r="D2070">
        <v>6.27935</v>
      </c>
    </row>
    <row r="2071" spans="3:4" x14ac:dyDescent="0.2">
      <c r="C2071" s="42">
        <v>38314</v>
      </c>
      <c r="D2071">
        <v>6.2489999999999997</v>
      </c>
    </row>
    <row r="2072" spans="3:4" x14ac:dyDescent="0.2">
      <c r="C2072" s="42">
        <v>38315</v>
      </c>
      <c r="D2072">
        <v>6.1950000000000003</v>
      </c>
    </row>
    <row r="2073" spans="3:4" x14ac:dyDescent="0.2">
      <c r="C2073" s="42">
        <v>38316</v>
      </c>
      <c r="D2073">
        <v>6.1617499999999996</v>
      </c>
    </row>
    <row r="2074" spans="3:4" x14ac:dyDescent="0.2">
      <c r="C2074" s="42">
        <v>38317</v>
      </c>
      <c r="D2074">
        <v>6.0938999999999997</v>
      </c>
    </row>
    <row r="2075" spans="3:4" x14ac:dyDescent="0.2">
      <c r="C2075" s="42">
        <v>38320</v>
      </c>
      <c r="D2075">
        <v>6.0132500000000002</v>
      </c>
    </row>
    <row r="2076" spans="3:4" x14ac:dyDescent="0.2">
      <c r="C2076" s="42">
        <v>38321</v>
      </c>
      <c r="D2076">
        <v>6.0512499999999996</v>
      </c>
    </row>
    <row r="2077" spans="3:4" x14ac:dyDescent="0.2">
      <c r="C2077" s="42">
        <v>38322</v>
      </c>
      <c r="D2077">
        <v>6.0345000000000004</v>
      </c>
    </row>
    <row r="2078" spans="3:4" x14ac:dyDescent="0.2">
      <c r="C2078" s="42">
        <v>38323</v>
      </c>
      <c r="D2078">
        <v>6.1237500000000002</v>
      </c>
    </row>
    <row r="2079" spans="3:4" x14ac:dyDescent="0.2">
      <c r="C2079" s="42">
        <v>38324</v>
      </c>
      <c r="D2079">
        <v>6.0552999999999999</v>
      </c>
    </row>
    <row r="2080" spans="3:4" x14ac:dyDescent="0.2">
      <c r="C2080" s="42">
        <v>38327</v>
      </c>
      <c r="D2080">
        <v>5.99</v>
      </c>
    </row>
    <row r="2081" spans="3:4" x14ac:dyDescent="0.2">
      <c r="C2081" s="42">
        <v>38328</v>
      </c>
      <c r="D2081">
        <v>6.0179999999999998</v>
      </c>
    </row>
    <row r="2082" spans="3:4" x14ac:dyDescent="0.2">
      <c r="C2082" s="42">
        <v>38329</v>
      </c>
      <c r="D2082">
        <v>6.1287500000000001</v>
      </c>
    </row>
    <row r="2083" spans="3:4" x14ac:dyDescent="0.2">
      <c r="C2083" s="42">
        <v>38330</v>
      </c>
      <c r="D2083">
        <v>6.0987499999999999</v>
      </c>
    </row>
    <row r="2084" spans="3:4" x14ac:dyDescent="0.2">
      <c r="C2084" s="42">
        <v>38331</v>
      </c>
      <c r="D2084">
        <v>6.08</v>
      </c>
    </row>
    <row r="2085" spans="3:4" x14ac:dyDescent="0.2">
      <c r="C2085" s="42">
        <v>38334</v>
      </c>
      <c r="D2085">
        <v>5.9909999999999997</v>
      </c>
    </row>
    <row r="2086" spans="3:4" x14ac:dyDescent="0.2">
      <c r="C2086" s="42">
        <v>38335</v>
      </c>
      <c r="D2086">
        <v>5.9915000000000003</v>
      </c>
    </row>
    <row r="2087" spans="3:4" x14ac:dyDescent="0.2">
      <c r="C2087" s="42">
        <v>38336</v>
      </c>
      <c r="D2087">
        <v>5.98325</v>
      </c>
    </row>
    <row r="2088" spans="3:4" x14ac:dyDescent="0.2">
      <c r="C2088" s="42">
        <v>38337</v>
      </c>
      <c r="D2088">
        <v>6.0190000000000001</v>
      </c>
    </row>
    <row r="2089" spans="3:4" x14ac:dyDescent="0.2">
      <c r="C2089" s="42">
        <v>38338</v>
      </c>
      <c r="D2089">
        <v>6.0510000000000002</v>
      </c>
    </row>
    <row r="2090" spans="3:4" x14ac:dyDescent="0.2">
      <c r="C2090" s="42">
        <v>38341</v>
      </c>
      <c r="D2090">
        <v>5.9664999999999999</v>
      </c>
    </row>
    <row r="2091" spans="3:4" x14ac:dyDescent="0.2">
      <c r="C2091" s="42">
        <v>38342</v>
      </c>
      <c r="D2091">
        <v>5.9362500000000002</v>
      </c>
    </row>
    <row r="2092" spans="3:4" x14ac:dyDescent="0.2">
      <c r="C2092" s="42">
        <v>38343</v>
      </c>
      <c r="D2092">
        <v>5.9292499999999997</v>
      </c>
    </row>
    <row r="2093" spans="3:4" x14ac:dyDescent="0.2">
      <c r="C2093" s="42">
        <v>38344</v>
      </c>
      <c r="D2093">
        <v>5.8925000000000001</v>
      </c>
    </row>
    <row r="2094" spans="3:4" x14ac:dyDescent="0.2">
      <c r="C2094" s="42">
        <v>38345</v>
      </c>
      <c r="D2094">
        <v>5.8947500000000002</v>
      </c>
    </row>
    <row r="2095" spans="3:4" x14ac:dyDescent="0.2">
      <c r="C2095" s="42">
        <v>38348</v>
      </c>
      <c r="D2095">
        <v>5.8607500000000003</v>
      </c>
    </row>
    <row r="2096" spans="3:4" x14ac:dyDescent="0.2">
      <c r="C2096" s="42">
        <v>38349</v>
      </c>
      <c r="D2096">
        <v>5.875</v>
      </c>
    </row>
    <row r="2097" spans="3:4" x14ac:dyDescent="0.2">
      <c r="C2097" s="42">
        <v>38350</v>
      </c>
      <c r="D2097">
        <v>5.94</v>
      </c>
    </row>
    <row r="2098" spans="3:4" x14ac:dyDescent="0.2">
      <c r="C2098" s="42">
        <v>38351</v>
      </c>
      <c r="D2098">
        <v>5.9249999999999998</v>
      </c>
    </row>
    <row r="2099" spans="3:4" x14ac:dyDescent="0.2">
      <c r="C2099" s="42">
        <v>38352</v>
      </c>
      <c r="D2099">
        <v>5.8712499999999999</v>
      </c>
    </row>
    <row r="2100" spans="3:4" x14ac:dyDescent="0.2">
      <c r="C2100" s="42">
        <v>38355</v>
      </c>
      <c r="D2100">
        <v>5.8949999999999996</v>
      </c>
    </row>
    <row r="2101" spans="3:4" x14ac:dyDescent="0.2">
      <c r="C2101" s="42">
        <v>38356</v>
      </c>
      <c r="D2101">
        <v>6.0982500000000002</v>
      </c>
    </row>
    <row r="2102" spans="3:4" x14ac:dyDescent="0.2">
      <c r="C2102" s="42">
        <v>38357</v>
      </c>
      <c r="D2102">
        <v>6.1775000000000002</v>
      </c>
    </row>
    <row r="2103" spans="3:4" x14ac:dyDescent="0.2">
      <c r="C2103" s="42">
        <v>38358</v>
      </c>
      <c r="D2103">
        <v>6.3689999999999998</v>
      </c>
    </row>
    <row r="2104" spans="3:4" x14ac:dyDescent="0.2">
      <c r="C2104" s="42">
        <v>38359</v>
      </c>
      <c r="D2104">
        <v>6.3542500000000004</v>
      </c>
    </row>
    <row r="2105" spans="3:4" x14ac:dyDescent="0.2">
      <c r="C2105" s="42">
        <v>38362</v>
      </c>
      <c r="D2105">
        <v>6.2417499999999997</v>
      </c>
    </row>
    <row r="2106" spans="3:4" x14ac:dyDescent="0.2">
      <c r="C2106" s="42">
        <v>38363</v>
      </c>
      <c r="D2106">
        <v>6.2140000000000004</v>
      </c>
    </row>
    <row r="2107" spans="3:4" x14ac:dyDescent="0.2">
      <c r="C2107" s="42">
        <v>38364</v>
      </c>
      <c r="D2107">
        <v>6.2119999999999997</v>
      </c>
    </row>
    <row r="2108" spans="3:4" x14ac:dyDescent="0.2">
      <c r="C2108" s="42">
        <v>38365</v>
      </c>
      <c r="D2108">
        <v>6.28</v>
      </c>
    </row>
    <row r="2109" spans="3:4" x14ac:dyDescent="0.2">
      <c r="C2109" s="42">
        <v>38366</v>
      </c>
      <c r="D2109">
        <v>6.2532500000000004</v>
      </c>
    </row>
    <row r="2110" spans="3:4" x14ac:dyDescent="0.2">
      <c r="C2110" s="42">
        <v>38369</v>
      </c>
      <c r="D2110">
        <v>6.3049999999999997</v>
      </c>
    </row>
    <row r="2111" spans="3:4" x14ac:dyDescent="0.2">
      <c r="C2111" s="42">
        <v>38370</v>
      </c>
      <c r="D2111">
        <v>6.3220000000000001</v>
      </c>
    </row>
    <row r="2112" spans="3:4" x14ac:dyDescent="0.2">
      <c r="C2112" s="42">
        <v>38371</v>
      </c>
      <c r="D2112">
        <v>6.2889999999999997</v>
      </c>
    </row>
    <row r="2113" spans="3:4" x14ac:dyDescent="0.2">
      <c r="C2113" s="42">
        <v>38372</v>
      </c>
      <c r="D2113">
        <v>6.3517999999999999</v>
      </c>
    </row>
    <row r="2114" spans="3:4" x14ac:dyDescent="0.2">
      <c r="C2114" s="42">
        <v>38373</v>
      </c>
      <c r="D2114">
        <v>6.2827500000000001</v>
      </c>
    </row>
    <row r="2115" spans="3:4" x14ac:dyDescent="0.2">
      <c r="C2115" s="42">
        <v>38376</v>
      </c>
      <c r="D2115">
        <v>6.2089999999999996</v>
      </c>
    </row>
    <row r="2116" spans="3:4" x14ac:dyDescent="0.2">
      <c r="C2116" s="42">
        <v>38377</v>
      </c>
      <c r="D2116">
        <v>6.226</v>
      </c>
    </row>
    <row r="2117" spans="3:4" x14ac:dyDescent="0.2">
      <c r="C2117" s="42">
        <v>38378</v>
      </c>
      <c r="D2117">
        <v>6.2056500000000003</v>
      </c>
    </row>
    <row r="2118" spans="3:4" x14ac:dyDescent="0.2">
      <c r="C2118" s="42">
        <v>38379</v>
      </c>
      <c r="D2118">
        <v>6.1792499999999997</v>
      </c>
    </row>
    <row r="2119" spans="3:4" x14ac:dyDescent="0.2">
      <c r="C2119" s="42">
        <v>38380</v>
      </c>
      <c r="D2119">
        <v>6.2045000000000003</v>
      </c>
    </row>
    <row r="2120" spans="3:4" x14ac:dyDescent="0.2">
      <c r="C2120" s="42">
        <v>38383</v>
      </c>
      <c r="D2120">
        <v>6.2039999999999997</v>
      </c>
    </row>
    <row r="2121" spans="3:4" x14ac:dyDescent="0.2">
      <c r="C2121" s="42">
        <v>38384</v>
      </c>
      <c r="D2121">
        <v>6.2822500000000003</v>
      </c>
    </row>
    <row r="2122" spans="3:4" x14ac:dyDescent="0.2">
      <c r="C2122" s="42">
        <v>38385</v>
      </c>
      <c r="D2122">
        <v>6.2771999999999997</v>
      </c>
    </row>
    <row r="2123" spans="3:4" x14ac:dyDescent="0.2">
      <c r="C2123" s="42">
        <v>38386</v>
      </c>
      <c r="D2123">
        <v>6.3992500000000003</v>
      </c>
    </row>
    <row r="2124" spans="3:4" x14ac:dyDescent="0.2">
      <c r="C2124" s="42">
        <v>38387</v>
      </c>
      <c r="D2124">
        <v>6.3724999999999996</v>
      </c>
    </row>
    <row r="2125" spans="3:4" x14ac:dyDescent="0.2">
      <c r="C2125" s="42">
        <v>38390</v>
      </c>
      <c r="D2125">
        <v>6.4409999999999998</v>
      </c>
    </row>
    <row r="2126" spans="3:4" x14ac:dyDescent="0.2">
      <c r="C2126" s="42">
        <v>38391</v>
      </c>
      <c r="D2126">
        <v>6.5155000000000003</v>
      </c>
    </row>
    <row r="2127" spans="3:4" x14ac:dyDescent="0.2">
      <c r="C2127" s="42">
        <v>38392</v>
      </c>
      <c r="D2127">
        <v>6.4915000000000003</v>
      </c>
    </row>
    <row r="2128" spans="3:4" x14ac:dyDescent="0.2">
      <c r="C2128" s="42">
        <v>38393</v>
      </c>
      <c r="D2128">
        <v>6.4162499999999998</v>
      </c>
    </row>
    <row r="2129" spans="3:4" x14ac:dyDescent="0.2">
      <c r="C2129" s="42">
        <v>38394</v>
      </c>
      <c r="D2129">
        <v>6.3507499999999997</v>
      </c>
    </row>
    <row r="2130" spans="3:4" x14ac:dyDescent="0.2">
      <c r="C2130" s="42">
        <v>38397</v>
      </c>
      <c r="D2130">
        <v>6.2869999999999999</v>
      </c>
    </row>
    <row r="2131" spans="3:4" x14ac:dyDescent="0.2">
      <c r="C2131" s="42">
        <v>38398</v>
      </c>
      <c r="D2131">
        <v>6.2655000000000003</v>
      </c>
    </row>
    <row r="2132" spans="3:4" x14ac:dyDescent="0.2">
      <c r="C2132" s="42">
        <v>38399</v>
      </c>
      <c r="D2132">
        <v>6.2407500000000002</v>
      </c>
    </row>
    <row r="2133" spans="3:4" x14ac:dyDescent="0.2">
      <c r="C2133" s="42">
        <v>38400</v>
      </c>
      <c r="D2133">
        <v>6.1942500000000003</v>
      </c>
    </row>
    <row r="2134" spans="3:4" x14ac:dyDescent="0.2">
      <c r="C2134" s="42">
        <v>38401</v>
      </c>
      <c r="D2134">
        <v>6.1749499999999999</v>
      </c>
    </row>
    <row r="2135" spans="3:4" x14ac:dyDescent="0.2">
      <c r="C2135" s="42">
        <v>38404</v>
      </c>
      <c r="D2135">
        <v>6.1555</v>
      </c>
    </row>
    <row r="2136" spans="3:4" x14ac:dyDescent="0.2">
      <c r="C2136" s="42">
        <v>38405</v>
      </c>
      <c r="D2136">
        <v>6.0094000000000003</v>
      </c>
    </row>
    <row r="2137" spans="3:4" x14ac:dyDescent="0.2">
      <c r="C2137" s="42">
        <v>38406</v>
      </c>
      <c r="D2137">
        <v>6.0407500000000001</v>
      </c>
    </row>
    <row r="2138" spans="3:4" x14ac:dyDescent="0.2">
      <c r="C2138" s="42">
        <v>38407</v>
      </c>
      <c r="D2138">
        <v>6.0542499999999997</v>
      </c>
    </row>
    <row r="2139" spans="3:4" x14ac:dyDescent="0.2">
      <c r="C2139" s="42">
        <v>38408</v>
      </c>
      <c r="D2139">
        <v>6.0545</v>
      </c>
    </row>
    <row r="2140" spans="3:4" x14ac:dyDescent="0.2">
      <c r="C2140" s="42">
        <v>38411</v>
      </c>
      <c r="D2140">
        <v>6.0100499999999997</v>
      </c>
    </row>
    <row r="2141" spans="3:4" x14ac:dyDescent="0.2">
      <c r="C2141" s="42">
        <v>38412</v>
      </c>
      <c r="D2141">
        <v>6.0640499999999999</v>
      </c>
    </row>
    <row r="2142" spans="3:4" x14ac:dyDescent="0.2">
      <c r="C2142" s="42">
        <v>38413</v>
      </c>
      <c r="D2142">
        <v>6.1474500000000001</v>
      </c>
    </row>
    <row r="2143" spans="3:4" x14ac:dyDescent="0.2">
      <c r="C2143" s="42">
        <v>38414</v>
      </c>
      <c r="D2143">
        <v>6.1906999999999996</v>
      </c>
    </row>
    <row r="2144" spans="3:4" x14ac:dyDescent="0.2">
      <c r="C2144" s="42">
        <v>38415</v>
      </c>
      <c r="D2144">
        <v>6.1108000000000002</v>
      </c>
    </row>
    <row r="2145" spans="3:4" x14ac:dyDescent="0.2">
      <c r="C2145" s="42">
        <v>38418</v>
      </c>
      <c r="D2145">
        <v>6.0997500000000002</v>
      </c>
    </row>
    <row r="2146" spans="3:4" x14ac:dyDescent="0.2">
      <c r="C2146" s="42">
        <v>38419</v>
      </c>
      <c r="D2146">
        <v>6.0065499999999998</v>
      </c>
    </row>
    <row r="2147" spans="3:4" x14ac:dyDescent="0.2">
      <c r="C2147" s="42">
        <v>38420</v>
      </c>
      <c r="D2147">
        <v>6.0257500000000004</v>
      </c>
    </row>
    <row r="2148" spans="3:4" x14ac:dyDescent="0.2">
      <c r="C2148" s="42">
        <v>38421</v>
      </c>
      <c r="D2148">
        <v>6.0848000000000004</v>
      </c>
    </row>
    <row r="2149" spans="3:4" x14ac:dyDescent="0.2">
      <c r="C2149" s="42">
        <v>38422</v>
      </c>
      <c r="D2149">
        <v>6.0385</v>
      </c>
    </row>
    <row r="2150" spans="3:4" x14ac:dyDescent="0.2">
      <c r="C2150" s="42">
        <v>38425</v>
      </c>
      <c r="D2150">
        <v>6.2080000000000002</v>
      </c>
    </row>
    <row r="2151" spans="3:4" x14ac:dyDescent="0.2">
      <c r="C2151" s="42">
        <v>38426</v>
      </c>
      <c r="D2151">
        <v>6.3242500000000001</v>
      </c>
    </row>
    <row r="2152" spans="3:4" x14ac:dyDescent="0.2">
      <c r="C2152" s="42">
        <v>38427</v>
      </c>
      <c r="D2152">
        <v>6.2922500000000001</v>
      </c>
    </row>
    <row r="2153" spans="3:4" x14ac:dyDescent="0.2">
      <c r="C2153" s="42">
        <v>38428</v>
      </c>
      <c r="D2153">
        <v>6.3562500000000002</v>
      </c>
    </row>
    <row r="2154" spans="3:4" x14ac:dyDescent="0.2">
      <c r="C2154" s="42">
        <v>38429</v>
      </c>
      <c r="D2154">
        <v>6.2912499999999998</v>
      </c>
    </row>
    <row r="2155" spans="3:4" x14ac:dyDescent="0.2">
      <c r="C2155" s="42">
        <v>38432</v>
      </c>
      <c r="D2155">
        <v>6.3562500000000002</v>
      </c>
    </row>
    <row r="2156" spans="3:4" x14ac:dyDescent="0.2">
      <c r="C2156" s="42">
        <v>38433</v>
      </c>
      <c r="D2156">
        <v>6.3080499999999997</v>
      </c>
    </row>
    <row r="2157" spans="3:4" x14ac:dyDescent="0.2">
      <c r="C2157" s="42">
        <v>38434</v>
      </c>
      <c r="D2157">
        <v>6.4377500000000003</v>
      </c>
    </row>
    <row r="2158" spans="3:4" x14ac:dyDescent="0.2">
      <c r="C2158" s="42">
        <v>38435</v>
      </c>
      <c r="D2158">
        <v>6.4725000000000001</v>
      </c>
    </row>
    <row r="2159" spans="3:4" x14ac:dyDescent="0.2">
      <c r="C2159" s="42">
        <v>38436</v>
      </c>
      <c r="D2159">
        <v>6.4725000000000001</v>
      </c>
    </row>
    <row r="2160" spans="3:4" x14ac:dyDescent="0.2">
      <c r="C2160" s="42">
        <v>38439</v>
      </c>
      <c r="D2160">
        <v>6.6</v>
      </c>
    </row>
    <row r="2161" spans="3:4" x14ac:dyDescent="0.2">
      <c r="C2161" s="42">
        <v>38440</v>
      </c>
      <c r="D2161">
        <v>6.6032500000000001</v>
      </c>
    </row>
    <row r="2162" spans="3:4" x14ac:dyDescent="0.2">
      <c r="C2162" s="42">
        <v>38441</v>
      </c>
      <c r="D2162">
        <v>6.5307500000000003</v>
      </c>
    </row>
    <row r="2163" spans="3:4" x14ac:dyDescent="0.2">
      <c r="C2163" s="42">
        <v>38442</v>
      </c>
      <c r="D2163">
        <v>6.4647500000000004</v>
      </c>
    </row>
    <row r="2164" spans="3:4" x14ac:dyDescent="0.2">
      <c r="C2164" s="42">
        <v>38443</v>
      </c>
      <c r="D2164">
        <v>6.42</v>
      </c>
    </row>
    <row r="2165" spans="3:4" x14ac:dyDescent="0.2">
      <c r="C2165" s="42">
        <v>38446</v>
      </c>
      <c r="D2165">
        <v>6.4987500000000002</v>
      </c>
    </row>
    <row r="2166" spans="3:4" x14ac:dyDescent="0.2">
      <c r="C2166" s="42">
        <v>38447</v>
      </c>
      <c r="D2166">
        <v>6.4562499999999998</v>
      </c>
    </row>
    <row r="2167" spans="3:4" x14ac:dyDescent="0.2">
      <c r="C2167" s="42">
        <v>38448</v>
      </c>
      <c r="D2167">
        <v>6.3932500000000001</v>
      </c>
    </row>
    <row r="2168" spans="3:4" x14ac:dyDescent="0.2">
      <c r="C2168" s="42">
        <v>38449</v>
      </c>
      <c r="D2168">
        <v>6.3712499999999999</v>
      </c>
    </row>
    <row r="2169" spans="3:4" x14ac:dyDescent="0.2">
      <c r="C2169" s="42">
        <v>38450</v>
      </c>
      <c r="D2169">
        <v>6.4337499999999999</v>
      </c>
    </row>
    <row r="2170" spans="3:4" x14ac:dyDescent="0.2">
      <c r="C2170" s="42">
        <v>38453</v>
      </c>
      <c r="D2170">
        <v>6.3947500000000002</v>
      </c>
    </row>
    <row r="2171" spans="3:4" x14ac:dyDescent="0.2">
      <c r="C2171" s="42">
        <v>38454</v>
      </c>
      <c r="D2171">
        <v>6.4264999999999999</v>
      </c>
    </row>
    <row r="2172" spans="3:4" x14ac:dyDescent="0.2">
      <c r="C2172" s="42">
        <v>38455</v>
      </c>
      <c r="D2172">
        <v>6.3760000000000003</v>
      </c>
    </row>
    <row r="2173" spans="3:4" x14ac:dyDescent="0.2">
      <c r="C2173" s="42">
        <v>38456</v>
      </c>
      <c r="D2173">
        <v>6.5071500000000002</v>
      </c>
    </row>
    <row r="2174" spans="3:4" x14ac:dyDescent="0.2">
      <c r="C2174" s="42">
        <v>38457</v>
      </c>
      <c r="D2174">
        <v>6.4957500000000001</v>
      </c>
    </row>
    <row r="2175" spans="3:4" x14ac:dyDescent="0.2">
      <c r="C2175" s="42">
        <v>38460</v>
      </c>
      <c r="D2175">
        <v>6.4672499999999999</v>
      </c>
    </row>
    <row r="2176" spans="3:4" x14ac:dyDescent="0.2">
      <c r="C2176" s="42">
        <v>38461</v>
      </c>
      <c r="D2176">
        <v>6.40625</v>
      </c>
    </row>
    <row r="2177" spans="3:4" x14ac:dyDescent="0.2">
      <c r="C2177" s="42">
        <v>38462</v>
      </c>
      <c r="D2177">
        <v>6.3339999999999996</v>
      </c>
    </row>
    <row r="2178" spans="3:4" x14ac:dyDescent="0.2">
      <c r="C2178" s="42">
        <v>38463</v>
      </c>
      <c r="D2178">
        <v>6.2807000000000004</v>
      </c>
    </row>
    <row r="2179" spans="3:4" x14ac:dyDescent="0.2">
      <c r="C2179" s="42">
        <v>38464</v>
      </c>
      <c r="D2179">
        <v>6.2332999999999998</v>
      </c>
    </row>
    <row r="2180" spans="3:4" x14ac:dyDescent="0.2">
      <c r="C2180" s="42">
        <v>38467</v>
      </c>
      <c r="D2180">
        <v>6.2770999999999999</v>
      </c>
    </row>
    <row r="2181" spans="3:4" x14ac:dyDescent="0.2">
      <c r="C2181" s="42">
        <v>38468</v>
      </c>
      <c r="D2181">
        <v>6.2827500000000001</v>
      </c>
    </row>
    <row r="2182" spans="3:4" x14ac:dyDescent="0.2">
      <c r="C2182" s="42">
        <v>38469</v>
      </c>
      <c r="D2182">
        <v>6.2757500000000004</v>
      </c>
    </row>
    <row r="2183" spans="3:4" x14ac:dyDescent="0.2">
      <c r="C2183" s="42">
        <v>38470</v>
      </c>
      <c r="D2183">
        <v>6.3407499999999999</v>
      </c>
    </row>
    <row r="2184" spans="3:4" x14ac:dyDescent="0.2">
      <c r="C2184" s="42">
        <v>38471</v>
      </c>
      <c r="D2184">
        <v>6.2895000000000003</v>
      </c>
    </row>
    <row r="2185" spans="3:4" x14ac:dyDescent="0.2">
      <c r="C2185" s="42">
        <v>38474</v>
      </c>
      <c r="D2185">
        <v>6.3087499999999999</v>
      </c>
    </row>
    <row r="2186" spans="3:4" x14ac:dyDescent="0.2">
      <c r="C2186" s="42">
        <v>38475</v>
      </c>
      <c r="D2186">
        <v>6.3209999999999997</v>
      </c>
    </row>
    <row r="2187" spans="3:4" x14ac:dyDescent="0.2">
      <c r="C2187" s="42">
        <v>38476</v>
      </c>
      <c r="D2187">
        <v>6.2022500000000003</v>
      </c>
    </row>
    <row r="2188" spans="3:4" x14ac:dyDescent="0.2">
      <c r="C2188" s="42">
        <v>38477</v>
      </c>
      <c r="D2188">
        <v>6.1669999999999998</v>
      </c>
    </row>
    <row r="2189" spans="3:4" x14ac:dyDescent="0.2">
      <c r="C2189" s="42">
        <v>38478</v>
      </c>
      <c r="D2189">
        <v>6.2287499999999998</v>
      </c>
    </row>
    <row r="2190" spans="3:4" x14ac:dyDescent="0.2">
      <c r="C2190" s="42">
        <v>38481</v>
      </c>
      <c r="D2190">
        <v>6.3327499999999999</v>
      </c>
    </row>
    <row r="2191" spans="3:4" x14ac:dyDescent="0.2">
      <c r="C2191" s="42">
        <v>38482</v>
      </c>
      <c r="D2191">
        <v>6.3602499999999997</v>
      </c>
    </row>
    <row r="2192" spans="3:4" x14ac:dyDescent="0.2">
      <c r="C2192" s="42">
        <v>38483</v>
      </c>
      <c r="D2192">
        <v>6.3885500000000004</v>
      </c>
    </row>
    <row r="2193" spans="3:4" x14ac:dyDescent="0.2">
      <c r="C2193" s="42">
        <v>38484</v>
      </c>
      <c r="D2193">
        <v>6.4889999999999999</v>
      </c>
    </row>
    <row r="2194" spans="3:4" x14ac:dyDescent="0.2">
      <c r="C2194" s="42">
        <v>38485</v>
      </c>
      <c r="D2194">
        <v>6.5194999999999999</v>
      </c>
    </row>
    <row r="2195" spans="3:4" x14ac:dyDescent="0.2">
      <c r="C2195" s="42">
        <v>38488</v>
      </c>
      <c r="D2195">
        <v>6.5737500000000004</v>
      </c>
    </row>
    <row r="2196" spans="3:4" x14ac:dyDescent="0.2">
      <c r="C2196" s="42">
        <v>38489</v>
      </c>
      <c r="D2196">
        <v>6.6587500000000004</v>
      </c>
    </row>
    <row r="2197" spans="3:4" x14ac:dyDescent="0.2">
      <c r="C2197" s="42">
        <v>38490</v>
      </c>
      <c r="D2197">
        <v>6.6395</v>
      </c>
    </row>
    <row r="2198" spans="3:4" x14ac:dyDescent="0.2">
      <c r="C2198" s="42">
        <v>38491</v>
      </c>
      <c r="D2198">
        <v>6.6122500000000004</v>
      </c>
    </row>
    <row r="2199" spans="3:4" x14ac:dyDescent="0.2">
      <c r="C2199" s="42">
        <v>38492</v>
      </c>
      <c r="D2199">
        <v>6.7725</v>
      </c>
    </row>
    <row r="2200" spans="3:4" x14ac:dyDescent="0.2">
      <c r="C2200" s="42">
        <v>38495</v>
      </c>
      <c r="D2200">
        <v>6.75</v>
      </c>
    </row>
    <row r="2201" spans="3:4" x14ac:dyDescent="0.2">
      <c r="C2201" s="42">
        <v>38496</v>
      </c>
      <c r="D2201">
        <v>6.7782499999999999</v>
      </c>
    </row>
    <row r="2202" spans="3:4" x14ac:dyDescent="0.2">
      <c r="C2202" s="42">
        <v>38497</v>
      </c>
      <c r="D2202">
        <v>6.7422500000000003</v>
      </c>
    </row>
    <row r="2203" spans="3:4" x14ac:dyDescent="0.2">
      <c r="C2203" s="42">
        <v>38498</v>
      </c>
      <c r="D2203">
        <v>6.8361999999999998</v>
      </c>
    </row>
    <row r="2204" spans="3:4" x14ac:dyDescent="0.2">
      <c r="C2204" s="42">
        <v>38499</v>
      </c>
      <c r="D2204">
        <v>6.8085000000000004</v>
      </c>
    </row>
    <row r="2205" spans="3:4" x14ac:dyDescent="0.2">
      <c r="C2205" s="42">
        <v>38502</v>
      </c>
      <c r="D2205">
        <v>6.8710000000000004</v>
      </c>
    </row>
    <row r="2206" spans="3:4" x14ac:dyDescent="0.2">
      <c r="C2206" s="42">
        <v>38503</v>
      </c>
      <c r="D2206">
        <v>6.9770000000000003</v>
      </c>
    </row>
    <row r="2207" spans="3:4" x14ac:dyDescent="0.2">
      <c r="C2207" s="42">
        <v>38504</v>
      </c>
      <c r="D2207">
        <v>7.093</v>
      </c>
    </row>
    <row r="2208" spans="3:4" x14ac:dyDescent="0.2">
      <c r="C2208" s="42">
        <v>38505</v>
      </c>
      <c r="D2208">
        <v>7.0602499999999999</v>
      </c>
    </row>
    <row r="2209" spans="3:4" x14ac:dyDescent="0.2">
      <c r="C2209" s="42">
        <v>38506</v>
      </c>
      <c r="D2209">
        <v>7.0077499999999997</v>
      </c>
    </row>
    <row r="2210" spans="3:4" x14ac:dyDescent="0.2">
      <c r="C2210" s="42">
        <v>38509</v>
      </c>
      <c r="D2210">
        <v>6.9337499999999999</v>
      </c>
    </row>
    <row r="2211" spans="3:4" x14ac:dyDescent="0.2">
      <c r="C2211" s="42">
        <v>38510</v>
      </c>
      <c r="D2211">
        <v>6.8657500000000002</v>
      </c>
    </row>
    <row r="2212" spans="3:4" x14ac:dyDescent="0.2">
      <c r="C2212" s="42">
        <v>38511</v>
      </c>
      <c r="D2212">
        <v>6.89825</v>
      </c>
    </row>
    <row r="2213" spans="3:4" x14ac:dyDescent="0.2">
      <c r="C2213" s="42">
        <v>38512</v>
      </c>
      <c r="D2213">
        <v>7.0417500000000004</v>
      </c>
    </row>
    <row r="2214" spans="3:4" x14ac:dyDescent="0.2">
      <c r="C2214" s="42">
        <v>38513</v>
      </c>
      <c r="D2214">
        <v>7.00725</v>
      </c>
    </row>
    <row r="2215" spans="3:4" x14ac:dyDescent="0.2">
      <c r="C2215" s="42">
        <v>38516</v>
      </c>
      <c r="D2215">
        <v>7.0967500000000001</v>
      </c>
    </row>
    <row r="2216" spans="3:4" x14ac:dyDescent="0.2">
      <c r="C2216" s="42">
        <v>38517</v>
      </c>
      <c r="D2216">
        <v>7.1222500000000002</v>
      </c>
    </row>
    <row r="2217" spans="3:4" x14ac:dyDescent="0.2">
      <c r="C2217" s="42">
        <v>38518</v>
      </c>
      <c r="D2217">
        <v>7.0350000000000001</v>
      </c>
    </row>
    <row r="2218" spans="3:4" x14ac:dyDescent="0.2">
      <c r="C2218" s="42">
        <v>38519</v>
      </c>
      <c r="D2218">
        <v>6.9877500000000001</v>
      </c>
    </row>
    <row r="2219" spans="3:4" x14ac:dyDescent="0.2">
      <c r="C2219" s="42">
        <v>38520</v>
      </c>
      <c r="D2219">
        <v>6.8674999999999997</v>
      </c>
    </row>
    <row r="2220" spans="3:4" x14ac:dyDescent="0.2">
      <c r="C2220" s="42">
        <v>38523</v>
      </c>
      <c r="D2220">
        <v>6.9310999999999998</v>
      </c>
    </row>
    <row r="2221" spans="3:4" x14ac:dyDescent="0.2">
      <c r="C2221" s="42">
        <v>38524</v>
      </c>
      <c r="D2221">
        <v>6.9508000000000001</v>
      </c>
    </row>
    <row r="2222" spans="3:4" x14ac:dyDescent="0.2">
      <c r="C2222" s="42">
        <v>38525</v>
      </c>
      <c r="D2222">
        <v>6.9365500000000004</v>
      </c>
    </row>
    <row r="2223" spans="3:4" x14ac:dyDescent="0.2">
      <c r="C2223" s="42">
        <v>38526</v>
      </c>
      <c r="D2223">
        <v>6.96875</v>
      </c>
    </row>
    <row r="2224" spans="3:4" x14ac:dyDescent="0.2">
      <c r="C2224" s="42">
        <v>38527</v>
      </c>
      <c r="D2224">
        <v>6.9290500000000002</v>
      </c>
    </row>
    <row r="2225" spans="3:4" x14ac:dyDescent="0.2">
      <c r="C2225" s="42">
        <v>38530</v>
      </c>
      <c r="D2225">
        <v>6.8526999999999996</v>
      </c>
    </row>
    <row r="2226" spans="3:4" x14ac:dyDescent="0.2">
      <c r="C2226" s="42">
        <v>38531</v>
      </c>
      <c r="D2226">
        <v>6.8457499999999998</v>
      </c>
    </row>
    <row r="2227" spans="3:4" x14ac:dyDescent="0.2">
      <c r="C2227" s="42">
        <v>38532</v>
      </c>
      <c r="D2227">
        <v>6.907</v>
      </c>
    </row>
    <row r="2228" spans="3:4" x14ac:dyDescent="0.2">
      <c r="C2228" s="42">
        <v>38533</v>
      </c>
      <c r="D2228">
        <v>6.8879000000000001</v>
      </c>
    </row>
    <row r="2229" spans="3:4" x14ac:dyDescent="0.2">
      <c r="C2229" s="42">
        <v>38534</v>
      </c>
      <c r="D2229">
        <v>6.9880000000000004</v>
      </c>
    </row>
    <row r="2230" spans="3:4" x14ac:dyDescent="0.2">
      <c r="C2230" s="42">
        <v>38537</v>
      </c>
      <c r="D2230">
        <v>7.0342500000000001</v>
      </c>
    </row>
    <row r="2231" spans="3:4" x14ac:dyDescent="0.2">
      <c r="C2231" s="42">
        <v>38538</v>
      </c>
      <c r="D2231">
        <v>7.0817500000000004</v>
      </c>
    </row>
    <row r="2232" spans="3:4" x14ac:dyDescent="0.2">
      <c r="C2232" s="42">
        <v>38539</v>
      </c>
      <c r="D2232">
        <v>7.0460000000000003</v>
      </c>
    </row>
    <row r="2233" spans="3:4" x14ac:dyDescent="0.2">
      <c r="C2233" s="42">
        <v>38540</v>
      </c>
      <c r="D2233">
        <v>7.08725</v>
      </c>
    </row>
    <row r="2234" spans="3:4" x14ac:dyDescent="0.2">
      <c r="C2234" s="42">
        <v>38541</v>
      </c>
      <c r="D2234">
        <v>7.13375</v>
      </c>
    </row>
    <row r="2235" spans="3:4" x14ac:dyDescent="0.2">
      <c r="C2235" s="42">
        <v>38544</v>
      </c>
      <c r="D2235">
        <v>6.9627499999999998</v>
      </c>
    </row>
    <row r="2236" spans="3:4" x14ac:dyDescent="0.2">
      <c r="C2236" s="42">
        <v>38545</v>
      </c>
      <c r="D2236">
        <v>6.7407500000000002</v>
      </c>
    </row>
    <row r="2237" spans="3:4" x14ac:dyDescent="0.2">
      <c r="C2237" s="42">
        <v>38546</v>
      </c>
      <c r="D2237">
        <v>6.88035</v>
      </c>
    </row>
    <row r="2238" spans="3:4" x14ac:dyDescent="0.2">
      <c r="C2238" s="42">
        <v>38547</v>
      </c>
      <c r="D2238">
        <v>6.8004499999999997</v>
      </c>
    </row>
    <row r="2239" spans="3:4" x14ac:dyDescent="0.2">
      <c r="C2239" s="42">
        <v>38548</v>
      </c>
      <c r="D2239">
        <v>6.8567499999999999</v>
      </c>
    </row>
    <row r="2240" spans="3:4" x14ac:dyDescent="0.2">
      <c r="C2240" s="42">
        <v>38551</v>
      </c>
      <c r="D2240">
        <v>6.8855500000000003</v>
      </c>
    </row>
    <row r="2241" spans="3:4" x14ac:dyDescent="0.2">
      <c r="C2241" s="42">
        <v>38552</v>
      </c>
      <c r="D2241">
        <v>6.9319499999999996</v>
      </c>
    </row>
    <row r="2242" spans="3:4" x14ac:dyDescent="0.2">
      <c r="C2242" s="42">
        <v>38553</v>
      </c>
      <c r="D2242">
        <v>6.9117499999999996</v>
      </c>
    </row>
    <row r="2243" spans="3:4" x14ac:dyDescent="0.2">
      <c r="C2243" s="42">
        <v>38554</v>
      </c>
      <c r="D2243">
        <v>6.8</v>
      </c>
    </row>
    <row r="2244" spans="3:4" x14ac:dyDescent="0.2">
      <c r="C2244" s="42">
        <v>38555</v>
      </c>
      <c r="D2244">
        <v>6.8274999999999997</v>
      </c>
    </row>
    <row r="2245" spans="3:4" x14ac:dyDescent="0.2">
      <c r="C2245" s="42">
        <v>38558</v>
      </c>
      <c r="D2245">
        <v>6.85175</v>
      </c>
    </row>
    <row r="2246" spans="3:4" x14ac:dyDescent="0.2">
      <c r="C2246" s="42">
        <v>38559</v>
      </c>
      <c r="D2246">
        <v>6.8845000000000001</v>
      </c>
    </row>
    <row r="2247" spans="3:4" x14ac:dyDescent="0.2">
      <c r="C2247" s="42">
        <v>38560</v>
      </c>
      <c r="D2247">
        <v>6.8412499999999996</v>
      </c>
    </row>
    <row r="2248" spans="3:4" x14ac:dyDescent="0.2">
      <c r="C2248" s="42">
        <v>38561</v>
      </c>
      <c r="D2248">
        <v>6.8109999999999999</v>
      </c>
    </row>
    <row r="2249" spans="3:4" x14ac:dyDescent="0.2">
      <c r="C2249" s="42">
        <v>38562</v>
      </c>
      <c r="D2249">
        <v>6.7547499999999996</v>
      </c>
    </row>
    <row r="2250" spans="3:4" x14ac:dyDescent="0.2">
      <c r="C2250" s="42">
        <v>38565</v>
      </c>
      <c r="D2250">
        <v>6.7077499999999999</v>
      </c>
    </row>
    <row r="2251" spans="3:4" x14ac:dyDescent="0.2">
      <c r="C2251" s="42">
        <v>38566</v>
      </c>
      <c r="D2251">
        <v>6.7057500000000001</v>
      </c>
    </row>
    <row r="2252" spans="3:4" x14ac:dyDescent="0.2">
      <c r="C2252" s="42">
        <v>38567</v>
      </c>
      <c r="D2252">
        <v>6.6187500000000004</v>
      </c>
    </row>
    <row r="2253" spans="3:4" x14ac:dyDescent="0.2">
      <c r="C2253" s="42">
        <v>38568</v>
      </c>
      <c r="D2253">
        <v>6.6074999999999999</v>
      </c>
    </row>
    <row r="2254" spans="3:4" x14ac:dyDescent="0.2">
      <c r="C2254" s="42">
        <v>38569</v>
      </c>
      <c r="D2254">
        <v>6.6364999999999998</v>
      </c>
    </row>
    <row r="2255" spans="3:4" x14ac:dyDescent="0.2">
      <c r="C2255" s="42">
        <v>38572</v>
      </c>
      <c r="D2255">
        <v>6.6222500000000002</v>
      </c>
    </row>
    <row r="2256" spans="3:4" x14ac:dyDescent="0.2">
      <c r="C2256" s="42">
        <v>38573</v>
      </c>
      <c r="D2256">
        <v>6.6362500000000004</v>
      </c>
    </row>
    <row r="2257" spans="3:4" x14ac:dyDescent="0.2">
      <c r="C2257" s="42">
        <v>38574</v>
      </c>
      <c r="D2257">
        <v>6.5510999999999999</v>
      </c>
    </row>
    <row r="2258" spans="3:4" x14ac:dyDescent="0.2">
      <c r="C2258" s="42">
        <v>38575</v>
      </c>
      <c r="D2258">
        <v>6.51</v>
      </c>
    </row>
    <row r="2259" spans="3:4" x14ac:dyDescent="0.2">
      <c r="C2259" s="42">
        <v>38576</v>
      </c>
      <c r="D2259">
        <v>6.5442499999999999</v>
      </c>
    </row>
    <row r="2260" spans="3:4" x14ac:dyDescent="0.2">
      <c r="C2260" s="42">
        <v>38579</v>
      </c>
      <c r="D2260">
        <v>6.6107500000000003</v>
      </c>
    </row>
    <row r="2261" spans="3:4" x14ac:dyDescent="0.2">
      <c r="C2261" s="42">
        <v>38580</v>
      </c>
      <c r="D2261">
        <v>6.6150000000000002</v>
      </c>
    </row>
    <row r="2262" spans="3:4" x14ac:dyDescent="0.2">
      <c r="C2262" s="42">
        <v>38581</v>
      </c>
      <c r="D2262">
        <v>6.6607500000000002</v>
      </c>
    </row>
    <row r="2263" spans="3:4" x14ac:dyDescent="0.2">
      <c r="C2263" s="42">
        <v>38582</v>
      </c>
      <c r="D2263">
        <v>6.7212500000000004</v>
      </c>
    </row>
    <row r="2264" spans="3:4" x14ac:dyDescent="0.2">
      <c r="C2264" s="42">
        <v>38583</v>
      </c>
      <c r="D2264">
        <v>6.7486499999999996</v>
      </c>
    </row>
    <row r="2265" spans="3:4" x14ac:dyDescent="0.2">
      <c r="C2265" s="42">
        <v>38586</v>
      </c>
      <c r="D2265">
        <v>6.6589999999999998</v>
      </c>
    </row>
    <row r="2266" spans="3:4" x14ac:dyDescent="0.2">
      <c r="C2266" s="42">
        <v>38587</v>
      </c>
      <c r="D2266">
        <v>6.6879999999999997</v>
      </c>
    </row>
    <row r="2267" spans="3:4" x14ac:dyDescent="0.2">
      <c r="C2267" s="42">
        <v>38588</v>
      </c>
      <c r="D2267">
        <v>6.6725000000000003</v>
      </c>
    </row>
    <row r="2268" spans="3:4" x14ac:dyDescent="0.2">
      <c r="C2268" s="42">
        <v>38589</v>
      </c>
      <c r="D2268">
        <v>6.6772499999999999</v>
      </c>
    </row>
    <row r="2269" spans="3:4" x14ac:dyDescent="0.2">
      <c r="C2269" s="42">
        <v>38590</v>
      </c>
      <c r="D2269">
        <v>6.6520000000000001</v>
      </c>
    </row>
    <row r="2270" spans="3:4" x14ac:dyDescent="0.2">
      <c r="C2270" s="42">
        <v>38593</v>
      </c>
      <c r="D2270">
        <v>6.6654999999999998</v>
      </c>
    </row>
    <row r="2271" spans="3:4" x14ac:dyDescent="0.2">
      <c r="C2271" s="42">
        <v>38594</v>
      </c>
      <c r="D2271">
        <v>6.7282500000000001</v>
      </c>
    </row>
    <row r="2272" spans="3:4" x14ac:dyDescent="0.2">
      <c r="C2272" s="42">
        <v>38595</v>
      </c>
      <c r="D2272">
        <v>6.6454000000000004</v>
      </c>
    </row>
    <row r="2273" spans="3:4" x14ac:dyDescent="0.2">
      <c r="C2273" s="42">
        <v>38596</v>
      </c>
      <c r="D2273">
        <v>6.5255000000000001</v>
      </c>
    </row>
    <row r="2274" spans="3:4" x14ac:dyDescent="0.2">
      <c r="C2274" s="42">
        <v>38597</v>
      </c>
      <c r="D2274">
        <v>6.4684999999999997</v>
      </c>
    </row>
    <row r="2275" spans="3:4" x14ac:dyDescent="0.2">
      <c r="C2275" s="42">
        <v>38600</v>
      </c>
      <c r="D2275">
        <v>6.4732000000000003</v>
      </c>
    </row>
    <row r="2276" spans="3:4" x14ac:dyDescent="0.2">
      <c r="C2276" s="42">
        <v>38601</v>
      </c>
      <c r="D2276">
        <v>6.53775</v>
      </c>
    </row>
    <row r="2277" spans="3:4" x14ac:dyDescent="0.2">
      <c r="C2277" s="42">
        <v>38602</v>
      </c>
      <c r="D2277">
        <v>6.5517500000000002</v>
      </c>
    </row>
    <row r="2278" spans="3:4" x14ac:dyDescent="0.2">
      <c r="C2278" s="42">
        <v>38603</v>
      </c>
      <c r="D2278">
        <v>6.5148000000000001</v>
      </c>
    </row>
    <row r="2279" spans="3:4" x14ac:dyDescent="0.2">
      <c r="C2279" s="42">
        <v>38604</v>
      </c>
      <c r="D2279">
        <v>6.5</v>
      </c>
    </row>
    <row r="2280" spans="3:4" x14ac:dyDescent="0.2">
      <c r="C2280" s="42">
        <v>38607</v>
      </c>
      <c r="D2280">
        <v>6.5949999999999998</v>
      </c>
    </row>
    <row r="2281" spans="3:4" x14ac:dyDescent="0.2">
      <c r="C2281" s="42">
        <v>38608</v>
      </c>
      <c r="D2281">
        <v>6.5772500000000003</v>
      </c>
    </row>
    <row r="2282" spans="3:4" x14ac:dyDescent="0.2">
      <c r="C2282" s="42">
        <v>38609</v>
      </c>
      <c r="D2282">
        <v>6.5460000000000003</v>
      </c>
    </row>
    <row r="2283" spans="3:4" x14ac:dyDescent="0.2">
      <c r="C2283" s="42">
        <v>38610</v>
      </c>
      <c r="D2283">
        <v>6.6059999999999999</v>
      </c>
    </row>
    <row r="2284" spans="3:4" x14ac:dyDescent="0.2">
      <c r="C2284" s="42">
        <v>38611</v>
      </c>
      <c r="D2284">
        <v>6.5958500000000004</v>
      </c>
    </row>
    <row r="2285" spans="3:4" x14ac:dyDescent="0.2">
      <c r="C2285" s="42">
        <v>38614</v>
      </c>
      <c r="D2285">
        <v>6.6222500000000002</v>
      </c>
    </row>
    <row r="2286" spans="3:4" x14ac:dyDescent="0.2">
      <c r="C2286" s="42">
        <v>38615</v>
      </c>
      <c r="D2286">
        <v>6.5650000000000004</v>
      </c>
    </row>
    <row r="2287" spans="3:4" x14ac:dyDescent="0.2">
      <c r="C2287" s="42">
        <v>38616</v>
      </c>
      <c r="D2287">
        <v>6.5720000000000001</v>
      </c>
    </row>
    <row r="2288" spans="3:4" x14ac:dyDescent="0.2">
      <c r="C2288" s="42">
        <v>38617</v>
      </c>
      <c r="D2288">
        <v>6.5484999999999998</v>
      </c>
    </row>
    <row r="2289" spans="3:4" x14ac:dyDescent="0.2">
      <c r="C2289" s="42">
        <v>38618</v>
      </c>
      <c r="D2289">
        <v>6.5757000000000003</v>
      </c>
    </row>
    <row r="2290" spans="3:4" x14ac:dyDescent="0.2">
      <c r="C2290" s="42">
        <v>38621</v>
      </c>
      <c r="D2290">
        <v>6.585</v>
      </c>
    </row>
    <row r="2291" spans="3:4" x14ac:dyDescent="0.2">
      <c r="C2291" s="42">
        <v>38622</v>
      </c>
      <c r="D2291">
        <v>6.6326999999999998</v>
      </c>
    </row>
    <row r="2292" spans="3:4" x14ac:dyDescent="0.2">
      <c r="C2292" s="42">
        <v>38623</v>
      </c>
      <c r="D2292">
        <v>6.6254999999999997</v>
      </c>
    </row>
    <row r="2293" spans="3:4" x14ac:dyDescent="0.2">
      <c r="C2293" s="42">
        <v>38624</v>
      </c>
      <c r="D2293">
        <v>6.5739999999999998</v>
      </c>
    </row>
    <row r="2294" spans="3:4" x14ac:dyDescent="0.2">
      <c r="C2294" s="42">
        <v>38625</v>
      </c>
      <c r="D2294">
        <v>6.5461999999999998</v>
      </c>
    </row>
    <row r="2295" spans="3:4" x14ac:dyDescent="0.2">
      <c r="C2295" s="42">
        <v>38628</v>
      </c>
      <c r="D2295">
        <v>6.6165000000000003</v>
      </c>
    </row>
    <row r="2296" spans="3:4" x14ac:dyDescent="0.2">
      <c r="C2296" s="42">
        <v>38629</v>
      </c>
      <c r="D2296">
        <v>6.6347500000000004</v>
      </c>
    </row>
    <row r="2297" spans="3:4" x14ac:dyDescent="0.2">
      <c r="C2297" s="42">
        <v>38630</v>
      </c>
      <c r="D2297">
        <v>6.7224000000000004</v>
      </c>
    </row>
    <row r="2298" spans="3:4" x14ac:dyDescent="0.2">
      <c r="C2298" s="42">
        <v>38631</v>
      </c>
      <c r="D2298">
        <v>6.7227499999999996</v>
      </c>
    </row>
    <row r="2299" spans="3:4" x14ac:dyDescent="0.2">
      <c r="C2299" s="42">
        <v>38632</v>
      </c>
      <c r="D2299">
        <v>6.7510000000000003</v>
      </c>
    </row>
    <row r="2300" spans="3:4" x14ac:dyDescent="0.2">
      <c r="C2300" s="42">
        <v>38635</v>
      </c>
      <c r="D2300">
        <v>6.7177499999999997</v>
      </c>
    </row>
    <row r="2301" spans="3:4" x14ac:dyDescent="0.2">
      <c r="C2301" s="42">
        <v>38636</v>
      </c>
      <c r="D2301">
        <v>6.7225000000000001</v>
      </c>
    </row>
    <row r="2302" spans="3:4" x14ac:dyDescent="0.2">
      <c r="C2302" s="42">
        <v>38637</v>
      </c>
      <c r="D2302">
        <v>6.7520499999999997</v>
      </c>
    </row>
    <row r="2303" spans="3:4" x14ac:dyDescent="0.2">
      <c r="C2303" s="42">
        <v>38638</v>
      </c>
      <c r="D2303">
        <v>6.83955</v>
      </c>
    </row>
    <row r="2304" spans="3:4" x14ac:dyDescent="0.2">
      <c r="C2304" s="42">
        <v>38639</v>
      </c>
      <c r="D2304">
        <v>6.7549999999999999</v>
      </c>
    </row>
    <row r="2305" spans="3:4" x14ac:dyDescent="0.2">
      <c r="C2305" s="42">
        <v>38642</v>
      </c>
      <c r="D2305">
        <v>6.7132500000000004</v>
      </c>
    </row>
    <row r="2306" spans="3:4" x14ac:dyDescent="0.2">
      <c r="C2306" s="42">
        <v>38643</v>
      </c>
      <c r="D2306">
        <v>6.7880500000000001</v>
      </c>
    </row>
    <row r="2307" spans="3:4" x14ac:dyDescent="0.2">
      <c r="C2307" s="42">
        <v>38644</v>
      </c>
      <c r="D2307">
        <v>6.7910000000000004</v>
      </c>
    </row>
    <row r="2308" spans="3:4" x14ac:dyDescent="0.2">
      <c r="C2308" s="42">
        <v>38645</v>
      </c>
      <c r="D2308">
        <v>6.7919999999999998</v>
      </c>
    </row>
    <row r="2309" spans="3:4" x14ac:dyDescent="0.2">
      <c r="C2309" s="42">
        <v>38646</v>
      </c>
      <c r="D2309">
        <v>6.8457499999999998</v>
      </c>
    </row>
    <row r="2310" spans="3:4" x14ac:dyDescent="0.2">
      <c r="C2310" s="42">
        <v>38649</v>
      </c>
      <c r="D2310">
        <v>6.8339999999999996</v>
      </c>
    </row>
    <row r="2311" spans="3:4" x14ac:dyDescent="0.2">
      <c r="C2311" s="42">
        <v>38650</v>
      </c>
      <c r="D2311">
        <v>6.8274999999999997</v>
      </c>
    </row>
    <row r="2312" spans="3:4" x14ac:dyDescent="0.2">
      <c r="C2312" s="42">
        <v>38651</v>
      </c>
      <c r="D2312">
        <v>6.8959999999999999</v>
      </c>
    </row>
    <row r="2313" spans="3:4" x14ac:dyDescent="0.2">
      <c r="C2313" s="42">
        <v>38652</v>
      </c>
      <c r="D2313">
        <v>6.9097499999999998</v>
      </c>
    </row>
    <row r="2314" spans="3:4" x14ac:dyDescent="0.2">
      <c r="C2314" s="42">
        <v>38653</v>
      </c>
      <c r="D2314">
        <v>6.9297500000000003</v>
      </c>
    </row>
    <row r="2315" spans="3:4" x14ac:dyDescent="0.2">
      <c r="C2315" s="42">
        <v>38656</v>
      </c>
      <c r="D2315">
        <v>6.9064500000000004</v>
      </c>
    </row>
    <row r="2316" spans="3:4" x14ac:dyDescent="0.2">
      <c r="C2316" s="42">
        <v>38657</v>
      </c>
      <c r="D2316">
        <v>6.8795500000000001</v>
      </c>
    </row>
    <row r="2317" spans="3:4" x14ac:dyDescent="0.2">
      <c r="C2317" s="42">
        <v>38658</v>
      </c>
      <c r="D2317">
        <v>6.8435499999999996</v>
      </c>
    </row>
    <row r="2318" spans="3:4" x14ac:dyDescent="0.2">
      <c r="C2318" s="42">
        <v>38659</v>
      </c>
      <c r="D2318">
        <v>6.8002500000000001</v>
      </c>
    </row>
    <row r="2319" spans="3:4" x14ac:dyDescent="0.2">
      <c r="C2319" s="42">
        <v>38660</v>
      </c>
      <c r="D2319">
        <v>6.8780000000000001</v>
      </c>
    </row>
    <row r="2320" spans="3:4" x14ac:dyDescent="0.2">
      <c r="C2320" s="42">
        <v>38663</v>
      </c>
      <c r="D2320">
        <v>6.9283000000000001</v>
      </c>
    </row>
    <row r="2321" spans="3:4" x14ac:dyDescent="0.2">
      <c r="C2321" s="42">
        <v>38664</v>
      </c>
      <c r="D2321">
        <v>6.93</v>
      </c>
    </row>
    <row r="2322" spans="3:4" x14ac:dyDescent="0.2">
      <c r="C2322" s="42">
        <v>38665</v>
      </c>
      <c r="D2322">
        <v>6.9314999999999998</v>
      </c>
    </row>
    <row r="2323" spans="3:4" x14ac:dyDescent="0.2">
      <c r="C2323" s="42">
        <v>38666</v>
      </c>
      <c r="D2323">
        <v>6.9457500000000003</v>
      </c>
    </row>
    <row r="2324" spans="3:4" x14ac:dyDescent="0.2">
      <c r="C2324" s="42">
        <v>38667</v>
      </c>
      <c r="D2324">
        <v>6.9569999999999999</v>
      </c>
    </row>
    <row r="2325" spans="3:4" x14ac:dyDescent="0.2">
      <c r="C2325" s="42">
        <v>38670</v>
      </c>
      <c r="D2325">
        <v>6.9597499999999997</v>
      </c>
    </row>
    <row r="2326" spans="3:4" x14ac:dyDescent="0.2">
      <c r="C2326" s="42">
        <v>38671</v>
      </c>
      <c r="D2326">
        <v>6.9877500000000001</v>
      </c>
    </row>
    <row r="2327" spans="3:4" x14ac:dyDescent="0.2">
      <c r="C2327" s="42">
        <v>38672</v>
      </c>
      <c r="D2327">
        <v>6.9577999999999998</v>
      </c>
    </row>
    <row r="2328" spans="3:4" x14ac:dyDescent="0.2">
      <c r="C2328" s="42">
        <v>38673</v>
      </c>
      <c r="D2328">
        <v>6.9009499999999999</v>
      </c>
    </row>
    <row r="2329" spans="3:4" x14ac:dyDescent="0.2">
      <c r="C2329" s="42">
        <v>38674</v>
      </c>
      <c r="D2329">
        <v>6.8999499999999996</v>
      </c>
    </row>
    <row r="2330" spans="3:4" x14ac:dyDescent="0.2">
      <c r="C2330" s="42">
        <v>38677</v>
      </c>
      <c r="D2330">
        <v>6.8464999999999998</v>
      </c>
    </row>
    <row r="2331" spans="3:4" x14ac:dyDescent="0.2">
      <c r="C2331" s="42">
        <v>38678</v>
      </c>
      <c r="D2331">
        <v>6.8118999999999996</v>
      </c>
    </row>
    <row r="2332" spans="3:4" x14ac:dyDescent="0.2">
      <c r="C2332" s="42">
        <v>38679</v>
      </c>
      <c r="D2332">
        <v>6.7212500000000004</v>
      </c>
    </row>
    <row r="2333" spans="3:4" x14ac:dyDescent="0.2">
      <c r="C2333" s="42">
        <v>38680</v>
      </c>
      <c r="D2333">
        <v>6.7073499999999999</v>
      </c>
    </row>
    <row r="2334" spans="3:4" x14ac:dyDescent="0.2">
      <c r="C2334" s="42">
        <v>38681</v>
      </c>
      <c r="D2334">
        <v>6.6812500000000004</v>
      </c>
    </row>
    <row r="2335" spans="3:4" x14ac:dyDescent="0.2">
      <c r="C2335" s="42">
        <v>38684</v>
      </c>
      <c r="D2335">
        <v>6.6970000000000001</v>
      </c>
    </row>
    <row r="2336" spans="3:4" x14ac:dyDescent="0.2">
      <c r="C2336" s="42">
        <v>38685</v>
      </c>
      <c r="D2336">
        <v>6.6727499999999997</v>
      </c>
    </row>
    <row r="2337" spans="3:4" x14ac:dyDescent="0.2">
      <c r="C2337" s="42">
        <v>38686</v>
      </c>
      <c r="D2337">
        <v>6.6377499999999996</v>
      </c>
    </row>
    <row r="2338" spans="3:4" x14ac:dyDescent="0.2">
      <c r="C2338" s="42">
        <v>38687</v>
      </c>
      <c r="D2338">
        <v>6.6392499999999997</v>
      </c>
    </row>
    <row r="2339" spans="3:4" x14ac:dyDescent="0.2">
      <c r="C2339" s="42">
        <v>38688</v>
      </c>
      <c r="D2339">
        <v>6.5465</v>
      </c>
    </row>
    <row r="2340" spans="3:4" x14ac:dyDescent="0.2">
      <c r="C2340" s="42">
        <v>38691</v>
      </c>
      <c r="D2340">
        <v>6.4882499999999999</v>
      </c>
    </row>
    <row r="2341" spans="3:4" x14ac:dyDescent="0.2">
      <c r="C2341" s="42">
        <v>38692</v>
      </c>
      <c r="D2341">
        <v>6.4485000000000001</v>
      </c>
    </row>
    <row r="2342" spans="3:4" x14ac:dyDescent="0.2">
      <c r="C2342" s="42">
        <v>38693</v>
      </c>
      <c r="D2342">
        <v>6.4935</v>
      </c>
    </row>
    <row r="2343" spans="3:4" x14ac:dyDescent="0.2">
      <c r="C2343" s="42">
        <v>38694</v>
      </c>
      <c r="D2343">
        <v>6.5069999999999997</v>
      </c>
    </row>
    <row r="2344" spans="3:4" x14ac:dyDescent="0.2">
      <c r="C2344" s="42">
        <v>38695</v>
      </c>
      <c r="D2344">
        <v>6.54575</v>
      </c>
    </row>
    <row r="2345" spans="3:4" x14ac:dyDescent="0.2">
      <c r="C2345" s="42">
        <v>38698</v>
      </c>
      <c r="D2345">
        <v>6.492</v>
      </c>
    </row>
    <row r="2346" spans="3:4" x14ac:dyDescent="0.2">
      <c r="C2346" s="42">
        <v>38699</v>
      </c>
      <c r="D2346">
        <v>6.444</v>
      </c>
    </row>
    <row r="2347" spans="3:4" x14ac:dyDescent="0.2">
      <c r="C2347" s="42">
        <v>38700</v>
      </c>
      <c r="D2347">
        <v>6.4637500000000001</v>
      </c>
    </row>
    <row r="2348" spans="3:4" x14ac:dyDescent="0.2">
      <c r="C2348" s="42">
        <v>38701</v>
      </c>
      <c r="D2348">
        <v>6.5880000000000001</v>
      </c>
    </row>
    <row r="2349" spans="3:4" x14ac:dyDescent="0.2">
      <c r="C2349" s="42">
        <v>38702</v>
      </c>
      <c r="D2349">
        <v>6.57125</v>
      </c>
    </row>
    <row r="2350" spans="3:4" x14ac:dyDescent="0.2">
      <c r="C2350" s="42">
        <v>38705</v>
      </c>
      <c r="D2350">
        <v>6.5250000000000004</v>
      </c>
    </row>
    <row r="2351" spans="3:4" x14ac:dyDescent="0.2">
      <c r="C2351" s="42">
        <v>38706</v>
      </c>
      <c r="D2351">
        <v>6.5172499999999998</v>
      </c>
    </row>
    <row r="2352" spans="3:4" x14ac:dyDescent="0.2">
      <c r="C2352" s="42">
        <v>38707</v>
      </c>
      <c r="D2352">
        <v>6.5557499999999997</v>
      </c>
    </row>
    <row r="2353" spans="3:4" x14ac:dyDescent="0.2">
      <c r="C2353" s="42">
        <v>38708</v>
      </c>
      <c r="D2353">
        <v>6.5389999999999997</v>
      </c>
    </row>
    <row r="2354" spans="3:4" x14ac:dyDescent="0.2">
      <c r="C2354" s="42">
        <v>38709</v>
      </c>
      <c r="D2354">
        <v>6.5142499999999997</v>
      </c>
    </row>
    <row r="2355" spans="3:4" x14ac:dyDescent="0.2">
      <c r="C2355" s="42">
        <v>38712</v>
      </c>
      <c r="D2355">
        <v>6.5142499999999997</v>
      </c>
    </row>
    <row r="2356" spans="3:4" x14ac:dyDescent="0.2">
      <c r="C2356" s="42">
        <v>38713</v>
      </c>
      <c r="D2356">
        <v>6.5025000000000004</v>
      </c>
    </row>
    <row r="2357" spans="3:4" x14ac:dyDescent="0.2">
      <c r="C2357" s="42">
        <v>38714</v>
      </c>
      <c r="D2357">
        <v>6.5092499999999998</v>
      </c>
    </row>
    <row r="2358" spans="3:4" x14ac:dyDescent="0.2">
      <c r="C2358" s="42">
        <v>38715</v>
      </c>
      <c r="D2358">
        <v>6.4764999999999997</v>
      </c>
    </row>
    <row r="2359" spans="3:4" x14ac:dyDescent="0.2">
      <c r="C2359" s="42">
        <v>38716</v>
      </c>
      <c r="D2359">
        <v>6.4960000000000004</v>
      </c>
    </row>
    <row r="2360" spans="3:4" x14ac:dyDescent="0.2">
      <c r="C2360" s="42">
        <v>38719</v>
      </c>
      <c r="D2360">
        <v>6.4960000000000004</v>
      </c>
    </row>
    <row r="2361" spans="3:4" x14ac:dyDescent="0.2">
      <c r="C2361" s="42">
        <v>38720</v>
      </c>
      <c r="D2361">
        <v>6.3882500000000002</v>
      </c>
    </row>
    <row r="2362" spans="3:4" x14ac:dyDescent="0.2">
      <c r="C2362" s="42">
        <v>38721</v>
      </c>
      <c r="D2362">
        <v>6.2988499999999998</v>
      </c>
    </row>
    <row r="2363" spans="3:4" x14ac:dyDescent="0.2">
      <c r="C2363" s="42">
        <v>38722</v>
      </c>
      <c r="D2363">
        <v>6.3013000000000003</v>
      </c>
    </row>
    <row r="2364" spans="3:4" x14ac:dyDescent="0.2">
      <c r="C2364" s="42">
        <v>38723</v>
      </c>
      <c r="D2364">
        <v>6.2255000000000003</v>
      </c>
    </row>
    <row r="2365" spans="3:4" x14ac:dyDescent="0.2">
      <c r="C2365" s="42">
        <v>38726</v>
      </c>
      <c r="D2365">
        <v>6.2142499999999998</v>
      </c>
    </row>
    <row r="2366" spans="3:4" x14ac:dyDescent="0.2">
      <c r="C2366" s="42">
        <v>38727</v>
      </c>
      <c r="D2366">
        <v>6.2324999999999999</v>
      </c>
    </row>
    <row r="2367" spans="3:4" x14ac:dyDescent="0.2">
      <c r="C2367" s="42">
        <v>38728</v>
      </c>
      <c r="D2367">
        <v>6.2116499999999997</v>
      </c>
    </row>
    <row r="2368" spans="3:4" x14ac:dyDescent="0.2">
      <c r="C2368" s="42">
        <v>38729</v>
      </c>
      <c r="D2368">
        <v>6.1996000000000002</v>
      </c>
    </row>
    <row r="2369" spans="3:4" x14ac:dyDescent="0.2">
      <c r="C2369" s="42">
        <v>38730</v>
      </c>
      <c r="D2369">
        <v>6.1376999999999997</v>
      </c>
    </row>
    <row r="2370" spans="3:4" x14ac:dyDescent="0.2">
      <c r="C2370" s="42">
        <v>38733</v>
      </c>
      <c r="D2370">
        <v>6.133</v>
      </c>
    </row>
    <row r="2371" spans="3:4" x14ac:dyDescent="0.2">
      <c r="C2371" s="42">
        <v>38734</v>
      </c>
      <c r="D2371">
        <v>6.1790000000000003</v>
      </c>
    </row>
    <row r="2372" spans="3:4" x14ac:dyDescent="0.2">
      <c r="C2372" s="42">
        <v>38735</v>
      </c>
      <c r="D2372">
        <v>6.1989999999999998</v>
      </c>
    </row>
    <row r="2373" spans="3:4" x14ac:dyDescent="0.2">
      <c r="C2373" s="42">
        <v>38736</v>
      </c>
      <c r="D2373">
        <v>6.12425</v>
      </c>
    </row>
    <row r="2374" spans="3:4" x14ac:dyDescent="0.2">
      <c r="C2374" s="42">
        <v>38737</v>
      </c>
      <c r="D2374">
        <v>6.1334999999999997</v>
      </c>
    </row>
    <row r="2375" spans="3:4" x14ac:dyDescent="0.2">
      <c r="C2375" s="42">
        <v>38740</v>
      </c>
      <c r="D2375">
        <v>6.1262499999999998</v>
      </c>
    </row>
    <row r="2376" spans="3:4" x14ac:dyDescent="0.2">
      <c r="C2376" s="42">
        <v>38741</v>
      </c>
      <c r="D2376">
        <v>6.181</v>
      </c>
    </row>
    <row r="2377" spans="3:4" x14ac:dyDescent="0.2">
      <c r="C2377" s="42">
        <v>38742</v>
      </c>
      <c r="D2377">
        <v>6.18</v>
      </c>
    </row>
    <row r="2378" spans="3:4" x14ac:dyDescent="0.2">
      <c r="C2378" s="42">
        <v>38743</v>
      </c>
      <c r="D2378">
        <v>6.2359999999999998</v>
      </c>
    </row>
    <row r="2379" spans="3:4" x14ac:dyDescent="0.2">
      <c r="C2379" s="42">
        <v>38744</v>
      </c>
      <c r="D2379">
        <v>6.2915000000000001</v>
      </c>
    </row>
    <row r="2380" spans="3:4" x14ac:dyDescent="0.2">
      <c r="C2380" s="42">
        <v>38747</v>
      </c>
      <c r="D2380">
        <v>6.2992499999999998</v>
      </c>
    </row>
    <row r="2381" spans="3:4" x14ac:dyDescent="0.2">
      <c r="C2381" s="42">
        <v>38748</v>
      </c>
      <c r="D2381">
        <v>6.2257999999999996</v>
      </c>
    </row>
    <row r="2382" spans="3:4" x14ac:dyDescent="0.2">
      <c r="C2382" s="42">
        <v>38749</v>
      </c>
      <c r="D2382">
        <v>6.2454999999999998</v>
      </c>
    </row>
    <row r="2383" spans="3:4" x14ac:dyDescent="0.2">
      <c r="C2383" s="42">
        <v>38750</v>
      </c>
      <c r="D2383">
        <v>6.2199499999999999</v>
      </c>
    </row>
    <row r="2384" spans="3:4" x14ac:dyDescent="0.2">
      <c r="C2384" s="42">
        <v>38751</v>
      </c>
      <c r="D2384">
        <v>6.2432499999999997</v>
      </c>
    </row>
    <row r="2385" spans="3:4" x14ac:dyDescent="0.2">
      <c r="C2385" s="42">
        <v>38754</v>
      </c>
      <c r="D2385">
        <v>6.2530000000000001</v>
      </c>
    </row>
    <row r="2386" spans="3:4" x14ac:dyDescent="0.2">
      <c r="C2386" s="42">
        <v>38755</v>
      </c>
      <c r="D2386">
        <v>6.3040000000000003</v>
      </c>
    </row>
    <row r="2387" spans="3:4" x14ac:dyDescent="0.2">
      <c r="C2387" s="42">
        <v>38756</v>
      </c>
      <c r="D2387">
        <v>6.3632499999999999</v>
      </c>
    </row>
    <row r="2388" spans="3:4" x14ac:dyDescent="0.2">
      <c r="C2388" s="42">
        <v>38757</v>
      </c>
      <c r="D2388">
        <v>6.2774999999999999</v>
      </c>
    </row>
    <row r="2389" spans="3:4" x14ac:dyDescent="0.2">
      <c r="C2389" s="42">
        <v>38758</v>
      </c>
      <c r="D2389">
        <v>6.2694999999999999</v>
      </c>
    </row>
    <row r="2390" spans="3:4" x14ac:dyDescent="0.2">
      <c r="C2390" s="42">
        <v>38761</v>
      </c>
      <c r="D2390">
        <v>6.2932499999999996</v>
      </c>
    </row>
    <row r="2391" spans="3:4" x14ac:dyDescent="0.2">
      <c r="C2391" s="42">
        <v>38762</v>
      </c>
      <c r="D2391">
        <v>6.2927499999999998</v>
      </c>
    </row>
    <row r="2392" spans="3:4" x14ac:dyDescent="0.2">
      <c r="C2392" s="42">
        <v>38763</v>
      </c>
      <c r="D2392">
        <v>6.1923000000000004</v>
      </c>
    </row>
    <row r="2393" spans="3:4" x14ac:dyDescent="0.2">
      <c r="C2393" s="42">
        <v>38764</v>
      </c>
      <c r="D2393">
        <v>6.19475</v>
      </c>
    </row>
    <row r="2394" spans="3:4" x14ac:dyDescent="0.2">
      <c r="C2394" s="42">
        <v>38765</v>
      </c>
      <c r="D2394">
        <v>6.1601499999999998</v>
      </c>
    </row>
    <row r="2395" spans="3:4" x14ac:dyDescent="0.2">
      <c r="C2395" s="42">
        <v>38768</v>
      </c>
      <c r="D2395">
        <v>6.1521499999999998</v>
      </c>
    </row>
    <row r="2396" spans="3:4" x14ac:dyDescent="0.2">
      <c r="C2396" s="42">
        <v>38769</v>
      </c>
      <c r="D2396">
        <v>6.1710000000000003</v>
      </c>
    </row>
    <row r="2397" spans="3:4" x14ac:dyDescent="0.2">
      <c r="C2397" s="42">
        <v>38770</v>
      </c>
      <c r="D2397">
        <v>6.2282500000000001</v>
      </c>
    </row>
    <row r="2398" spans="3:4" x14ac:dyDescent="0.2">
      <c r="C2398" s="42">
        <v>38771</v>
      </c>
      <c r="D2398">
        <v>6.2172499999999999</v>
      </c>
    </row>
    <row r="2399" spans="3:4" x14ac:dyDescent="0.2">
      <c r="C2399" s="42">
        <v>38772</v>
      </c>
      <c r="D2399">
        <v>6.2542499999999999</v>
      </c>
    </row>
    <row r="2400" spans="3:4" x14ac:dyDescent="0.2">
      <c r="C2400" s="42">
        <v>38775</v>
      </c>
      <c r="D2400">
        <v>6.3227500000000001</v>
      </c>
    </row>
    <row r="2401" spans="3:4" x14ac:dyDescent="0.2">
      <c r="C2401" s="42">
        <v>38776</v>
      </c>
      <c r="D2401">
        <v>6.2982500000000003</v>
      </c>
    </row>
    <row r="2402" spans="3:4" x14ac:dyDescent="0.2">
      <c r="C2402" s="42">
        <v>38777</v>
      </c>
      <c r="D2402">
        <v>6.3082000000000003</v>
      </c>
    </row>
    <row r="2403" spans="3:4" x14ac:dyDescent="0.2">
      <c r="C2403" s="42">
        <v>38778</v>
      </c>
      <c r="D2403">
        <v>6.2533000000000003</v>
      </c>
    </row>
    <row r="2404" spans="3:4" x14ac:dyDescent="0.2">
      <c r="C2404" s="42">
        <v>38779</v>
      </c>
      <c r="D2404">
        <v>6.3205</v>
      </c>
    </row>
    <row r="2405" spans="3:4" x14ac:dyDescent="0.2">
      <c r="C2405" s="42">
        <v>38782</v>
      </c>
      <c r="D2405">
        <v>6.3727499999999999</v>
      </c>
    </row>
    <row r="2406" spans="3:4" x14ac:dyDescent="0.2">
      <c r="C2406" s="42">
        <v>38783</v>
      </c>
      <c r="D2406">
        <v>6.4234999999999998</v>
      </c>
    </row>
    <row r="2407" spans="3:4" x14ac:dyDescent="0.2">
      <c r="C2407" s="42">
        <v>38784</v>
      </c>
      <c r="D2407">
        <v>6.4377500000000003</v>
      </c>
    </row>
    <row r="2408" spans="3:4" x14ac:dyDescent="0.2">
      <c r="C2408" s="42">
        <v>38785</v>
      </c>
      <c r="D2408">
        <v>6.3857499999999998</v>
      </c>
    </row>
    <row r="2409" spans="3:4" x14ac:dyDescent="0.2">
      <c r="C2409" s="42">
        <v>38786</v>
      </c>
      <c r="D2409">
        <v>6.4175000000000004</v>
      </c>
    </row>
    <row r="2410" spans="3:4" x14ac:dyDescent="0.2">
      <c r="C2410" s="42">
        <v>38789</v>
      </c>
      <c r="D2410">
        <v>6.3992500000000003</v>
      </c>
    </row>
    <row r="2411" spans="3:4" x14ac:dyDescent="0.2">
      <c r="C2411" s="42">
        <v>38790</v>
      </c>
      <c r="D2411">
        <v>6.3647499999999999</v>
      </c>
    </row>
    <row r="2412" spans="3:4" x14ac:dyDescent="0.2">
      <c r="C2412" s="42">
        <v>38791</v>
      </c>
      <c r="D2412">
        <v>6.3215000000000003</v>
      </c>
    </row>
    <row r="2413" spans="3:4" x14ac:dyDescent="0.2">
      <c r="C2413" s="42">
        <v>38792</v>
      </c>
      <c r="D2413">
        <v>6.3055000000000003</v>
      </c>
    </row>
    <row r="2414" spans="3:4" x14ac:dyDescent="0.2">
      <c r="C2414" s="42">
        <v>38793</v>
      </c>
      <c r="D2414">
        <v>6.3447500000000003</v>
      </c>
    </row>
    <row r="2415" spans="3:4" x14ac:dyDescent="0.2">
      <c r="C2415" s="42">
        <v>38796</v>
      </c>
      <c r="D2415">
        <v>6.3994</v>
      </c>
    </row>
    <row r="2416" spans="3:4" x14ac:dyDescent="0.2">
      <c r="C2416" s="42">
        <v>38797</v>
      </c>
      <c r="D2416">
        <v>6.4978999999999996</v>
      </c>
    </row>
    <row r="2417" spans="3:4" x14ac:dyDescent="0.2">
      <c r="C2417" s="42">
        <v>38798</v>
      </c>
      <c r="D2417">
        <v>6.4675000000000002</v>
      </c>
    </row>
    <row r="2418" spans="3:4" x14ac:dyDescent="0.2">
      <c r="C2418" s="42">
        <v>38799</v>
      </c>
      <c r="D2418">
        <v>6.4314999999999998</v>
      </c>
    </row>
    <row r="2419" spans="3:4" x14ac:dyDescent="0.2">
      <c r="C2419" s="42">
        <v>38800</v>
      </c>
      <c r="D2419">
        <v>6.4005000000000001</v>
      </c>
    </row>
    <row r="2420" spans="3:4" x14ac:dyDescent="0.2">
      <c r="C2420" s="42">
        <v>38803</v>
      </c>
      <c r="D2420">
        <v>6.3832500000000003</v>
      </c>
    </row>
    <row r="2421" spans="3:4" x14ac:dyDescent="0.2">
      <c r="C2421" s="42">
        <v>38804</v>
      </c>
      <c r="D2421">
        <v>6.3985000000000003</v>
      </c>
    </row>
    <row r="2422" spans="3:4" x14ac:dyDescent="0.2">
      <c r="C2422" s="42">
        <v>38805</v>
      </c>
      <c r="D2422">
        <v>6.4725000000000001</v>
      </c>
    </row>
    <row r="2423" spans="3:4" x14ac:dyDescent="0.2">
      <c r="C2423" s="42">
        <v>38806</v>
      </c>
      <c r="D2423">
        <v>6.3162500000000001</v>
      </c>
    </row>
    <row r="2424" spans="3:4" x14ac:dyDescent="0.2">
      <c r="C2424" s="42">
        <v>38807</v>
      </c>
      <c r="D2424">
        <v>6.2930000000000001</v>
      </c>
    </row>
    <row r="2425" spans="3:4" x14ac:dyDescent="0.2">
      <c r="C2425" s="42">
        <v>38810</v>
      </c>
      <c r="D2425">
        <v>6.2539999999999996</v>
      </c>
    </row>
    <row r="2426" spans="3:4" x14ac:dyDescent="0.2">
      <c r="C2426" s="42">
        <v>38811</v>
      </c>
      <c r="D2426">
        <v>6.1490499999999999</v>
      </c>
    </row>
    <row r="2427" spans="3:4" x14ac:dyDescent="0.2">
      <c r="C2427" s="42">
        <v>38812</v>
      </c>
      <c r="D2427">
        <v>6.1529999999999996</v>
      </c>
    </row>
    <row r="2428" spans="3:4" x14ac:dyDescent="0.2">
      <c r="C2428" s="42">
        <v>38813</v>
      </c>
      <c r="D2428">
        <v>6.1492500000000003</v>
      </c>
    </row>
    <row r="2429" spans="3:4" x14ac:dyDescent="0.2">
      <c r="C2429" s="42">
        <v>38814</v>
      </c>
      <c r="D2429">
        <v>6.2575000000000003</v>
      </c>
    </row>
    <row r="2430" spans="3:4" x14ac:dyDescent="0.2">
      <c r="C2430" s="42">
        <v>38817</v>
      </c>
      <c r="D2430">
        <v>6.26525</v>
      </c>
    </row>
    <row r="2431" spans="3:4" x14ac:dyDescent="0.2">
      <c r="C2431" s="42">
        <v>38818</v>
      </c>
      <c r="D2431">
        <v>6.23475</v>
      </c>
    </row>
    <row r="2432" spans="3:4" x14ac:dyDescent="0.2">
      <c r="C2432" s="42">
        <v>38819</v>
      </c>
      <c r="D2432">
        <v>6.2513500000000004</v>
      </c>
    </row>
    <row r="2433" spans="3:4" x14ac:dyDescent="0.2">
      <c r="C2433" s="42">
        <v>38820</v>
      </c>
      <c r="D2433">
        <v>6.2640000000000002</v>
      </c>
    </row>
    <row r="2434" spans="3:4" x14ac:dyDescent="0.2">
      <c r="C2434" s="42">
        <v>38821</v>
      </c>
      <c r="D2434">
        <v>6.2640000000000002</v>
      </c>
    </row>
    <row r="2435" spans="3:4" x14ac:dyDescent="0.2">
      <c r="C2435" s="42">
        <v>38824</v>
      </c>
      <c r="D2435">
        <v>6.1825000000000001</v>
      </c>
    </row>
    <row r="2436" spans="3:4" x14ac:dyDescent="0.2">
      <c r="C2436" s="42">
        <v>38825</v>
      </c>
      <c r="D2436">
        <v>6.1542500000000002</v>
      </c>
    </row>
    <row r="2437" spans="3:4" x14ac:dyDescent="0.2">
      <c r="C2437" s="42">
        <v>38826</v>
      </c>
      <c r="D2437">
        <v>6.12425</v>
      </c>
    </row>
    <row r="2438" spans="3:4" x14ac:dyDescent="0.2">
      <c r="C2438" s="42">
        <v>38827</v>
      </c>
      <c r="D2438">
        <v>6.1814999999999998</v>
      </c>
    </row>
    <row r="2439" spans="3:4" x14ac:dyDescent="0.2">
      <c r="C2439" s="42">
        <v>38828</v>
      </c>
      <c r="D2439">
        <v>6.1342499999999998</v>
      </c>
    </row>
    <row r="2440" spans="3:4" x14ac:dyDescent="0.2">
      <c r="C2440" s="42">
        <v>38831</v>
      </c>
      <c r="D2440">
        <v>6.1862500000000002</v>
      </c>
    </row>
    <row r="2441" spans="3:4" x14ac:dyDescent="0.2">
      <c r="C2441" s="42">
        <v>38832</v>
      </c>
      <c r="D2441">
        <v>6.2</v>
      </c>
    </row>
    <row r="2442" spans="3:4" x14ac:dyDescent="0.2">
      <c r="C2442" s="42">
        <v>38833</v>
      </c>
      <c r="D2442">
        <v>6.3048000000000002</v>
      </c>
    </row>
    <row r="2443" spans="3:4" x14ac:dyDescent="0.2">
      <c r="C2443" s="42">
        <v>38834</v>
      </c>
      <c r="D2443">
        <v>6.2872500000000002</v>
      </c>
    </row>
    <row r="2444" spans="3:4" x14ac:dyDescent="0.2">
      <c r="C2444" s="42">
        <v>38835</v>
      </c>
      <c r="D2444">
        <v>6.1784999999999997</v>
      </c>
    </row>
    <row r="2445" spans="3:4" x14ac:dyDescent="0.2">
      <c r="C2445" s="42">
        <v>38838</v>
      </c>
      <c r="D2445">
        <v>6.1195000000000004</v>
      </c>
    </row>
    <row r="2446" spans="3:4" x14ac:dyDescent="0.2">
      <c r="C2446" s="42">
        <v>38839</v>
      </c>
      <c r="D2446">
        <v>6.1544999999999996</v>
      </c>
    </row>
    <row r="2447" spans="3:4" x14ac:dyDescent="0.2">
      <c r="C2447" s="42">
        <v>38840</v>
      </c>
      <c r="D2447">
        <v>6.1820000000000004</v>
      </c>
    </row>
    <row r="2448" spans="3:4" x14ac:dyDescent="0.2">
      <c r="C2448" s="42">
        <v>38841</v>
      </c>
      <c r="D2448">
        <v>6.1872499999999997</v>
      </c>
    </row>
    <row r="2449" spans="3:4" x14ac:dyDescent="0.2">
      <c r="C2449" s="42">
        <v>38842</v>
      </c>
      <c r="D2449">
        <v>6.1805000000000003</v>
      </c>
    </row>
    <row r="2450" spans="3:4" x14ac:dyDescent="0.2">
      <c r="C2450" s="42">
        <v>38845</v>
      </c>
      <c r="D2450">
        <v>6.2077499999999999</v>
      </c>
    </row>
    <row r="2451" spans="3:4" x14ac:dyDescent="0.2">
      <c r="C2451" s="42">
        <v>38846</v>
      </c>
      <c r="D2451">
        <v>6.1786000000000003</v>
      </c>
    </row>
    <row r="2452" spans="3:4" x14ac:dyDescent="0.2">
      <c r="C2452" s="42">
        <v>38847</v>
      </c>
      <c r="D2452">
        <v>6.1619999999999999</v>
      </c>
    </row>
    <row r="2453" spans="3:4" x14ac:dyDescent="0.2">
      <c r="C2453" s="42">
        <v>38848</v>
      </c>
      <c r="D2453">
        <v>6.1820000000000004</v>
      </c>
    </row>
    <row r="2454" spans="3:4" x14ac:dyDescent="0.2">
      <c r="C2454" s="42">
        <v>38849</v>
      </c>
      <c r="D2454">
        <v>6.3528000000000002</v>
      </c>
    </row>
    <row r="2455" spans="3:4" x14ac:dyDescent="0.2">
      <c r="C2455" s="42">
        <v>38852</v>
      </c>
      <c r="D2455">
        <v>6.5686</v>
      </c>
    </row>
    <row r="2456" spans="3:4" x14ac:dyDescent="0.2">
      <c r="C2456" s="42">
        <v>38853</v>
      </c>
      <c r="D2456">
        <v>6.5084999999999997</v>
      </c>
    </row>
    <row r="2457" spans="3:4" x14ac:dyDescent="0.2">
      <c r="C2457" s="42">
        <v>38854</v>
      </c>
      <c r="D2457">
        <v>6.5097500000000004</v>
      </c>
    </row>
    <row r="2458" spans="3:4" x14ac:dyDescent="0.2">
      <c r="C2458" s="42">
        <v>38855</v>
      </c>
      <c r="D2458">
        <v>6.5717499999999998</v>
      </c>
    </row>
    <row r="2459" spans="3:4" x14ac:dyDescent="0.2">
      <c r="C2459" s="42">
        <v>38856</v>
      </c>
      <c r="D2459">
        <v>6.7169999999999996</v>
      </c>
    </row>
    <row r="2460" spans="3:4" x14ac:dyDescent="0.2">
      <c r="C2460" s="42">
        <v>38859</v>
      </c>
      <c r="D2460">
        <v>6.7502500000000003</v>
      </c>
    </row>
    <row r="2461" spans="3:4" x14ac:dyDescent="0.2">
      <c r="C2461" s="42">
        <v>38860</v>
      </c>
      <c r="D2461">
        <v>6.6207500000000001</v>
      </c>
    </row>
    <row r="2462" spans="3:4" x14ac:dyDescent="0.2">
      <c r="C2462" s="42">
        <v>38861</v>
      </c>
      <c r="D2462">
        <v>6.7792500000000002</v>
      </c>
    </row>
    <row r="2463" spans="3:4" x14ac:dyDescent="0.2">
      <c r="C2463" s="42">
        <v>38862</v>
      </c>
      <c r="D2463">
        <v>6.7129500000000002</v>
      </c>
    </row>
    <row r="2464" spans="3:4" x14ac:dyDescent="0.2">
      <c r="C2464" s="42">
        <v>38863</v>
      </c>
      <c r="D2464">
        <v>6.7220000000000004</v>
      </c>
    </row>
    <row r="2465" spans="3:4" x14ac:dyDescent="0.2">
      <c r="C2465" s="42">
        <v>38866</v>
      </c>
      <c r="D2465">
        <v>6.6302500000000002</v>
      </c>
    </row>
    <row r="2466" spans="3:4" x14ac:dyDescent="0.2">
      <c r="C2466" s="42">
        <v>38867</v>
      </c>
      <c r="D2466">
        <v>6.7007500000000002</v>
      </c>
    </row>
    <row r="2467" spans="3:4" x14ac:dyDescent="0.2">
      <c r="C2467" s="42">
        <v>38868</v>
      </c>
      <c r="D2467">
        <v>6.8525</v>
      </c>
    </row>
    <row r="2468" spans="3:4" x14ac:dyDescent="0.2">
      <c r="C2468" s="42">
        <v>38869</v>
      </c>
      <c r="D2468">
        <v>6.8127500000000003</v>
      </c>
    </row>
    <row r="2469" spans="3:4" x14ac:dyDescent="0.2">
      <c r="C2469" s="42">
        <v>38870</v>
      </c>
      <c r="D2469">
        <v>6.8525499999999999</v>
      </c>
    </row>
    <row r="2470" spans="3:4" x14ac:dyDescent="0.2">
      <c r="C2470" s="42">
        <v>38873</v>
      </c>
      <c r="D2470">
        <v>6.7895500000000002</v>
      </c>
    </row>
    <row r="2471" spans="3:4" x14ac:dyDescent="0.2">
      <c r="C2471" s="42">
        <v>38874</v>
      </c>
      <c r="D2471">
        <v>6.9317500000000001</v>
      </c>
    </row>
    <row r="2472" spans="3:4" x14ac:dyDescent="0.2">
      <c r="C2472" s="42">
        <v>38875</v>
      </c>
      <c r="D2472">
        <v>6.9012500000000001</v>
      </c>
    </row>
    <row r="2473" spans="3:4" x14ac:dyDescent="0.2">
      <c r="C2473" s="42">
        <v>38876</v>
      </c>
      <c r="D2473">
        <v>6.9880000000000004</v>
      </c>
    </row>
    <row r="2474" spans="3:4" x14ac:dyDescent="0.2">
      <c r="C2474" s="42">
        <v>38877</v>
      </c>
      <c r="D2474">
        <v>6.8650000000000002</v>
      </c>
    </row>
    <row r="2475" spans="3:4" x14ac:dyDescent="0.2">
      <c r="C2475" s="42">
        <v>38880</v>
      </c>
      <c r="D2475">
        <v>6.8937499999999998</v>
      </c>
    </row>
    <row r="2476" spans="3:4" x14ac:dyDescent="0.2">
      <c r="C2476" s="42">
        <v>38881</v>
      </c>
      <c r="D2476">
        <v>7.0190000000000001</v>
      </c>
    </row>
    <row r="2477" spans="3:4" x14ac:dyDescent="0.2">
      <c r="C2477" s="42">
        <v>38882</v>
      </c>
      <c r="D2477">
        <v>7.0207499999999996</v>
      </c>
    </row>
    <row r="2478" spans="3:4" x14ac:dyDescent="0.2">
      <c r="C2478" s="42">
        <v>38883</v>
      </c>
      <c r="D2478">
        <v>7.0304500000000001</v>
      </c>
    </row>
    <row r="2479" spans="3:4" x14ac:dyDescent="0.2">
      <c r="C2479" s="42">
        <v>38884</v>
      </c>
      <c r="D2479">
        <v>7.0145</v>
      </c>
    </row>
    <row r="2480" spans="3:4" x14ac:dyDescent="0.2">
      <c r="C2480" s="42">
        <v>38887</v>
      </c>
      <c r="D2480">
        <v>7.1452499999999999</v>
      </c>
    </row>
    <row r="2481" spans="3:4" x14ac:dyDescent="0.2">
      <c r="C2481" s="42">
        <v>38888</v>
      </c>
      <c r="D2481">
        <v>7.2692500000000004</v>
      </c>
    </row>
    <row r="2482" spans="3:4" x14ac:dyDescent="0.2">
      <c r="C2482" s="42">
        <v>38889</v>
      </c>
      <c r="D2482">
        <v>7.3590499999999999</v>
      </c>
    </row>
    <row r="2483" spans="3:4" x14ac:dyDescent="0.2">
      <c r="C2483" s="42">
        <v>38890</v>
      </c>
      <c r="D2483">
        <v>7.53125</v>
      </c>
    </row>
    <row r="2484" spans="3:4" x14ac:dyDescent="0.2">
      <c r="C2484" s="42">
        <v>38891</v>
      </c>
      <c r="D2484">
        <v>7.6074999999999999</v>
      </c>
    </row>
    <row r="2485" spans="3:4" x14ac:dyDescent="0.2">
      <c r="C2485" s="42">
        <v>38894</v>
      </c>
      <c r="D2485">
        <v>7.6407499999999997</v>
      </c>
    </row>
    <row r="2486" spans="3:4" x14ac:dyDescent="0.2">
      <c r="C2486" s="42">
        <v>38895</v>
      </c>
      <c r="D2486">
        <v>7.4877500000000001</v>
      </c>
    </row>
    <row r="2487" spans="3:4" x14ac:dyDescent="0.2">
      <c r="C2487" s="42">
        <v>38896</v>
      </c>
      <c r="D2487">
        <v>7.4412500000000001</v>
      </c>
    </row>
    <row r="2488" spans="3:4" x14ac:dyDescent="0.2">
      <c r="C2488" s="42">
        <v>38897</v>
      </c>
      <c r="D2488">
        <v>7.5054999999999996</v>
      </c>
    </row>
    <row r="2489" spans="3:4" x14ac:dyDescent="0.2">
      <c r="C2489" s="42">
        <v>38898</v>
      </c>
      <c r="D2489">
        <v>7.3452500000000001</v>
      </c>
    </row>
    <row r="2490" spans="3:4" x14ac:dyDescent="0.2">
      <c r="C2490" s="42">
        <v>38901</v>
      </c>
      <c r="D2490">
        <v>7.2573999999999996</v>
      </c>
    </row>
    <row r="2491" spans="3:4" x14ac:dyDescent="0.2">
      <c r="C2491" s="42">
        <v>38902</v>
      </c>
      <c r="D2491">
        <v>7.2480000000000002</v>
      </c>
    </row>
    <row r="2492" spans="3:4" x14ac:dyDescent="0.2">
      <c r="C2492" s="42">
        <v>38903</v>
      </c>
      <c r="D2492">
        <v>7.4237500000000001</v>
      </c>
    </row>
    <row r="2493" spans="3:4" x14ac:dyDescent="0.2">
      <c r="C2493" s="42">
        <v>38904</v>
      </c>
      <c r="D2493">
        <v>7.3957499999999996</v>
      </c>
    </row>
    <row r="2494" spans="3:4" x14ac:dyDescent="0.2">
      <c r="C2494" s="42">
        <v>38905</v>
      </c>
      <c r="D2494">
        <v>7.327</v>
      </c>
    </row>
    <row r="2495" spans="3:4" x14ac:dyDescent="0.2">
      <c r="C2495" s="42">
        <v>38908</v>
      </c>
      <c r="D2495">
        <v>7.3244999999999996</v>
      </c>
    </row>
    <row r="2496" spans="3:4" x14ac:dyDescent="0.2">
      <c r="C2496" s="42">
        <v>38909</v>
      </c>
      <c r="D2496">
        <v>7.3432500000000003</v>
      </c>
    </row>
    <row r="2497" spans="3:4" x14ac:dyDescent="0.2">
      <c r="C2497" s="42">
        <v>38910</v>
      </c>
      <c r="D2497">
        <v>7.3390000000000004</v>
      </c>
    </row>
    <row r="2498" spans="3:4" x14ac:dyDescent="0.2">
      <c r="C2498" s="42">
        <v>38911</v>
      </c>
      <c r="D2498">
        <v>7.4225000000000003</v>
      </c>
    </row>
    <row r="2499" spans="3:4" x14ac:dyDescent="0.2">
      <c r="C2499" s="42">
        <v>38912</v>
      </c>
      <c r="D2499">
        <v>7.4092500000000001</v>
      </c>
    </row>
    <row r="2500" spans="3:4" x14ac:dyDescent="0.2">
      <c r="C2500" s="42">
        <v>38915</v>
      </c>
      <c r="D2500">
        <v>7.4714999999999998</v>
      </c>
    </row>
    <row r="2501" spans="3:4" x14ac:dyDescent="0.2">
      <c r="C2501" s="42">
        <v>38916</v>
      </c>
      <c r="D2501">
        <v>7.4215</v>
      </c>
    </row>
    <row r="2502" spans="3:4" x14ac:dyDescent="0.2">
      <c r="C2502" s="42">
        <v>38917</v>
      </c>
      <c r="D2502">
        <v>7.3365</v>
      </c>
    </row>
    <row r="2503" spans="3:4" x14ac:dyDescent="0.2">
      <c r="C2503" s="42">
        <v>38918</v>
      </c>
      <c r="D2503">
        <v>7.17075</v>
      </c>
    </row>
    <row r="2504" spans="3:4" x14ac:dyDescent="0.2">
      <c r="C2504" s="42">
        <v>38919</v>
      </c>
      <c r="D2504">
        <v>7.2147500000000004</v>
      </c>
    </row>
    <row r="2505" spans="3:4" x14ac:dyDescent="0.2">
      <c r="C2505" s="42">
        <v>38922</v>
      </c>
      <c r="D2505">
        <v>7.2362500000000001</v>
      </c>
    </row>
    <row r="2506" spans="3:4" x14ac:dyDescent="0.2">
      <c r="C2506" s="42">
        <v>38923</v>
      </c>
      <c r="D2506">
        <v>7.2104999999999997</v>
      </c>
    </row>
    <row r="2507" spans="3:4" x14ac:dyDescent="0.2">
      <c r="C2507" s="42">
        <v>38924</v>
      </c>
      <c r="D2507">
        <v>7.2067500000000004</v>
      </c>
    </row>
    <row r="2508" spans="3:4" x14ac:dyDescent="0.2">
      <c r="C2508" s="42">
        <v>38925</v>
      </c>
      <c r="D2508">
        <v>7.0667499999999999</v>
      </c>
    </row>
    <row r="2509" spans="3:4" x14ac:dyDescent="0.2">
      <c r="C2509" s="42">
        <v>38926</v>
      </c>
      <c r="D2509">
        <v>7.1090499999999999</v>
      </c>
    </row>
    <row r="2510" spans="3:4" x14ac:dyDescent="0.2">
      <c r="C2510" s="42">
        <v>38929</v>
      </c>
      <c r="D2510">
        <v>7.1767500000000002</v>
      </c>
    </row>
    <row r="2511" spans="3:4" x14ac:dyDescent="0.2">
      <c r="C2511" s="42">
        <v>38930</v>
      </c>
      <c r="D2511">
        <v>7.2285000000000004</v>
      </c>
    </row>
    <row r="2512" spans="3:4" x14ac:dyDescent="0.2">
      <c r="C2512" s="42">
        <v>38931</v>
      </c>
      <c r="D2512">
        <v>7.1121499999999997</v>
      </c>
    </row>
    <row r="2513" spans="3:4" x14ac:dyDescent="0.2">
      <c r="C2513" s="42">
        <v>38932</v>
      </c>
      <c r="D2513">
        <v>7.1109499999999999</v>
      </c>
    </row>
    <row r="2514" spans="3:4" x14ac:dyDescent="0.2">
      <c r="C2514" s="42">
        <v>38933</v>
      </c>
      <c r="D2514">
        <v>7.0380000000000003</v>
      </c>
    </row>
    <row r="2515" spans="3:4" x14ac:dyDescent="0.2">
      <c r="C2515" s="42">
        <v>38936</v>
      </c>
      <c r="D2515">
        <v>7.0175000000000001</v>
      </c>
    </row>
    <row r="2516" spans="3:4" x14ac:dyDescent="0.2">
      <c r="C2516" s="42">
        <v>38937</v>
      </c>
      <c r="D2516">
        <v>7.0659999999999998</v>
      </c>
    </row>
    <row r="2517" spans="3:4" x14ac:dyDescent="0.2">
      <c r="C2517" s="42">
        <v>38938</v>
      </c>
      <c r="D2517">
        <v>6.9662499999999996</v>
      </c>
    </row>
    <row r="2518" spans="3:4" x14ac:dyDescent="0.2">
      <c r="C2518" s="42">
        <v>38939</v>
      </c>
      <c r="D2518">
        <v>7.0202499999999999</v>
      </c>
    </row>
    <row r="2519" spans="3:4" x14ac:dyDescent="0.2">
      <c r="C2519" s="42">
        <v>38940</v>
      </c>
      <c r="D2519">
        <v>6.9857500000000003</v>
      </c>
    </row>
    <row r="2520" spans="3:4" x14ac:dyDescent="0.2">
      <c r="C2520" s="42">
        <v>38943</v>
      </c>
      <c r="D2520">
        <v>7.0819999999999999</v>
      </c>
    </row>
    <row r="2521" spans="3:4" x14ac:dyDescent="0.2">
      <c r="C2521" s="42">
        <v>38944</v>
      </c>
      <c r="D2521">
        <v>7.0887500000000001</v>
      </c>
    </row>
    <row r="2522" spans="3:4" x14ac:dyDescent="0.2">
      <c r="C2522" s="42">
        <v>38945</v>
      </c>
      <c r="D2522">
        <v>7.0075500000000002</v>
      </c>
    </row>
    <row r="2523" spans="3:4" x14ac:dyDescent="0.2">
      <c r="C2523" s="42">
        <v>38946</v>
      </c>
      <c r="D2523">
        <v>7.0032500000000004</v>
      </c>
    </row>
    <row r="2524" spans="3:4" x14ac:dyDescent="0.2">
      <c r="C2524" s="42">
        <v>38947</v>
      </c>
      <c r="D2524">
        <v>7.2022500000000003</v>
      </c>
    </row>
    <row r="2525" spans="3:4" x14ac:dyDescent="0.2">
      <c r="C2525" s="42">
        <v>38950</v>
      </c>
      <c r="D2525">
        <v>7.2852499999999996</v>
      </c>
    </row>
    <row r="2526" spans="3:4" x14ac:dyDescent="0.2">
      <c r="C2526" s="42">
        <v>38951</v>
      </c>
      <c r="D2526">
        <v>7.3757000000000001</v>
      </c>
    </row>
    <row r="2527" spans="3:4" x14ac:dyDescent="0.2">
      <c r="C2527" s="42">
        <v>38952</v>
      </c>
      <c r="D2527">
        <v>7.3492499999999996</v>
      </c>
    </row>
    <row r="2528" spans="3:4" x14ac:dyDescent="0.2">
      <c r="C2528" s="42">
        <v>38953</v>
      </c>
      <c r="D2528">
        <v>7.4104999999999999</v>
      </c>
    </row>
    <row r="2529" spans="3:4" x14ac:dyDescent="0.2">
      <c r="C2529" s="42">
        <v>38954</v>
      </c>
      <c r="D2529">
        <v>7.4509999999999996</v>
      </c>
    </row>
    <row r="2530" spans="3:4" x14ac:dyDescent="0.2">
      <c r="C2530" s="42">
        <v>38957</v>
      </c>
      <c r="D2530">
        <v>7.4539999999999997</v>
      </c>
    </row>
    <row r="2531" spans="3:4" x14ac:dyDescent="0.2">
      <c r="C2531" s="42">
        <v>38958</v>
      </c>
      <c r="D2531">
        <v>7.4029999999999996</v>
      </c>
    </row>
    <row r="2532" spans="3:4" x14ac:dyDescent="0.2">
      <c r="C2532" s="42">
        <v>38959</v>
      </c>
      <c r="D2532">
        <v>7.3332499999999996</v>
      </c>
    </row>
    <row r="2533" spans="3:4" x14ac:dyDescent="0.2">
      <c r="C2533" s="42">
        <v>38960</v>
      </c>
      <c r="D2533">
        <v>7.4820000000000002</v>
      </c>
    </row>
    <row r="2534" spans="3:4" x14ac:dyDescent="0.2">
      <c r="C2534" s="42">
        <v>38961</v>
      </c>
      <c r="D2534">
        <v>7.5092499999999998</v>
      </c>
    </row>
    <row r="2535" spans="3:4" x14ac:dyDescent="0.2">
      <c r="C2535" s="42">
        <v>38964</v>
      </c>
      <c r="D2535">
        <v>7.4492500000000001</v>
      </c>
    </row>
    <row r="2536" spans="3:4" x14ac:dyDescent="0.2">
      <c r="C2536" s="42">
        <v>38965</v>
      </c>
      <c r="D2536">
        <v>7.4647500000000004</v>
      </c>
    </row>
    <row r="2537" spans="3:4" x14ac:dyDescent="0.2">
      <c r="C2537" s="42">
        <v>38966</v>
      </c>
      <c r="D2537">
        <v>7.56</v>
      </c>
    </row>
    <row r="2538" spans="3:4" x14ac:dyDescent="0.2">
      <c r="C2538" s="42">
        <v>38967</v>
      </c>
      <c r="D2538">
        <v>7.6907500000000004</v>
      </c>
    </row>
    <row r="2539" spans="3:4" x14ac:dyDescent="0.2">
      <c r="C2539" s="42">
        <v>38968</v>
      </c>
      <c r="D2539">
        <v>7.681</v>
      </c>
    </row>
    <row r="2540" spans="3:4" x14ac:dyDescent="0.2">
      <c r="C2540" s="42">
        <v>38971</v>
      </c>
      <c r="D2540">
        <v>7.7497499999999997</v>
      </c>
    </row>
    <row r="2541" spans="3:4" x14ac:dyDescent="0.2">
      <c r="C2541" s="42">
        <v>38972</v>
      </c>
      <c r="D2541">
        <v>7.6260000000000003</v>
      </c>
    </row>
    <row r="2542" spans="3:4" x14ac:dyDescent="0.2">
      <c r="C2542" s="42">
        <v>38973</v>
      </c>
      <c r="D2542">
        <v>7.6477500000000003</v>
      </c>
    </row>
    <row r="2543" spans="3:4" x14ac:dyDescent="0.2">
      <c r="C2543" s="42">
        <v>38974</v>
      </c>
      <c r="D2543">
        <v>7.7</v>
      </c>
    </row>
    <row r="2544" spans="3:4" x14ac:dyDescent="0.2">
      <c r="C2544" s="42">
        <v>38975</v>
      </c>
      <c r="D2544">
        <v>7.6820000000000004</v>
      </c>
    </row>
    <row r="2545" spans="3:4" x14ac:dyDescent="0.2">
      <c r="C2545" s="42">
        <v>38978</v>
      </c>
      <c r="D2545">
        <v>7.5933999999999999</v>
      </c>
    </row>
    <row r="2546" spans="3:4" x14ac:dyDescent="0.2">
      <c r="C2546" s="42">
        <v>38979</v>
      </c>
      <c r="D2546">
        <v>7.6231999999999998</v>
      </c>
    </row>
    <row r="2547" spans="3:4" x14ac:dyDescent="0.2">
      <c r="C2547" s="42">
        <v>38980</v>
      </c>
      <c r="D2547">
        <v>7.6814999999999998</v>
      </c>
    </row>
    <row r="2548" spans="3:4" x14ac:dyDescent="0.2">
      <c r="C2548" s="42">
        <v>38981</v>
      </c>
      <c r="D2548">
        <v>7.81975</v>
      </c>
    </row>
    <row r="2549" spans="3:4" x14ac:dyDescent="0.2">
      <c r="C2549" s="42">
        <v>38982</v>
      </c>
      <c r="D2549">
        <v>7.9417499999999999</v>
      </c>
    </row>
    <row r="2550" spans="3:4" x14ac:dyDescent="0.2">
      <c r="C2550" s="42">
        <v>38985</v>
      </c>
      <c r="D2550">
        <v>8.0195000000000007</v>
      </c>
    </row>
    <row r="2551" spans="3:4" x14ac:dyDescent="0.2">
      <c r="C2551" s="42">
        <v>38986</v>
      </c>
      <c r="D2551">
        <v>7.9767000000000001</v>
      </c>
    </row>
    <row r="2552" spans="3:4" x14ac:dyDescent="0.2">
      <c r="C2552" s="42">
        <v>38987</v>
      </c>
      <c r="D2552">
        <v>7.9562499999999998</v>
      </c>
    </row>
    <row r="2553" spans="3:4" x14ac:dyDescent="0.2">
      <c r="C2553" s="42">
        <v>38988</v>
      </c>
      <c r="D2553">
        <v>8.0047499999999996</v>
      </c>
    </row>
    <row r="2554" spans="3:4" x14ac:dyDescent="0.2">
      <c r="C2554" s="42">
        <v>38989</v>
      </c>
      <c r="D2554">
        <v>8.0856499999999993</v>
      </c>
    </row>
    <row r="2555" spans="3:4" x14ac:dyDescent="0.2">
      <c r="C2555" s="42">
        <v>38992</v>
      </c>
      <c r="D2555">
        <v>8.0466999999999995</v>
      </c>
    </row>
    <row r="2556" spans="3:4" x14ac:dyDescent="0.2">
      <c r="C2556" s="42">
        <v>38993</v>
      </c>
      <c r="D2556">
        <v>8.109</v>
      </c>
    </row>
    <row r="2557" spans="3:4" x14ac:dyDescent="0.2">
      <c r="C2557" s="42">
        <v>38994</v>
      </c>
      <c r="D2557">
        <v>8.2885000000000009</v>
      </c>
    </row>
    <row r="2558" spans="3:4" x14ac:dyDescent="0.2">
      <c r="C2558" s="42">
        <v>38995</v>
      </c>
      <c r="D2558">
        <v>8.1642499999999991</v>
      </c>
    </row>
    <row r="2559" spans="3:4" x14ac:dyDescent="0.2">
      <c r="C2559" s="42">
        <v>38996</v>
      </c>
      <c r="D2559">
        <v>8.1720000000000006</v>
      </c>
    </row>
    <row r="2560" spans="3:4" x14ac:dyDescent="0.2">
      <c r="C2560" s="42">
        <v>38999</v>
      </c>
      <c r="D2560">
        <v>8.1675000000000004</v>
      </c>
    </row>
    <row r="2561" spans="3:4" x14ac:dyDescent="0.2">
      <c r="C2561" s="42">
        <v>39000</v>
      </c>
      <c r="D2561">
        <v>8.1034000000000006</v>
      </c>
    </row>
    <row r="2562" spans="3:4" x14ac:dyDescent="0.2">
      <c r="C2562" s="42">
        <v>39001</v>
      </c>
      <c r="D2562">
        <v>8.0244999999999997</v>
      </c>
    </row>
    <row r="2563" spans="3:4" x14ac:dyDescent="0.2">
      <c r="C2563" s="42">
        <v>39002</v>
      </c>
      <c r="D2563">
        <v>7.8954000000000004</v>
      </c>
    </row>
    <row r="2564" spans="3:4" x14ac:dyDescent="0.2">
      <c r="C2564" s="42">
        <v>39003</v>
      </c>
      <c r="D2564">
        <v>7.7707499999999996</v>
      </c>
    </row>
    <row r="2565" spans="3:4" x14ac:dyDescent="0.2">
      <c r="C2565" s="42">
        <v>39006</v>
      </c>
      <c r="D2565">
        <v>7.7949999999999999</v>
      </c>
    </row>
    <row r="2566" spans="3:4" x14ac:dyDescent="0.2">
      <c r="C2566" s="42">
        <v>39007</v>
      </c>
      <c r="D2566">
        <v>7.9288999999999996</v>
      </c>
    </row>
    <row r="2567" spans="3:4" x14ac:dyDescent="0.2">
      <c r="C2567" s="42">
        <v>39008</v>
      </c>
      <c r="D2567">
        <v>7.8847500000000004</v>
      </c>
    </row>
    <row r="2568" spans="3:4" x14ac:dyDescent="0.2">
      <c r="C2568" s="42">
        <v>39009</v>
      </c>
      <c r="D2568">
        <v>7.8139000000000003</v>
      </c>
    </row>
    <row r="2569" spans="3:4" x14ac:dyDescent="0.2">
      <c r="C2569" s="42">
        <v>39010</v>
      </c>
      <c r="D2569">
        <v>7.8462500000000004</v>
      </c>
    </row>
    <row r="2570" spans="3:4" x14ac:dyDescent="0.2">
      <c r="C2570" s="42">
        <v>39013</v>
      </c>
      <c r="D2570">
        <v>8.00075</v>
      </c>
    </row>
    <row r="2571" spans="3:4" x14ac:dyDescent="0.2">
      <c r="C2571" s="42">
        <v>39014</v>
      </c>
      <c r="D2571">
        <v>8.0347500000000007</v>
      </c>
    </row>
    <row r="2572" spans="3:4" x14ac:dyDescent="0.2">
      <c r="C2572" s="42">
        <v>39015</v>
      </c>
      <c r="D2572">
        <v>7.9154999999999998</v>
      </c>
    </row>
    <row r="2573" spans="3:4" x14ac:dyDescent="0.2">
      <c r="C2573" s="42">
        <v>39016</v>
      </c>
      <c r="D2573">
        <v>7.8064999999999998</v>
      </c>
    </row>
    <row r="2574" spans="3:4" x14ac:dyDescent="0.2">
      <c r="C2574" s="42">
        <v>39017</v>
      </c>
      <c r="D2574">
        <v>7.7177499999999997</v>
      </c>
    </row>
    <row r="2575" spans="3:4" x14ac:dyDescent="0.2">
      <c r="C2575" s="42">
        <v>39020</v>
      </c>
      <c r="D2575">
        <v>7.8253000000000004</v>
      </c>
    </row>
    <row r="2576" spans="3:4" x14ac:dyDescent="0.2">
      <c r="C2576" s="42">
        <v>39021</v>
      </c>
      <c r="D2576">
        <v>7.6779000000000002</v>
      </c>
    </row>
    <row r="2577" spans="3:4" x14ac:dyDescent="0.2">
      <c r="C2577" s="42">
        <v>39022</v>
      </c>
      <c r="D2577">
        <v>7.6587500000000004</v>
      </c>
    </row>
    <row r="2578" spans="3:4" x14ac:dyDescent="0.2">
      <c r="C2578" s="42">
        <v>39023</v>
      </c>
      <c r="D2578">
        <v>7.73</v>
      </c>
    </row>
    <row r="2579" spans="3:4" x14ac:dyDescent="0.2">
      <c r="C2579" s="42">
        <v>39024</v>
      </c>
      <c r="D2579">
        <v>7.6779999999999999</v>
      </c>
    </row>
    <row r="2580" spans="3:4" x14ac:dyDescent="0.2">
      <c r="C2580" s="42">
        <v>39027</v>
      </c>
      <c r="D2580">
        <v>7.6782500000000002</v>
      </c>
    </row>
    <row r="2581" spans="3:4" x14ac:dyDescent="0.2">
      <c r="C2581" s="42">
        <v>39028</v>
      </c>
      <c r="D2581">
        <v>7.5912499999999996</v>
      </c>
    </row>
    <row r="2582" spans="3:4" x14ac:dyDescent="0.2">
      <c r="C2582" s="42">
        <v>39029</v>
      </c>
      <c r="D2582">
        <v>7.6234999999999999</v>
      </c>
    </row>
    <row r="2583" spans="3:4" x14ac:dyDescent="0.2">
      <c r="C2583" s="42">
        <v>39030</v>
      </c>
      <c r="D2583">
        <v>7.5205500000000001</v>
      </c>
    </row>
    <row r="2584" spans="3:4" x14ac:dyDescent="0.2">
      <c r="C2584" s="42">
        <v>39031</v>
      </c>
      <c r="D2584">
        <v>7.51525</v>
      </c>
    </row>
    <row r="2585" spans="3:4" x14ac:dyDescent="0.2">
      <c r="C2585" s="42">
        <v>39034</v>
      </c>
      <c r="D2585">
        <v>7.548</v>
      </c>
    </row>
    <row r="2586" spans="3:4" x14ac:dyDescent="0.2">
      <c r="C2586" s="42">
        <v>39035</v>
      </c>
      <c r="D2586">
        <v>7.5332499999999998</v>
      </c>
    </row>
    <row r="2587" spans="3:4" x14ac:dyDescent="0.2">
      <c r="C2587" s="42">
        <v>39036</v>
      </c>
      <c r="D2587">
        <v>7.5737500000000004</v>
      </c>
    </row>
    <row r="2588" spans="3:4" x14ac:dyDescent="0.2">
      <c r="C2588" s="42">
        <v>39037</v>
      </c>
      <c r="D2588">
        <v>7.4489999999999998</v>
      </c>
    </row>
    <row r="2589" spans="3:4" x14ac:dyDescent="0.2">
      <c r="C2589" s="42">
        <v>39038</v>
      </c>
      <c r="D2589">
        <v>7.56325</v>
      </c>
    </row>
    <row r="2590" spans="3:4" x14ac:dyDescent="0.2">
      <c r="C2590" s="42">
        <v>39041</v>
      </c>
      <c r="D2590">
        <v>7.5042999999999997</v>
      </c>
    </row>
    <row r="2591" spans="3:4" x14ac:dyDescent="0.2">
      <c r="C2591" s="42">
        <v>39042</v>
      </c>
      <c r="D2591">
        <v>7.5513000000000003</v>
      </c>
    </row>
    <row r="2592" spans="3:4" x14ac:dyDescent="0.2">
      <c r="C2592" s="42">
        <v>39043</v>
      </c>
      <c r="D2592">
        <v>7.4550000000000001</v>
      </c>
    </row>
    <row r="2593" spans="3:4" x14ac:dyDescent="0.2">
      <c r="C2593" s="42">
        <v>39044</v>
      </c>
      <c r="D2593">
        <v>7.4837499999999997</v>
      </c>
    </row>
    <row r="2594" spans="3:4" x14ac:dyDescent="0.2">
      <c r="C2594" s="42">
        <v>39045</v>
      </c>
      <c r="D2594">
        <v>7.4240000000000004</v>
      </c>
    </row>
    <row r="2595" spans="3:4" x14ac:dyDescent="0.2">
      <c r="C2595" s="42">
        <v>39048</v>
      </c>
      <c r="D2595">
        <v>7.3845000000000001</v>
      </c>
    </row>
    <row r="2596" spans="3:4" x14ac:dyDescent="0.2">
      <c r="C2596" s="42">
        <v>39049</v>
      </c>
      <c r="D2596">
        <v>7.4657499999999999</v>
      </c>
    </row>
    <row r="2597" spans="3:4" x14ac:dyDescent="0.2">
      <c r="C2597" s="42">
        <v>39050</v>
      </c>
      <c r="D2597">
        <v>7.4225000000000003</v>
      </c>
    </row>
    <row r="2598" spans="3:4" x14ac:dyDescent="0.2">
      <c r="C2598" s="42">
        <v>39051</v>
      </c>
      <c r="D2598">
        <v>7.4770000000000003</v>
      </c>
    </row>
    <row r="2599" spans="3:4" x14ac:dyDescent="0.2">
      <c r="C2599" s="42">
        <v>39052</v>
      </c>
      <c r="D2599">
        <v>7.4855</v>
      </c>
    </row>
    <row r="2600" spans="3:4" x14ac:dyDescent="0.2">
      <c r="C2600" s="42">
        <v>39055</v>
      </c>
      <c r="D2600">
        <v>7.4632500000000004</v>
      </c>
    </row>
    <row r="2601" spans="3:4" x14ac:dyDescent="0.2">
      <c r="C2601" s="42">
        <v>39056</v>
      </c>
      <c r="D2601">
        <v>7.4483499999999996</v>
      </c>
    </row>
    <row r="2602" spans="3:4" x14ac:dyDescent="0.2">
      <c r="C2602" s="42">
        <v>39057</v>
      </c>
      <c r="D2602">
        <v>7.4210000000000003</v>
      </c>
    </row>
    <row r="2603" spans="3:4" x14ac:dyDescent="0.2">
      <c r="C2603" s="42">
        <v>39058</v>
      </c>
      <c r="D2603">
        <v>7.3585000000000003</v>
      </c>
    </row>
    <row r="2604" spans="3:4" x14ac:dyDescent="0.2">
      <c r="C2604" s="42">
        <v>39059</v>
      </c>
      <c r="D2604">
        <v>7.3470000000000004</v>
      </c>
    </row>
    <row r="2605" spans="3:4" x14ac:dyDescent="0.2">
      <c r="C2605" s="42">
        <v>39062</v>
      </c>
      <c r="D2605">
        <v>7.3609999999999998</v>
      </c>
    </row>
    <row r="2606" spans="3:4" x14ac:dyDescent="0.2">
      <c r="C2606" s="42">
        <v>39063</v>
      </c>
      <c r="D2606">
        <v>7.2845000000000004</v>
      </c>
    </row>
    <row r="2607" spans="3:4" x14ac:dyDescent="0.2">
      <c r="C2607" s="42">
        <v>39064</v>
      </c>
      <c r="D2607">
        <v>7.2713999999999999</v>
      </c>
    </row>
    <row r="2608" spans="3:4" x14ac:dyDescent="0.2">
      <c r="C2608" s="42">
        <v>39065</v>
      </c>
      <c r="D2608">
        <v>7.2888000000000002</v>
      </c>
    </row>
    <row r="2609" spans="3:4" x14ac:dyDescent="0.2">
      <c r="C2609" s="42">
        <v>39066</v>
      </c>
      <c r="D2609">
        <v>7.2627499999999996</v>
      </c>
    </row>
    <row r="2610" spans="3:4" x14ac:dyDescent="0.2">
      <c r="C2610" s="42">
        <v>39069</v>
      </c>
      <c r="D2610">
        <v>7.2925000000000004</v>
      </c>
    </row>
    <row r="2611" spans="3:4" x14ac:dyDescent="0.2">
      <c r="C2611" s="42">
        <v>39070</v>
      </c>
      <c r="D2611">
        <v>7.3159999999999998</v>
      </c>
    </row>
    <row r="2612" spans="3:4" x14ac:dyDescent="0.2">
      <c r="C2612" s="42">
        <v>39071</v>
      </c>
      <c r="D2612">
        <v>7.2700500000000003</v>
      </c>
    </row>
    <row r="2613" spans="3:4" x14ac:dyDescent="0.2">
      <c r="C2613" s="42">
        <v>39072</v>
      </c>
      <c r="D2613">
        <v>7.3023999999999996</v>
      </c>
    </row>
    <row r="2614" spans="3:4" x14ac:dyDescent="0.2">
      <c r="C2614" s="42">
        <v>39073</v>
      </c>
      <c r="D2614">
        <v>7.2613000000000003</v>
      </c>
    </row>
    <row r="2615" spans="3:4" x14ac:dyDescent="0.2">
      <c r="C2615" s="42">
        <v>39076</v>
      </c>
      <c r="D2615">
        <v>7.2613000000000003</v>
      </c>
    </row>
    <row r="2616" spans="3:4" x14ac:dyDescent="0.2">
      <c r="C2616" s="42">
        <v>39077</v>
      </c>
      <c r="D2616">
        <v>7.33725</v>
      </c>
    </row>
    <row r="2617" spans="3:4" x14ac:dyDescent="0.2">
      <c r="C2617" s="42">
        <v>39078</v>
      </c>
      <c r="D2617">
        <v>7.31175</v>
      </c>
    </row>
    <row r="2618" spans="3:4" x14ac:dyDescent="0.2">
      <c r="C2618" s="42">
        <v>39079</v>
      </c>
      <c r="D2618">
        <v>7.30525</v>
      </c>
    </row>
    <row r="2619" spans="3:4" x14ac:dyDescent="0.2">
      <c r="C2619" s="42">
        <v>39080</v>
      </c>
      <c r="D2619">
        <v>7.3420500000000004</v>
      </c>
    </row>
    <row r="2620" spans="3:4" x14ac:dyDescent="0.2">
      <c r="C2620" s="42">
        <v>39083</v>
      </c>
      <c r="D2620">
        <v>7.3420500000000004</v>
      </c>
    </row>
    <row r="2621" spans="3:4" x14ac:dyDescent="0.2">
      <c r="C2621" s="42">
        <v>39084</v>
      </c>
      <c r="D2621">
        <v>7.1796499999999996</v>
      </c>
    </row>
    <row r="2622" spans="3:4" x14ac:dyDescent="0.2">
      <c r="C2622" s="42">
        <v>39085</v>
      </c>
      <c r="D2622">
        <v>7.18825</v>
      </c>
    </row>
    <row r="2623" spans="3:4" x14ac:dyDescent="0.2">
      <c r="C2623" s="42">
        <v>39086</v>
      </c>
      <c r="D2623">
        <v>7.3911499999999997</v>
      </c>
    </row>
    <row r="2624" spans="3:4" x14ac:dyDescent="0.2">
      <c r="C2624" s="42">
        <v>39087</v>
      </c>
      <c r="D2624">
        <v>7.5352499999999996</v>
      </c>
    </row>
    <row r="2625" spans="3:4" x14ac:dyDescent="0.2">
      <c r="C2625" s="42">
        <v>39090</v>
      </c>
      <c r="D2625">
        <v>7.5442499999999999</v>
      </c>
    </row>
    <row r="2626" spans="3:4" x14ac:dyDescent="0.2">
      <c r="C2626" s="42">
        <v>39091</v>
      </c>
      <c r="D2626">
        <v>7.5933999999999999</v>
      </c>
    </row>
    <row r="2627" spans="3:4" x14ac:dyDescent="0.2">
      <c r="C2627" s="42">
        <v>39092</v>
      </c>
      <c r="D2627">
        <v>7.6420000000000003</v>
      </c>
    </row>
    <row r="2628" spans="3:4" x14ac:dyDescent="0.2">
      <c r="C2628" s="42">
        <v>39093</v>
      </c>
      <c r="D2628">
        <v>7.5640000000000001</v>
      </c>
    </row>
    <row r="2629" spans="3:4" x14ac:dyDescent="0.2">
      <c r="C2629" s="42">
        <v>39094</v>
      </c>
      <c r="D2629">
        <v>7.5403000000000002</v>
      </c>
    </row>
    <row r="2630" spans="3:4" x14ac:dyDescent="0.2">
      <c r="C2630" s="42">
        <v>39097</v>
      </c>
      <c r="D2630">
        <v>7.5112500000000004</v>
      </c>
    </row>
    <row r="2631" spans="3:4" x14ac:dyDescent="0.2">
      <c r="C2631" s="42">
        <v>39098</v>
      </c>
      <c r="D2631">
        <v>7.5407999999999999</v>
      </c>
    </row>
    <row r="2632" spans="3:4" x14ac:dyDescent="0.2">
      <c r="C2632" s="42">
        <v>39099</v>
      </c>
      <c r="D2632">
        <v>7.4791999999999996</v>
      </c>
    </row>
    <row r="2633" spans="3:4" x14ac:dyDescent="0.2">
      <c r="C2633" s="42">
        <v>39100</v>
      </c>
      <c r="D2633">
        <v>7.4602500000000003</v>
      </c>
    </row>
    <row r="2634" spans="3:4" x14ac:dyDescent="0.2">
      <c r="C2634" s="42">
        <v>39101</v>
      </c>
      <c r="D2634">
        <v>7.4467499999999998</v>
      </c>
    </row>
    <row r="2635" spans="3:4" x14ac:dyDescent="0.2">
      <c r="C2635" s="42">
        <v>39104</v>
      </c>
      <c r="D2635">
        <v>7.4092500000000001</v>
      </c>
    </row>
    <row r="2636" spans="3:4" x14ac:dyDescent="0.2">
      <c r="C2636" s="42">
        <v>39105</v>
      </c>
      <c r="D2636">
        <v>7.4136499999999996</v>
      </c>
    </row>
    <row r="2637" spans="3:4" x14ac:dyDescent="0.2">
      <c r="C2637" s="42">
        <v>39106</v>
      </c>
      <c r="D2637">
        <v>7.4565000000000001</v>
      </c>
    </row>
    <row r="2638" spans="3:4" x14ac:dyDescent="0.2">
      <c r="C2638" s="42">
        <v>39107</v>
      </c>
      <c r="D2638">
        <v>7.52515</v>
      </c>
    </row>
    <row r="2639" spans="3:4" x14ac:dyDescent="0.2">
      <c r="C2639" s="42">
        <v>39108</v>
      </c>
      <c r="D2639">
        <v>7.5717999999999996</v>
      </c>
    </row>
    <row r="2640" spans="3:4" x14ac:dyDescent="0.2">
      <c r="C2640" s="42">
        <v>39111</v>
      </c>
      <c r="D2640">
        <v>7.6107500000000003</v>
      </c>
    </row>
    <row r="2641" spans="3:4" x14ac:dyDescent="0.2">
      <c r="C2641" s="42">
        <v>39112</v>
      </c>
      <c r="D2641">
        <v>7.60175</v>
      </c>
    </row>
    <row r="2642" spans="3:4" x14ac:dyDescent="0.2">
      <c r="C2642" s="42">
        <v>39113</v>
      </c>
      <c r="D2642">
        <v>7.5417500000000004</v>
      </c>
    </row>
    <row r="2643" spans="3:4" x14ac:dyDescent="0.2">
      <c r="C2643" s="42">
        <v>39114</v>
      </c>
      <c r="D2643">
        <v>7.4835000000000003</v>
      </c>
    </row>
    <row r="2644" spans="3:4" x14ac:dyDescent="0.2">
      <c r="C2644" s="42">
        <v>39115</v>
      </c>
      <c r="D2644">
        <v>7.5047499999999996</v>
      </c>
    </row>
    <row r="2645" spans="3:4" x14ac:dyDescent="0.2">
      <c r="C2645" s="42">
        <v>39118</v>
      </c>
      <c r="D2645">
        <v>7.5097500000000004</v>
      </c>
    </row>
    <row r="2646" spans="3:4" x14ac:dyDescent="0.2">
      <c r="C2646" s="42">
        <v>39119</v>
      </c>
      <c r="D2646">
        <v>7.4924999999999997</v>
      </c>
    </row>
    <row r="2647" spans="3:4" x14ac:dyDescent="0.2">
      <c r="C2647" s="42">
        <v>39120</v>
      </c>
      <c r="D2647">
        <v>7.4672499999999999</v>
      </c>
    </row>
    <row r="2648" spans="3:4" x14ac:dyDescent="0.2">
      <c r="C2648" s="42">
        <v>39121</v>
      </c>
      <c r="D2648">
        <v>7.4509999999999996</v>
      </c>
    </row>
    <row r="2649" spans="3:4" x14ac:dyDescent="0.2">
      <c r="C2649" s="42">
        <v>39122</v>
      </c>
      <c r="D2649">
        <v>7.4372499999999997</v>
      </c>
    </row>
    <row r="2650" spans="3:4" x14ac:dyDescent="0.2">
      <c r="C2650" s="42">
        <v>39125</v>
      </c>
      <c r="D2650">
        <v>7.5754999999999999</v>
      </c>
    </row>
    <row r="2651" spans="3:4" x14ac:dyDescent="0.2">
      <c r="C2651" s="42">
        <v>39126</v>
      </c>
      <c r="D2651">
        <v>7.5517500000000002</v>
      </c>
    </row>
    <row r="2652" spans="3:4" x14ac:dyDescent="0.2">
      <c r="C2652" s="42">
        <v>39127</v>
      </c>
      <c r="D2652">
        <v>7.4814999999999996</v>
      </c>
    </row>
    <row r="2653" spans="3:4" x14ac:dyDescent="0.2">
      <c r="C2653" s="42">
        <v>39128</v>
      </c>
      <c r="D2653">
        <v>7.4775999999999998</v>
      </c>
    </row>
    <row r="2654" spans="3:4" x14ac:dyDescent="0.2">
      <c r="C2654" s="42">
        <v>39129</v>
      </c>
      <c r="D2654">
        <v>7.4684999999999997</v>
      </c>
    </row>
    <row r="2655" spans="3:4" x14ac:dyDescent="0.2">
      <c r="C2655" s="42">
        <v>39132</v>
      </c>
      <c r="D2655">
        <v>7.3853</v>
      </c>
    </row>
    <row r="2656" spans="3:4" x14ac:dyDescent="0.2">
      <c r="C2656" s="42">
        <v>39133</v>
      </c>
      <c r="D2656">
        <v>7.4092500000000001</v>
      </c>
    </row>
    <row r="2657" spans="3:4" x14ac:dyDescent="0.2">
      <c r="C2657" s="42">
        <v>39134</v>
      </c>
      <c r="D2657">
        <v>7.4091500000000003</v>
      </c>
    </row>
    <row r="2658" spans="3:4" x14ac:dyDescent="0.2">
      <c r="C2658" s="42">
        <v>39135</v>
      </c>
      <c r="D2658">
        <v>7.3402000000000003</v>
      </c>
    </row>
    <row r="2659" spans="3:4" x14ac:dyDescent="0.2">
      <c r="C2659" s="42">
        <v>39136</v>
      </c>
      <c r="D2659">
        <v>7.3505000000000003</v>
      </c>
    </row>
    <row r="2660" spans="3:4" x14ac:dyDescent="0.2">
      <c r="C2660" s="42">
        <v>39139</v>
      </c>
      <c r="D2660">
        <v>7.3609999999999998</v>
      </c>
    </row>
    <row r="2661" spans="3:4" x14ac:dyDescent="0.2">
      <c r="C2661" s="42">
        <v>39140</v>
      </c>
      <c r="D2661">
        <v>7.4837499999999997</v>
      </c>
    </row>
    <row r="2662" spans="3:4" x14ac:dyDescent="0.2">
      <c r="C2662" s="42">
        <v>39141</v>
      </c>
      <c r="D2662">
        <v>7.5745500000000003</v>
      </c>
    </row>
    <row r="2663" spans="3:4" x14ac:dyDescent="0.2">
      <c r="C2663" s="42">
        <v>39142</v>
      </c>
      <c r="D2663">
        <v>7.5992499999999996</v>
      </c>
    </row>
    <row r="2664" spans="3:4" x14ac:dyDescent="0.2">
      <c r="C2664" s="42">
        <v>39143</v>
      </c>
      <c r="D2664">
        <v>7.6592500000000001</v>
      </c>
    </row>
    <row r="2665" spans="3:4" x14ac:dyDescent="0.2">
      <c r="C2665" s="42">
        <v>39146</v>
      </c>
      <c r="D2665">
        <v>7.7839999999999998</v>
      </c>
    </row>
    <row r="2666" spans="3:4" x14ac:dyDescent="0.2">
      <c r="C2666" s="42">
        <v>39147</v>
      </c>
      <c r="D2666">
        <v>7.7363499999999998</v>
      </c>
    </row>
    <row r="2667" spans="3:4" x14ac:dyDescent="0.2">
      <c r="C2667" s="42">
        <v>39148</v>
      </c>
      <c r="D2667">
        <v>7.7164999999999999</v>
      </c>
    </row>
    <row r="2668" spans="3:4" x14ac:dyDescent="0.2">
      <c r="C2668" s="42">
        <v>39149</v>
      </c>
      <c r="D2668">
        <v>7.673</v>
      </c>
    </row>
    <row r="2669" spans="3:4" x14ac:dyDescent="0.2">
      <c r="C2669" s="42">
        <v>39150</v>
      </c>
      <c r="D2669">
        <v>7.6387499999999999</v>
      </c>
    </row>
    <row r="2670" spans="3:4" x14ac:dyDescent="0.2">
      <c r="C2670" s="42">
        <v>39153</v>
      </c>
      <c r="D2670">
        <v>7.6565000000000003</v>
      </c>
    </row>
    <row r="2671" spans="3:4" x14ac:dyDescent="0.2">
      <c r="C2671" s="42">
        <v>39154</v>
      </c>
      <c r="D2671">
        <v>7.73055</v>
      </c>
    </row>
    <row r="2672" spans="3:4" x14ac:dyDescent="0.2">
      <c r="C2672" s="42">
        <v>39155</v>
      </c>
      <c r="D2672">
        <v>7.8032500000000002</v>
      </c>
    </row>
    <row r="2673" spans="3:4" x14ac:dyDescent="0.2">
      <c r="C2673" s="42">
        <v>39156</v>
      </c>
      <c r="D2673">
        <v>7.7255000000000003</v>
      </c>
    </row>
    <row r="2674" spans="3:4" x14ac:dyDescent="0.2">
      <c r="C2674" s="42">
        <v>39157</v>
      </c>
      <c r="D2674">
        <v>7.7865500000000001</v>
      </c>
    </row>
    <row r="2675" spans="3:4" x14ac:dyDescent="0.2">
      <c r="C2675" s="42">
        <v>39160</v>
      </c>
      <c r="D2675">
        <v>7.7387499999999996</v>
      </c>
    </row>
    <row r="2676" spans="3:4" x14ac:dyDescent="0.2">
      <c r="C2676" s="42">
        <v>39161</v>
      </c>
      <c r="D2676">
        <v>7.7067500000000004</v>
      </c>
    </row>
    <row r="2677" spans="3:4" x14ac:dyDescent="0.2">
      <c r="C2677" s="42">
        <v>39162</v>
      </c>
      <c r="D2677">
        <v>7.6559999999999997</v>
      </c>
    </row>
    <row r="2678" spans="3:4" x14ac:dyDescent="0.2">
      <c r="C2678" s="42">
        <v>39163</v>
      </c>
      <c r="D2678">
        <v>7.4943</v>
      </c>
    </row>
    <row r="2679" spans="3:4" x14ac:dyDescent="0.2">
      <c r="C2679" s="42">
        <v>39164</v>
      </c>
      <c r="D2679">
        <v>7.5307500000000003</v>
      </c>
    </row>
    <row r="2680" spans="3:4" x14ac:dyDescent="0.2">
      <c r="C2680" s="42">
        <v>39167</v>
      </c>
      <c r="D2680">
        <v>7.5437500000000002</v>
      </c>
    </row>
    <row r="2681" spans="3:4" x14ac:dyDescent="0.2">
      <c r="C2681" s="42">
        <v>39168</v>
      </c>
      <c r="D2681">
        <v>7.5654000000000003</v>
      </c>
    </row>
    <row r="2682" spans="3:4" x14ac:dyDescent="0.2">
      <c r="C2682" s="42">
        <v>39169</v>
      </c>
      <c r="D2682">
        <v>7.6992500000000001</v>
      </c>
    </row>
    <row r="2683" spans="3:4" x14ac:dyDescent="0.2">
      <c r="C2683" s="42">
        <v>39170</v>
      </c>
      <c r="D2683">
        <v>7.6117499999999998</v>
      </c>
    </row>
    <row r="2684" spans="3:4" x14ac:dyDescent="0.2">
      <c r="C2684" s="42">
        <v>39171</v>
      </c>
      <c r="D2684">
        <v>7.56</v>
      </c>
    </row>
    <row r="2685" spans="3:4" x14ac:dyDescent="0.2">
      <c r="C2685" s="42">
        <v>39174</v>
      </c>
      <c r="D2685">
        <v>7.5890000000000004</v>
      </c>
    </row>
    <row r="2686" spans="3:4" x14ac:dyDescent="0.2">
      <c r="C2686" s="42">
        <v>39175</v>
      </c>
      <c r="D2686">
        <v>7.4945000000000004</v>
      </c>
    </row>
    <row r="2687" spans="3:4" x14ac:dyDescent="0.2">
      <c r="C2687" s="42">
        <v>39176</v>
      </c>
      <c r="D2687">
        <v>7.4742499999999996</v>
      </c>
    </row>
    <row r="2688" spans="3:4" x14ac:dyDescent="0.2">
      <c r="C2688" s="42">
        <v>39177</v>
      </c>
      <c r="D2688">
        <v>7.4377500000000003</v>
      </c>
    </row>
    <row r="2689" spans="3:4" x14ac:dyDescent="0.2">
      <c r="C2689" s="42">
        <v>39178</v>
      </c>
      <c r="D2689">
        <v>7.4377500000000003</v>
      </c>
    </row>
    <row r="2690" spans="3:4" x14ac:dyDescent="0.2">
      <c r="C2690" s="42">
        <v>39181</v>
      </c>
      <c r="D2690">
        <v>7.4162499999999998</v>
      </c>
    </row>
    <row r="2691" spans="3:4" x14ac:dyDescent="0.2">
      <c r="C2691" s="42">
        <v>39182</v>
      </c>
      <c r="D2691">
        <v>7.4420000000000002</v>
      </c>
    </row>
    <row r="2692" spans="3:4" x14ac:dyDescent="0.2">
      <c r="C2692" s="42">
        <v>39183</v>
      </c>
      <c r="D2692">
        <v>7.4318</v>
      </c>
    </row>
    <row r="2693" spans="3:4" x14ac:dyDescent="0.2">
      <c r="C2693" s="42">
        <v>39184</v>
      </c>
      <c r="D2693">
        <v>7.4572500000000002</v>
      </c>
    </row>
    <row r="2694" spans="3:4" x14ac:dyDescent="0.2">
      <c r="C2694" s="42">
        <v>39185</v>
      </c>
      <c r="D2694">
        <v>7.4989999999999997</v>
      </c>
    </row>
    <row r="2695" spans="3:4" x14ac:dyDescent="0.2">
      <c r="C2695" s="42">
        <v>39188</v>
      </c>
      <c r="D2695">
        <v>7.3806500000000002</v>
      </c>
    </row>
    <row r="2696" spans="3:4" x14ac:dyDescent="0.2">
      <c r="C2696" s="42">
        <v>39189</v>
      </c>
      <c r="D2696">
        <v>7.3609999999999998</v>
      </c>
    </row>
    <row r="2697" spans="3:4" x14ac:dyDescent="0.2">
      <c r="C2697" s="42">
        <v>39190</v>
      </c>
      <c r="D2697">
        <v>7.3689999999999998</v>
      </c>
    </row>
    <row r="2698" spans="3:4" x14ac:dyDescent="0.2">
      <c r="C2698" s="42">
        <v>39191</v>
      </c>
      <c r="D2698">
        <v>7.3535000000000004</v>
      </c>
    </row>
    <row r="2699" spans="3:4" x14ac:dyDescent="0.2">
      <c r="C2699" s="42">
        <v>39192</v>
      </c>
      <c r="D2699">
        <v>7.3135000000000003</v>
      </c>
    </row>
    <row r="2700" spans="3:4" x14ac:dyDescent="0.2">
      <c r="C2700" s="42">
        <v>39195</v>
      </c>
      <c r="D2700">
        <v>7.3647999999999998</v>
      </c>
    </row>
    <row r="2701" spans="3:4" x14ac:dyDescent="0.2">
      <c r="C2701" s="42">
        <v>39196</v>
      </c>
      <c r="D2701">
        <v>7.35825</v>
      </c>
    </row>
    <row r="2702" spans="3:4" x14ac:dyDescent="0.2">
      <c r="C2702" s="42">
        <v>39197</v>
      </c>
      <c r="D2702">
        <v>7.27515</v>
      </c>
    </row>
    <row r="2703" spans="3:4" x14ac:dyDescent="0.2">
      <c r="C2703" s="42">
        <v>39198</v>
      </c>
      <c r="D2703">
        <v>7.3094999999999999</v>
      </c>
    </row>
    <row r="2704" spans="3:4" x14ac:dyDescent="0.2">
      <c r="C2704" s="42">
        <v>39199</v>
      </c>
      <c r="D2704">
        <v>7.3227500000000001</v>
      </c>
    </row>
    <row r="2705" spans="3:4" x14ac:dyDescent="0.2">
      <c r="C2705" s="42">
        <v>39202</v>
      </c>
      <c r="D2705">
        <v>7.33195</v>
      </c>
    </row>
    <row r="2706" spans="3:4" x14ac:dyDescent="0.2">
      <c r="C2706" s="42">
        <v>39203</v>
      </c>
      <c r="D2706">
        <v>7.3224999999999998</v>
      </c>
    </row>
    <row r="2707" spans="3:4" x14ac:dyDescent="0.2">
      <c r="C2707" s="42">
        <v>39204</v>
      </c>
      <c r="D2707">
        <v>7.3444500000000001</v>
      </c>
    </row>
    <row r="2708" spans="3:4" x14ac:dyDescent="0.2">
      <c r="C2708" s="42">
        <v>39205</v>
      </c>
      <c r="D2708">
        <v>7.2681500000000003</v>
      </c>
    </row>
    <row r="2709" spans="3:4" x14ac:dyDescent="0.2">
      <c r="C2709" s="42">
        <v>39206</v>
      </c>
      <c r="D2709">
        <v>7.2140000000000004</v>
      </c>
    </row>
    <row r="2710" spans="3:4" x14ac:dyDescent="0.2">
      <c r="C2710" s="42">
        <v>39209</v>
      </c>
      <c r="D2710">
        <v>7.1705500000000004</v>
      </c>
    </row>
    <row r="2711" spans="3:4" x14ac:dyDescent="0.2">
      <c r="C2711" s="42">
        <v>39210</v>
      </c>
      <c r="D2711">
        <v>7.2126000000000001</v>
      </c>
    </row>
    <row r="2712" spans="3:4" x14ac:dyDescent="0.2">
      <c r="C2712" s="42">
        <v>39211</v>
      </c>
      <c r="D2712">
        <v>7.1790500000000002</v>
      </c>
    </row>
    <row r="2713" spans="3:4" x14ac:dyDescent="0.2">
      <c r="C2713" s="42">
        <v>39212</v>
      </c>
      <c r="D2713">
        <v>7.2616500000000004</v>
      </c>
    </row>
    <row r="2714" spans="3:4" x14ac:dyDescent="0.2">
      <c r="C2714" s="42">
        <v>39213</v>
      </c>
      <c r="D2714">
        <v>7.2657499999999997</v>
      </c>
    </row>
    <row r="2715" spans="3:4" x14ac:dyDescent="0.2">
      <c r="C2715" s="42">
        <v>39216</v>
      </c>
      <c r="D2715">
        <v>7.2127499999999998</v>
      </c>
    </row>
    <row r="2716" spans="3:4" x14ac:dyDescent="0.2">
      <c r="C2716" s="42">
        <v>39217</v>
      </c>
      <c r="D2716">
        <v>7.2205000000000004</v>
      </c>
    </row>
    <row r="2717" spans="3:4" x14ac:dyDescent="0.2">
      <c r="C2717" s="42">
        <v>39218</v>
      </c>
      <c r="D2717">
        <v>7.2352499999999997</v>
      </c>
    </row>
    <row r="2718" spans="3:4" x14ac:dyDescent="0.2">
      <c r="C2718" s="42">
        <v>39219</v>
      </c>
      <c r="D2718">
        <v>7.3370499999999996</v>
      </c>
    </row>
    <row r="2719" spans="3:4" x14ac:dyDescent="0.2">
      <c r="C2719" s="42">
        <v>39220</v>
      </c>
      <c r="D2719">
        <v>7.33765</v>
      </c>
    </row>
    <row r="2720" spans="3:4" x14ac:dyDescent="0.2">
      <c r="C2720" s="42">
        <v>39223</v>
      </c>
      <c r="D2720">
        <v>7.3185000000000002</v>
      </c>
    </row>
    <row r="2721" spans="3:4" x14ac:dyDescent="0.2">
      <c r="C2721" s="42">
        <v>39224</v>
      </c>
      <c r="D2721">
        <v>7.3394000000000004</v>
      </c>
    </row>
    <row r="2722" spans="3:4" x14ac:dyDescent="0.2">
      <c r="C2722" s="42">
        <v>39225</v>
      </c>
      <c r="D2722">
        <v>7.3432500000000003</v>
      </c>
    </row>
    <row r="2723" spans="3:4" x14ac:dyDescent="0.2">
      <c r="C2723" s="42">
        <v>39226</v>
      </c>
      <c r="D2723">
        <v>7.4461500000000003</v>
      </c>
    </row>
    <row r="2724" spans="3:4" x14ac:dyDescent="0.2">
      <c r="C2724" s="42">
        <v>39227</v>
      </c>
      <c r="D2724">
        <v>7.4102499999999996</v>
      </c>
    </row>
    <row r="2725" spans="3:4" x14ac:dyDescent="0.2">
      <c r="C2725" s="42">
        <v>39230</v>
      </c>
      <c r="D2725">
        <v>7.4102499999999996</v>
      </c>
    </row>
    <row r="2726" spans="3:4" x14ac:dyDescent="0.2">
      <c r="C2726" s="42">
        <v>39231</v>
      </c>
      <c r="D2726">
        <v>7.4117499999999996</v>
      </c>
    </row>
    <row r="2727" spans="3:4" x14ac:dyDescent="0.2">
      <c r="C2727" s="42">
        <v>39232</v>
      </c>
      <c r="D2727">
        <v>7.50345</v>
      </c>
    </row>
    <row r="2728" spans="3:4" x14ac:dyDescent="0.2">
      <c r="C2728" s="42">
        <v>39233</v>
      </c>
      <c r="D2728">
        <v>7.4260000000000002</v>
      </c>
    </row>
    <row r="2729" spans="3:4" x14ac:dyDescent="0.2">
      <c r="C2729" s="42">
        <v>39234</v>
      </c>
      <c r="D2729">
        <v>7.4204999999999997</v>
      </c>
    </row>
    <row r="2730" spans="3:4" x14ac:dyDescent="0.2">
      <c r="C2730" s="42">
        <v>39237</v>
      </c>
      <c r="D2730">
        <v>7.4505499999999998</v>
      </c>
    </row>
    <row r="2731" spans="3:4" x14ac:dyDescent="0.2">
      <c r="C2731" s="42">
        <v>39238</v>
      </c>
      <c r="D2731">
        <v>7.4568500000000002</v>
      </c>
    </row>
    <row r="2732" spans="3:4" x14ac:dyDescent="0.2">
      <c r="C2732" s="42">
        <v>39239</v>
      </c>
      <c r="D2732">
        <v>7.53125</v>
      </c>
    </row>
    <row r="2733" spans="3:4" x14ac:dyDescent="0.2">
      <c r="C2733" s="42">
        <v>39240</v>
      </c>
      <c r="D2733">
        <v>7.5342500000000001</v>
      </c>
    </row>
    <row r="2734" spans="3:4" x14ac:dyDescent="0.2">
      <c r="C2734" s="42">
        <v>39241</v>
      </c>
      <c r="D2734">
        <v>7.5989500000000003</v>
      </c>
    </row>
    <row r="2735" spans="3:4" x14ac:dyDescent="0.2">
      <c r="C2735" s="42">
        <v>39244</v>
      </c>
      <c r="D2735">
        <v>7.5902500000000002</v>
      </c>
    </row>
    <row r="2736" spans="3:4" x14ac:dyDescent="0.2">
      <c r="C2736" s="42">
        <v>39245</v>
      </c>
      <c r="D2736">
        <v>7.569</v>
      </c>
    </row>
    <row r="2737" spans="3:4" x14ac:dyDescent="0.2">
      <c r="C2737" s="42">
        <v>39246</v>
      </c>
      <c r="D2737">
        <v>7.5735000000000001</v>
      </c>
    </row>
    <row r="2738" spans="3:4" x14ac:dyDescent="0.2">
      <c r="C2738" s="42">
        <v>39247</v>
      </c>
      <c r="D2738">
        <v>7.5167999999999999</v>
      </c>
    </row>
    <row r="2739" spans="3:4" x14ac:dyDescent="0.2">
      <c r="C2739" s="42">
        <v>39248</v>
      </c>
      <c r="D2739">
        <v>7.4637500000000001</v>
      </c>
    </row>
    <row r="2740" spans="3:4" x14ac:dyDescent="0.2">
      <c r="C2740" s="42">
        <v>39251</v>
      </c>
      <c r="D2740">
        <v>7.4215999999999998</v>
      </c>
    </row>
    <row r="2741" spans="3:4" x14ac:dyDescent="0.2">
      <c r="C2741" s="42">
        <v>39252</v>
      </c>
      <c r="D2741">
        <v>7.42835</v>
      </c>
    </row>
    <row r="2742" spans="3:4" x14ac:dyDescent="0.2">
      <c r="C2742" s="42">
        <v>39253</v>
      </c>
      <c r="D2742">
        <v>7.4337499999999999</v>
      </c>
    </row>
    <row r="2743" spans="3:4" x14ac:dyDescent="0.2">
      <c r="C2743" s="42">
        <v>39254</v>
      </c>
      <c r="D2743">
        <v>7.49505</v>
      </c>
    </row>
    <row r="2744" spans="3:4" x14ac:dyDescent="0.2">
      <c r="C2744" s="42">
        <v>39255</v>
      </c>
      <c r="D2744">
        <v>7.4712500000000004</v>
      </c>
    </row>
    <row r="2745" spans="3:4" x14ac:dyDescent="0.2">
      <c r="C2745" s="42">
        <v>39258</v>
      </c>
      <c r="D2745">
        <v>7.508</v>
      </c>
    </row>
    <row r="2746" spans="3:4" x14ac:dyDescent="0.2">
      <c r="C2746" s="42">
        <v>39259</v>
      </c>
      <c r="D2746">
        <v>7.5513000000000003</v>
      </c>
    </row>
    <row r="2747" spans="3:4" x14ac:dyDescent="0.2">
      <c r="C2747" s="42">
        <v>39260</v>
      </c>
      <c r="D2747">
        <v>7.5439999999999996</v>
      </c>
    </row>
    <row r="2748" spans="3:4" x14ac:dyDescent="0.2">
      <c r="C2748" s="42">
        <v>39261</v>
      </c>
      <c r="D2748">
        <v>7.4477500000000001</v>
      </c>
    </row>
    <row r="2749" spans="3:4" x14ac:dyDescent="0.2">
      <c r="C2749" s="42">
        <v>39262</v>
      </c>
      <c r="D2749">
        <v>7.41</v>
      </c>
    </row>
    <row r="2750" spans="3:4" x14ac:dyDescent="0.2">
      <c r="C2750" s="42">
        <v>39265</v>
      </c>
      <c r="D2750">
        <v>7.3235000000000001</v>
      </c>
    </row>
    <row r="2751" spans="3:4" x14ac:dyDescent="0.2">
      <c r="C2751" s="42">
        <v>39266</v>
      </c>
      <c r="D2751">
        <v>7.3268500000000003</v>
      </c>
    </row>
    <row r="2752" spans="3:4" x14ac:dyDescent="0.2">
      <c r="C2752" s="42">
        <v>39267</v>
      </c>
      <c r="D2752">
        <v>7.3137999999999996</v>
      </c>
    </row>
    <row r="2753" spans="3:4" x14ac:dyDescent="0.2">
      <c r="C2753" s="42">
        <v>39268</v>
      </c>
      <c r="D2753">
        <v>7.3682999999999996</v>
      </c>
    </row>
    <row r="2754" spans="3:4" x14ac:dyDescent="0.2">
      <c r="C2754" s="42">
        <v>39269</v>
      </c>
      <c r="D2754">
        <v>7.335</v>
      </c>
    </row>
    <row r="2755" spans="3:4" x14ac:dyDescent="0.2">
      <c r="C2755" s="42">
        <v>39272</v>
      </c>
      <c r="D2755">
        <v>7.3232499999999998</v>
      </c>
    </row>
    <row r="2756" spans="3:4" x14ac:dyDescent="0.2">
      <c r="C2756" s="42">
        <v>39273</v>
      </c>
      <c r="D2756">
        <v>7.3612500000000001</v>
      </c>
    </row>
    <row r="2757" spans="3:4" x14ac:dyDescent="0.2">
      <c r="C2757" s="42">
        <v>39274</v>
      </c>
      <c r="D2757">
        <v>7.3906499999999999</v>
      </c>
    </row>
    <row r="2758" spans="3:4" x14ac:dyDescent="0.2">
      <c r="C2758" s="42">
        <v>39275</v>
      </c>
      <c r="D2758">
        <v>7.3289999999999997</v>
      </c>
    </row>
    <row r="2759" spans="3:4" x14ac:dyDescent="0.2">
      <c r="C2759" s="42">
        <v>39276</v>
      </c>
      <c r="D2759">
        <v>7.3205</v>
      </c>
    </row>
    <row r="2760" spans="3:4" x14ac:dyDescent="0.2">
      <c r="C2760" s="42">
        <v>39279</v>
      </c>
      <c r="D2760">
        <v>7.3107499999999996</v>
      </c>
    </row>
    <row r="2761" spans="3:4" x14ac:dyDescent="0.2">
      <c r="C2761" s="42">
        <v>39280</v>
      </c>
      <c r="D2761">
        <v>7.3145499999999997</v>
      </c>
    </row>
    <row r="2762" spans="3:4" x14ac:dyDescent="0.2">
      <c r="C2762" s="42">
        <v>39281</v>
      </c>
      <c r="D2762">
        <v>7.3220000000000001</v>
      </c>
    </row>
    <row r="2763" spans="3:4" x14ac:dyDescent="0.2">
      <c r="C2763" s="42">
        <v>39282</v>
      </c>
      <c r="D2763">
        <v>7.2212500000000004</v>
      </c>
    </row>
    <row r="2764" spans="3:4" x14ac:dyDescent="0.2">
      <c r="C2764" s="42">
        <v>39283</v>
      </c>
      <c r="D2764">
        <v>7.2355</v>
      </c>
    </row>
    <row r="2765" spans="3:4" x14ac:dyDescent="0.2">
      <c r="C2765" s="42">
        <v>39286</v>
      </c>
      <c r="D2765">
        <v>7.1702500000000002</v>
      </c>
    </row>
    <row r="2766" spans="3:4" x14ac:dyDescent="0.2">
      <c r="C2766" s="42">
        <v>39287</v>
      </c>
      <c r="D2766">
        <v>7.1879999999999997</v>
      </c>
    </row>
    <row r="2767" spans="3:4" x14ac:dyDescent="0.2">
      <c r="C2767" s="42">
        <v>39288</v>
      </c>
      <c r="D2767">
        <v>7.2614000000000001</v>
      </c>
    </row>
    <row r="2768" spans="3:4" x14ac:dyDescent="0.2">
      <c r="C2768" s="42">
        <v>39289</v>
      </c>
      <c r="D2768">
        <v>7.3758999999999997</v>
      </c>
    </row>
    <row r="2769" spans="3:4" x14ac:dyDescent="0.2">
      <c r="C2769" s="42">
        <v>39290</v>
      </c>
      <c r="D2769">
        <v>7.4950000000000001</v>
      </c>
    </row>
    <row r="2770" spans="3:4" x14ac:dyDescent="0.2">
      <c r="C2770" s="42">
        <v>39293</v>
      </c>
      <c r="D2770">
        <v>7.5461999999999998</v>
      </c>
    </row>
    <row r="2771" spans="3:4" x14ac:dyDescent="0.2">
      <c r="C2771" s="42">
        <v>39294</v>
      </c>
      <c r="D2771">
        <v>7.4981</v>
      </c>
    </row>
    <row r="2772" spans="3:4" x14ac:dyDescent="0.2">
      <c r="C2772" s="42">
        <v>39295</v>
      </c>
      <c r="D2772">
        <v>7.5576499999999998</v>
      </c>
    </row>
    <row r="2773" spans="3:4" x14ac:dyDescent="0.2">
      <c r="C2773" s="42">
        <v>39296</v>
      </c>
      <c r="D2773">
        <v>7.4977999999999998</v>
      </c>
    </row>
    <row r="2774" spans="3:4" x14ac:dyDescent="0.2">
      <c r="C2774" s="42">
        <v>39297</v>
      </c>
      <c r="D2774">
        <v>7.5209999999999999</v>
      </c>
    </row>
    <row r="2775" spans="3:4" x14ac:dyDescent="0.2">
      <c r="C2775" s="42">
        <v>39300</v>
      </c>
      <c r="D2775">
        <v>7.53315</v>
      </c>
    </row>
    <row r="2776" spans="3:4" x14ac:dyDescent="0.2">
      <c r="C2776" s="42">
        <v>39301</v>
      </c>
      <c r="D2776">
        <v>7.484</v>
      </c>
    </row>
    <row r="2777" spans="3:4" x14ac:dyDescent="0.2">
      <c r="C2777" s="42">
        <v>39302</v>
      </c>
      <c r="D2777">
        <v>7.4051499999999999</v>
      </c>
    </row>
    <row r="2778" spans="3:4" x14ac:dyDescent="0.2">
      <c r="C2778" s="42">
        <v>39303</v>
      </c>
      <c r="D2778">
        <v>7.5242500000000003</v>
      </c>
    </row>
    <row r="2779" spans="3:4" x14ac:dyDescent="0.2">
      <c r="C2779" s="42">
        <v>39304</v>
      </c>
      <c r="D2779">
        <v>7.6067499999999999</v>
      </c>
    </row>
    <row r="2780" spans="3:4" x14ac:dyDescent="0.2">
      <c r="C2780" s="42">
        <v>39307</v>
      </c>
      <c r="D2780">
        <v>7.5890000000000004</v>
      </c>
    </row>
    <row r="2781" spans="3:4" x14ac:dyDescent="0.2">
      <c r="C2781" s="42">
        <v>39308</v>
      </c>
      <c r="D2781">
        <v>7.7050000000000001</v>
      </c>
    </row>
    <row r="2782" spans="3:4" x14ac:dyDescent="0.2">
      <c r="C2782" s="42">
        <v>39309</v>
      </c>
      <c r="D2782">
        <v>7.7525000000000004</v>
      </c>
    </row>
    <row r="2783" spans="3:4" x14ac:dyDescent="0.2">
      <c r="C2783" s="42">
        <v>39310</v>
      </c>
      <c r="D2783">
        <v>7.9211499999999999</v>
      </c>
    </row>
    <row r="2784" spans="3:4" x14ac:dyDescent="0.2">
      <c r="C2784" s="42">
        <v>39311</v>
      </c>
      <c r="D2784">
        <v>7.8547500000000001</v>
      </c>
    </row>
    <row r="2785" spans="3:4" x14ac:dyDescent="0.2">
      <c r="C2785" s="42">
        <v>39314</v>
      </c>
      <c r="D2785">
        <v>7.8057499999999997</v>
      </c>
    </row>
    <row r="2786" spans="3:4" x14ac:dyDescent="0.2">
      <c r="C2786" s="42">
        <v>39315</v>
      </c>
      <c r="D2786">
        <v>7.8480499999999997</v>
      </c>
    </row>
    <row r="2787" spans="3:4" x14ac:dyDescent="0.2">
      <c r="C2787" s="42">
        <v>39316</v>
      </c>
      <c r="D2787">
        <v>7.67835</v>
      </c>
    </row>
    <row r="2788" spans="3:4" x14ac:dyDescent="0.2">
      <c r="C2788" s="42">
        <v>39317</v>
      </c>
      <c r="D2788">
        <v>7.6664500000000002</v>
      </c>
    </row>
    <row r="2789" spans="3:4" x14ac:dyDescent="0.2">
      <c r="C2789" s="42">
        <v>39318</v>
      </c>
      <c r="D2789">
        <v>7.6392499999999997</v>
      </c>
    </row>
    <row r="2790" spans="3:4" x14ac:dyDescent="0.2">
      <c r="C2790" s="42">
        <v>39321</v>
      </c>
      <c r="D2790">
        <v>7.62575</v>
      </c>
    </row>
    <row r="2791" spans="3:4" x14ac:dyDescent="0.2">
      <c r="C2791" s="42">
        <v>39322</v>
      </c>
      <c r="D2791">
        <v>7.6752500000000001</v>
      </c>
    </row>
    <row r="2792" spans="3:4" x14ac:dyDescent="0.2">
      <c r="C2792" s="42">
        <v>39323</v>
      </c>
      <c r="D2792">
        <v>7.6552499999999997</v>
      </c>
    </row>
    <row r="2793" spans="3:4" x14ac:dyDescent="0.2">
      <c r="C2793" s="42">
        <v>39324</v>
      </c>
      <c r="D2793">
        <v>7.5621499999999999</v>
      </c>
    </row>
    <row r="2794" spans="3:4" x14ac:dyDescent="0.2">
      <c r="C2794" s="42">
        <v>39325</v>
      </c>
      <c r="D2794">
        <v>7.5945</v>
      </c>
    </row>
    <row r="2795" spans="3:4" x14ac:dyDescent="0.2">
      <c r="C2795" s="42">
        <v>39328</v>
      </c>
      <c r="D2795">
        <v>7.6135000000000002</v>
      </c>
    </row>
    <row r="2796" spans="3:4" x14ac:dyDescent="0.2">
      <c r="C2796" s="42">
        <v>39329</v>
      </c>
      <c r="D2796">
        <v>7.6563999999999997</v>
      </c>
    </row>
    <row r="2797" spans="3:4" x14ac:dyDescent="0.2">
      <c r="C2797" s="42">
        <v>39330</v>
      </c>
      <c r="D2797">
        <v>7.6734999999999998</v>
      </c>
    </row>
    <row r="2798" spans="3:4" x14ac:dyDescent="0.2">
      <c r="C2798" s="42">
        <v>39331</v>
      </c>
      <c r="D2798">
        <v>7.6425000000000001</v>
      </c>
    </row>
    <row r="2799" spans="3:4" x14ac:dyDescent="0.2">
      <c r="C2799" s="42">
        <v>39332</v>
      </c>
      <c r="D2799">
        <v>7.6859999999999999</v>
      </c>
    </row>
    <row r="2800" spans="3:4" x14ac:dyDescent="0.2">
      <c r="C2800" s="42">
        <v>39335</v>
      </c>
      <c r="D2800">
        <v>7.6868999999999996</v>
      </c>
    </row>
    <row r="2801" spans="3:4" x14ac:dyDescent="0.2">
      <c r="C2801" s="42">
        <v>39336</v>
      </c>
      <c r="D2801">
        <v>7.6194499999999996</v>
      </c>
    </row>
    <row r="2802" spans="3:4" x14ac:dyDescent="0.2">
      <c r="C2802" s="42">
        <v>39337</v>
      </c>
      <c r="D2802">
        <v>7.57775</v>
      </c>
    </row>
    <row r="2803" spans="3:4" x14ac:dyDescent="0.2">
      <c r="C2803" s="42">
        <v>39338</v>
      </c>
      <c r="D2803">
        <v>7.54575</v>
      </c>
    </row>
    <row r="2804" spans="3:4" x14ac:dyDescent="0.2">
      <c r="C2804" s="42">
        <v>39339</v>
      </c>
      <c r="D2804">
        <v>7.5728</v>
      </c>
    </row>
    <row r="2805" spans="3:4" x14ac:dyDescent="0.2">
      <c r="C2805" s="42">
        <v>39342</v>
      </c>
      <c r="D2805">
        <v>7.6102499999999997</v>
      </c>
    </row>
    <row r="2806" spans="3:4" x14ac:dyDescent="0.2">
      <c r="C2806" s="42">
        <v>39343</v>
      </c>
      <c r="D2806">
        <v>7.5925000000000002</v>
      </c>
    </row>
    <row r="2807" spans="3:4" x14ac:dyDescent="0.2">
      <c r="C2807" s="42">
        <v>39344</v>
      </c>
      <c r="D2807">
        <v>7.4845499999999996</v>
      </c>
    </row>
    <row r="2808" spans="3:4" x14ac:dyDescent="0.2">
      <c r="C2808" s="42">
        <v>39345</v>
      </c>
      <c r="D2808">
        <v>7.4630000000000001</v>
      </c>
    </row>
    <row r="2809" spans="3:4" x14ac:dyDescent="0.2">
      <c r="C2809" s="42">
        <v>39346</v>
      </c>
      <c r="D2809">
        <v>7.4184999999999999</v>
      </c>
    </row>
    <row r="2810" spans="3:4" x14ac:dyDescent="0.2">
      <c r="C2810" s="42">
        <v>39349</v>
      </c>
      <c r="D2810">
        <v>7.3897500000000003</v>
      </c>
    </row>
    <row r="2811" spans="3:4" x14ac:dyDescent="0.2">
      <c r="C2811" s="42">
        <v>39350</v>
      </c>
      <c r="D2811">
        <v>7.42075</v>
      </c>
    </row>
    <row r="2812" spans="3:4" x14ac:dyDescent="0.2">
      <c r="C2812" s="42">
        <v>39351</v>
      </c>
      <c r="D2812">
        <v>7.3604000000000003</v>
      </c>
    </row>
    <row r="2813" spans="3:4" x14ac:dyDescent="0.2">
      <c r="C2813" s="42">
        <v>39352</v>
      </c>
      <c r="D2813">
        <v>7.28925</v>
      </c>
    </row>
    <row r="2814" spans="3:4" x14ac:dyDescent="0.2">
      <c r="C2814" s="42">
        <v>39353</v>
      </c>
      <c r="D2814">
        <v>7.3072499999999998</v>
      </c>
    </row>
    <row r="2815" spans="3:4" x14ac:dyDescent="0.2">
      <c r="C2815" s="42">
        <v>39356</v>
      </c>
      <c r="D2815">
        <v>7.2899000000000003</v>
      </c>
    </row>
    <row r="2816" spans="3:4" x14ac:dyDescent="0.2">
      <c r="C2816" s="42">
        <v>39357</v>
      </c>
      <c r="D2816">
        <v>7.3354999999999997</v>
      </c>
    </row>
    <row r="2817" spans="3:4" x14ac:dyDescent="0.2">
      <c r="C2817" s="42">
        <v>39358</v>
      </c>
      <c r="D2817">
        <v>7.2933500000000002</v>
      </c>
    </row>
    <row r="2818" spans="3:4" x14ac:dyDescent="0.2">
      <c r="C2818" s="42">
        <v>39359</v>
      </c>
      <c r="D2818">
        <v>7.3244999999999996</v>
      </c>
    </row>
    <row r="2819" spans="3:4" x14ac:dyDescent="0.2">
      <c r="C2819" s="42">
        <v>39360</v>
      </c>
      <c r="D2819">
        <v>7.2242499999999996</v>
      </c>
    </row>
    <row r="2820" spans="3:4" x14ac:dyDescent="0.2">
      <c r="C2820" s="42">
        <v>39363</v>
      </c>
      <c r="D2820">
        <v>7.2437500000000004</v>
      </c>
    </row>
    <row r="2821" spans="3:4" x14ac:dyDescent="0.2">
      <c r="C2821" s="42">
        <v>39364</v>
      </c>
      <c r="D2821">
        <v>7.2358000000000002</v>
      </c>
    </row>
    <row r="2822" spans="3:4" x14ac:dyDescent="0.2">
      <c r="C2822" s="42">
        <v>39365</v>
      </c>
      <c r="D2822">
        <v>7.2504999999999997</v>
      </c>
    </row>
    <row r="2823" spans="3:4" x14ac:dyDescent="0.2">
      <c r="C2823" s="42">
        <v>39366</v>
      </c>
      <c r="D2823">
        <v>7.1142500000000002</v>
      </c>
    </row>
    <row r="2824" spans="3:4" x14ac:dyDescent="0.2">
      <c r="C2824" s="42">
        <v>39367</v>
      </c>
      <c r="D2824">
        <v>7.1462500000000002</v>
      </c>
    </row>
    <row r="2825" spans="3:4" x14ac:dyDescent="0.2">
      <c r="C2825" s="42">
        <v>39370</v>
      </c>
      <c r="D2825">
        <v>7.1527500000000002</v>
      </c>
    </row>
    <row r="2826" spans="3:4" x14ac:dyDescent="0.2">
      <c r="C2826" s="42">
        <v>39371</v>
      </c>
      <c r="D2826">
        <v>7.2947499999999996</v>
      </c>
    </row>
    <row r="2827" spans="3:4" x14ac:dyDescent="0.2">
      <c r="C2827" s="42">
        <v>39372</v>
      </c>
      <c r="D2827">
        <v>7.2171000000000003</v>
      </c>
    </row>
    <row r="2828" spans="3:4" x14ac:dyDescent="0.2">
      <c r="C2828" s="42">
        <v>39373</v>
      </c>
      <c r="D2828">
        <v>7.2319500000000003</v>
      </c>
    </row>
    <row r="2829" spans="3:4" x14ac:dyDescent="0.2">
      <c r="C2829" s="42">
        <v>39374</v>
      </c>
      <c r="D2829">
        <v>7.2460000000000004</v>
      </c>
    </row>
    <row r="2830" spans="3:4" x14ac:dyDescent="0.2">
      <c r="C2830" s="42">
        <v>39377</v>
      </c>
      <c r="D2830">
        <v>7.29</v>
      </c>
    </row>
    <row r="2831" spans="3:4" x14ac:dyDescent="0.2">
      <c r="C2831" s="42">
        <v>39378</v>
      </c>
      <c r="D2831">
        <v>7.1475</v>
      </c>
    </row>
    <row r="2832" spans="3:4" x14ac:dyDescent="0.2">
      <c r="C2832" s="42">
        <v>39379</v>
      </c>
      <c r="D2832">
        <v>7.0869999999999997</v>
      </c>
    </row>
    <row r="2833" spans="3:4" x14ac:dyDescent="0.2">
      <c r="C2833" s="42">
        <v>39380</v>
      </c>
      <c r="D2833">
        <v>7.0138999999999996</v>
      </c>
    </row>
    <row r="2834" spans="3:4" x14ac:dyDescent="0.2">
      <c r="C2834" s="42">
        <v>39381</v>
      </c>
      <c r="D2834">
        <v>6.9052499999999997</v>
      </c>
    </row>
    <row r="2835" spans="3:4" x14ac:dyDescent="0.2">
      <c r="C2835" s="42">
        <v>39384</v>
      </c>
      <c r="D2835">
        <v>6.9610000000000003</v>
      </c>
    </row>
    <row r="2836" spans="3:4" x14ac:dyDescent="0.2">
      <c r="C2836" s="42">
        <v>39385</v>
      </c>
      <c r="D2836">
        <v>6.9859999999999998</v>
      </c>
    </row>
    <row r="2837" spans="3:4" x14ac:dyDescent="0.2">
      <c r="C2837" s="42">
        <v>39386</v>
      </c>
      <c r="D2837">
        <v>6.9574499999999997</v>
      </c>
    </row>
    <row r="2838" spans="3:4" x14ac:dyDescent="0.2">
      <c r="C2838" s="42">
        <v>39387</v>
      </c>
      <c r="D2838">
        <v>6.9909499999999998</v>
      </c>
    </row>
    <row r="2839" spans="3:4" x14ac:dyDescent="0.2">
      <c r="C2839" s="42">
        <v>39388</v>
      </c>
      <c r="D2839">
        <v>7.0066499999999996</v>
      </c>
    </row>
    <row r="2840" spans="3:4" x14ac:dyDescent="0.2">
      <c r="C2840" s="42">
        <v>39391</v>
      </c>
      <c r="D2840">
        <v>7.0066499999999996</v>
      </c>
    </row>
    <row r="2841" spans="3:4" x14ac:dyDescent="0.2">
      <c r="C2841" s="42">
        <v>39392</v>
      </c>
      <c r="D2841">
        <v>6.9734999999999996</v>
      </c>
    </row>
    <row r="2842" spans="3:4" x14ac:dyDescent="0.2">
      <c r="C2842" s="42">
        <v>39393</v>
      </c>
      <c r="D2842">
        <v>6.9001000000000001</v>
      </c>
    </row>
    <row r="2843" spans="3:4" x14ac:dyDescent="0.2">
      <c r="C2843" s="42">
        <v>39394</v>
      </c>
      <c r="D2843">
        <v>6.9298999999999999</v>
      </c>
    </row>
    <row r="2844" spans="3:4" x14ac:dyDescent="0.2">
      <c r="C2844" s="42">
        <v>39395</v>
      </c>
      <c r="D2844">
        <v>7.0644499999999999</v>
      </c>
    </row>
    <row r="2845" spans="3:4" x14ac:dyDescent="0.2">
      <c r="C2845" s="42">
        <v>39398</v>
      </c>
      <c r="D2845">
        <v>7.2829499999999996</v>
      </c>
    </row>
    <row r="2846" spans="3:4" x14ac:dyDescent="0.2">
      <c r="C2846" s="42">
        <v>39399</v>
      </c>
      <c r="D2846">
        <v>7.1662499999999998</v>
      </c>
    </row>
    <row r="2847" spans="3:4" x14ac:dyDescent="0.2">
      <c r="C2847" s="42">
        <v>39400</v>
      </c>
      <c r="D2847">
        <v>7.0715500000000002</v>
      </c>
    </row>
    <row r="2848" spans="3:4" x14ac:dyDescent="0.2">
      <c r="C2848" s="42">
        <v>39401</v>
      </c>
      <c r="D2848">
        <v>7.1463999999999999</v>
      </c>
    </row>
    <row r="2849" spans="3:4" x14ac:dyDescent="0.2">
      <c r="C2849" s="42">
        <v>39402</v>
      </c>
      <c r="D2849">
        <v>7.1761999999999997</v>
      </c>
    </row>
    <row r="2850" spans="3:4" x14ac:dyDescent="0.2">
      <c r="C2850" s="42">
        <v>39405</v>
      </c>
      <c r="D2850">
        <v>7.19855</v>
      </c>
    </row>
    <row r="2851" spans="3:4" x14ac:dyDescent="0.2">
      <c r="C2851" s="42">
        <v>39406</v>
      </c>
      <c r="D2851">
        <v>7.1802999999999999</v>
      </c>
    </row>
    <row r="2852" spans="3:4" x14ac:dyDescent="0.2">
      <c r="C2852" s="42">
        <v>39407</v>
      </c>
      <c r="D2852">
        <v>7.3175499999999998</v>
      </c>
    </row>
    <row r="2853" spans="3:4" x14ac:dyDescent="0.2">
      <c r="C2853" s="42">
        <v>39408</v>
      </c>
      <c r="D2853">
        <v>7.2716000000000003</v>
      </c>
    </row>
    <row r="2854" spans="3:4" x14ac:dyDescent="0.2">
      <c r="C2854" s="42">
        <v>39409</v>
      </c>
      <c r="D2854">
        <v>7.3375000000000004</v>
      </c>
    </row>
    <row r="2855" spans="3:4" x14ac:dyDescent="0.2">
      <c r="C2855" s="42">
        <v>39412</v>
      </c>
      <c r="D2855">
        <v>7.3929499999999999</v>
      </c>
    </row>
    <row r="2856" spans="3:4" x14ac:dyDescent="0.2">
      <c r="C2856" s="42">
        <v>39413</v>
      </c>
      <c r="D2856">
        <v>7.5294999999999996</v>
      </c>
    </row>
    <row r="2857" spans="3:4" x14ac:dyDescent="0.2">
      <c r="C2857" s="42">
        <v>39414</v>
      </c>
      <c r="D2857">
        <v>7.3841000000000001</v>
      </c>
    </row>
    <row r="2858" spans="3:4" x14ac:dyDescent="0.2">
      <c r="C2858" s="42">
        <v>39415</v>
      </c>
      <c r="D2858">
        <v>7.3457999999999997</v>
      </c>
    </row>
    <row r="2859" spans="3:4" x14ac:dyDescent="0.2">
      <c r="C2859" s="42">
        <v>39416</v>
      </c>
      <c r="D2859">
        <v>7.2971500000000002</v>
      </c>
    </row>
    <row r="2860" spans="3:4" x14ac:dyDescent="0.2">
      <c r="C2860" s="42">
        <v>39419</v>
      </c>
      <c r="D2860">
        <v>7.3273999999999999</v>
      </c>
    </row>
    <row r="2861" spans="3:4" x14ac:dyDescent="0.2">
      <c r="C2861" s="42">
        <v>39420</v>
      </c>
      <c r="D2861">
        <v>7.3102999999999998</v>
      </c>
    </row>
    <row r="2862" spans="3:4" x14ac:dyDescent="0.2">
      <c r="C2862" s="42">
        <v>39421</v>
      </c>
      <c r="D2862">
        <v>7.2897499999999997</v>
      </c>
    </row>
    <row r="2863" spans="3:4" x14ac:dyDescent="0.2">
      <c r="C2863" s="42">
        <v>39422</v>
      </c>
      <c r="D2863">
        <v>7.2327500000000002</v>
      </c>
    </row>
    <row r="2864" spans="3:4" x14ac:dyDescent="0.2">
      <c r="C2864" s="42">
        <v>39423</v>
      </c>
      <c r="D2864">
        <v>7.1791999999999998</v>
      </c>
    </row>
    <row r="2865" spans="3:4" x14ac:dyDescent="0.2">
      <c r="C2865" s="42">
        <v>39426</v>
      </c>
      <c r="D2865">
        <v>7.1509499999999999</v>
      </c>
    </row>
    <row r="2866" spans="3:4" x14ac:dyDescent="0.2">
      <c r="C2866" s="42">
        <v>39427</v>
      </c>
      <c r="D2866">
        <v>7.1932999999999998</v>
      </c>
    </row>
    <row r="2867" spans="3:4" x14ac:dyDescent="0.2">
      <c r="C2867" s="42">
        <v>39428</v>
      </c>
      <c r="D2867">
        <v>7.1757499999999999</v>
      </c>
    </row>
    <row r="2868" spans="3:4" x14ac:dyDescent="0.2">
      <c r="C2868" s="42">
        <v>39429</v>
      </c>
      <c r="D2868">
        <v>7.2572999999999999</v>
      </c>
    </row>
    <row r="2869" spans="3:4" x14ac:dyDescent="0.2">
      <c r="C2869" s="42">
        <v>39430</v>
      </c>
      <c r="D2869">
        <v>7.3305999999999996</v>
      </c>
    </row>
    <row r="2870" spans="3:4" x14ac:dyDescent="0.2">
      <c r="C2870" s="42">
        <v>39433</v>
      </c>
      <c r="D2870">
        <v>7.41465</v>
      </c>
    </row>
    <row r="2871" spans="3:4" x14ac:dyDescent="0.2">
      <c r="C2871" s="42">
        <v>39434</v>
      </c>
      <c r="D2871">
        <v>7.4258499999999996</v>
      </c>
    </row>
    <row r="2872" spans="3:4" x14ac:dyDescent="0.2">
      <c r="C2872" s="42">
        <v>39435</v>
      </c>
      <c r="D2872">
        <v>7.4218500000000001</v>
      </c>
    </row>
    <row r="2873" spans="3:4" x14ac:dyDescent="0.2">
      <c r="C2873" s="42">
        <v>39436</v>
      </c>
      <c r="D2873">
        <v>7.5665500000000003</v>
      </c>
    </row>
    <row r="2874" spans="3:4" x14ac:dyDescent="0.2">
      <c r="C2874" s="42">
        <v>39437</v>
      </c>
      <c r="D2874">
        <v>7.5644999999999998</v>
      </c>
    </row>
    <row r="2875" spans="3:4" x14ac:dyDescent="0.2">
      <c r="C2875" s="42">
        <v>39440</v>
      </c>
      <c r="D2875">
        <v>7.50875</v>
      </c>
    </row>
    <row r="2876" spans="3:4" x14ac:dyDescent="0.2">
      <c r="C2876" s="42">
        <v>39441</v>
      </c>
      <c r="D2876">
        <v>7.50875</v>
      </c>
    </row>
    <row r="2877" spans="3:4" x14ac:dyDescent="0.2">
      <c r="C2877" s="42">
        <v>39442</v>
      </c>
      <c r="D2877">
        <v>7.4957500000000001</v>
      </c>
    </row>
    <row r="2878" spans="3:4" x14ac:dyDescent="0.2">
      <c r="C2878" s="42">
        <v>39443</v>
      </c>
      <c r="D2878">
        <v>7.3317500000000004</v>
      </c>
    </row>
    <row r="2879" spans="3:4" x14ac:dyDescent="0.2">
      <c r="C2879" s="42">
        <v>39444</v>
      </c>
      <c r="D2879">
        <v>7.327</v>
      </c>
    </row>
    <row r="2880" spans="3:4" x14ac:dyDescent="0.2">
      <c r="C2880" s="42">
        <v>39447</v>
      </c>
      <c r="D2880">
        <v>7.3534499999999996</v>
      </c>
    </row>
    <row r="2881" spans="3:4" x14ac:dyDescent="0.2">
      <c r="C2881" s="42">
        <v>39448</v>
      </c>
      <c r="D2881">
        <v>7.3534499999999996</v>
      </c>
    </row>
    <row r="2882" spans="3:4" x14ac:dyDescent="0.2">
      <c r="C2882" s="42">
        <v>39449</v>
      </c>
      <c r="D2882">
        <v>7.3334999999999999</v>
      </c>
    </row>
    <row r="2883" spans="3:4" x14ac:dyDescent="0.2">
      <c r="C2883" s="42">
        <v>39450</v>
      </c>
      <c r="D2883">
        <v>7.3937999999999997</v>
      </c>
    </row>
    <row r="2884" spans="3:4" x14ac:dyDescent="0.2">
      <c r="C2884" s="42">
        <v>39451</v>
      </c>
      <c r="D2884">
        <v>7.4195000000000002</v>
      </c>
    </row>
    <row r="2885" spans="3:4" x14ac:dyDescent="0.2">
      <c r="C2885" s="42">
        <v>39454</v>
      </c>
      <c r="D2885">
        <v>7.46645</v>
      </c>
    </row>
    <row r="2886" spans="3:4" x14ac:dyDescent="0.2">
      <c r="C2886" s="42">
        <v>39455</v>
      </c>
      <c r="D2886">
        <v>7.4051999999999998</v>
      </c>
    </row>
    <row r="2887" spans="3:4" x14ac:dyDescent="0.2">
      <c r="C2887" s="42">
        <v>39456</v>
      </c>
      <c r="D2887">
        <v>7.4142999999999999</v>
      </c>
    </row>
    <row r="2888" spans="3:4" x14ac:dyDescent="0.2">
      <c r="C2888" s="42">
        <v>39457</v>
      </c>
      <c r="D2888">
        <v>7.4113499999999997</v>
      </c>
    </row>
    <row r="2889" spans="3:4" x14ac:dyDescent="0.2">
      <c r="C2889" s="42">
        <v>39458</v>
      </c>
      <c r="D2889">
        <v>7.3045499999999999</v>
      </c>
    </row>
    <row r="2890" spans="3:4" x14ac:dyDescent="0.2">
      <c r="C2890" s="42">
        <v>39461</v>
      </c>
      <c r="D2890">
        <v>7.29305</v>
      </c>
    </row>
    <row r="2891" spans="3:4" x14ac:dyDescent="0.2">
      <c r="C2891" s="42">
        <v>39462</v>
      </c>
      <c r="D2891">
        <v>7.3611500000000003</v>
      </c>
    </row>
    <row r="2892" spans="3:4" x14ac:dyDescent="0.2">
      <c r="C2892" s="42">
        <v>39463</v>
      </c>
      <c r="D2892">
        <v>7.5340499999999997</v>
      </c>
    </row>
    <row r="2893" spans="3:4" x14ac:dyDescent="0.2">
      <c r="C2893" s="42">
        <v>39464</v>
      </c>
      <c r="D2893">
        <v>7.6229500000000003</v>
      </c>
    </row>
    <row r="2894" spans="3:4" x14ac:dyDescent="0.2">
      <c r="C2894" s="42">
        <v>39465</v>
      </c>
      <c r="D2894">
        <v>7.6516500000000001</v>
      </c>
    </row>
    <row r="2895" spans="3:4" x14ac:dyDescent="0.2">
      <c r="C2895" s="42">
        <v>39468</v>
      </c>
      <c r="D2895">
        <v>7.8338000000000001</v>
      </c>
    </row>
    <row r="2896" spans="3:4" x14ac:dyDescent="0.2">
      <c r="C2896" s="42">
        <v>39469</v>
      </c>
      <c r="D2896">
        <v>7.7539499999999997</v>
      </c>
    </row>
    <row r="2897" spans="3:4" x14ac:dyDescent="0.2">
      <c r="C2897" s="42">
        <v>39470</v>
      </c>
      <c r="D2897">
        <v>7.7461000000000002</v>
      </c>
    </row>
    <row r="2898" spans="3:4" x14ac:dyDescent="0.2">
      <c r="C2898" s="42">
        <v>39471</v>
      </c>
      <c r="D2898">
        <v>7.6197499999999998</v>
      </c>
    </row>
    <row r="2899" spans="3:4" x14ac:dyDescent="0.2">
      <c r="C2899" s="42">
        <v>39472</v>
      </c>
      <c r="D2899">
        <v>7.7424999999999997</v>
      </c>
    </row>
    <row r="2900" spans="3:4" x14ac:dyDescent="0.2">
      <c r="C2900" s="42">
        <v>39475</v>
      </c>
      <c r="D2900">
        <v>7.8176500000000004</v>
      </c>
    </row>
    <row r="2901" spans="3:4" x14ac:dyDescent="0.2">
      <c r="C2901" s="42">
        <v>39476</v>
      </c>
      <c r="D2901">
        <v>7.7854999999999999</v>
      </c>
    </row>
    <row r="2902" spans="3:4" x14ac:dyDescent="0.2">
      <c r="C2902" s="42">
        <v>39477</v>
      </c>
      <c r="D2902">
        <v>7.9293500000000003</v>
      </c>
    </row>
    <row r="2903" spans="3:4" x14ac:dyDescent="0.2">
      <c r="C2903" s="42">
        <v>39478</v>
      </c>
      <c r="D2903">
        <v>8.1572499999999994</v>
      </c>
    </row>
    <row r="2904" spans="3:4" x14ac:dyDescent="0.2">
      <c r="C2904" s="42">
        <v>39479</v>
      </c>
      <c r="D2904">
        <v>8.0643499999999992</v>
      </c>
    </row>
    <row r="2905" spans="3:4" x14ac:dyDescent="0.2">
      <c r="C2905" s="42">
        <v>39482</v>
      </c>
      <c r="D2905">
        <v>8.1065000000000005</v>
      </c>
    </row>
    <row r="2906" spans="3:4" x14ac:dyDescent="0.2">
      <c r="C2906" s="42">
        <v>39483</v>
      </c>
      <c r="D2906">
        <v>8.2074999999999996</v>
      </c>
    </row>
    <row r="2907" spans="3:4" x14ac:dyDescent="0.2">
      <c r="C2907" s="42">
        <v>39484</v>
      </c>
      <c r="D2907">
        <v>8.3564000000000007</v>
      </c>
    </row>
    <row r="2908" spans="3:4" x14ac:dyDescent="0.2">
      <c r="C2908" s="42">
        <v>39485</v>
      </c>
      <c r="D2908">
        <v>8.4408999999999992</v>
      </c>
    </row>
    <row r="2909" spans="3:4" x14ac:dyDescent="0.2">
      <c r="C2909" s="42">
        <v>39486</v>
      </c>
      <c r="D2909">
        <v>8.4830000000000005</v>
      </c>
    </row>
    <row r="2910" spans="3:4" x14ac:dyDescent="0.2">
      <c r="C2910" s="42">
        <v>39489</v>
      </c>
      <c r="D2910">
        <v>8.4839500000000001</v>
      </c>
    </row>
    <row r="2911" spans="3:4" x14ac:dyDescent="0.2">
      <c r="C2911" s="42">
        <v>39490</v>
      </c>
      <c r="D2911">
        <v>8.3977000000000004</v>
      </c>
    </row>
    <row r="2912" spans="3:4" x14ac:dyDescent="0.2">
      <c r="C2912" s="42">
        <v>39491</v>
      </c>
      <c r="D2912">
        <v>8.4136500000000005</v>
      </c>
    </row>
    <row r="2913" spans="3:4" x14ac:dyDescent="0.2">
      <c r="C2913" s="42">
        <v>39492</v>
      </c>
      <c r="D2913">
        <v>8.3355999999999995</v>
      </c>
    </row>
    <row r="2914" spans="3:4" x14ac:dyDescent="0.2">
      <c r="C2914" s="42">
        <v>39493</v>
      </c>
      <c r="D2914">
        <v>8.3382500000000004</v>
      </c>
    </row>
    <row r="2915" spans="3:4" x14ac:dyDescent="0.2">
      <c r="C2915" s="42">
        <v>39496</v>
      </c>
      <c r="D2915">
        <v>8.3062500000000004</v>
      </c>
    </row>
    <row r="2916" spans="3:4" x14ac:dyDescent="0.2">
      <c r="C2916" s="42">
        <v>39497</v>
      </c>
      <c r="D2916">
        <v>8.3236500000000007</v>
      </c>
    </row>
    <row r="2917" spans="3:4" x14ac:dyDescent="0.2">
      <c r="C2917" s="42">
        <v>39498</v>
      </c>
      <c r="D2917">
        <v>8.5972500000000007</v>
      </c>
    </row>
    <row r="2918" spans="3:4" x14ac:dyDescent="0.2">
      <c r="C2918" s="42">
        <v>39499</v>
      </c>
      <c r="D2918">
        <v>8.4910999999999994</v>
      </c>
    </row>
    <row r="2919" spans="3:4" x14ac:dyDescent="0.2">
      <c r="C2919" s="42">
        <v>39500</v>
      </c>
      <c r="D2919">
        <v>8.4592500000000008</v>
      </c>
    </row>
    <row r="2920" spans="3:4" x14ac:dyDescent="0.2">
      <c r="C2920" s="42">
        <v>39503</v>
      </c>
      <c r="D2920">
        <v>8.3587000000000007</v>
      </c>
    </row>
    <row r="2921" spans="3:4" x14ac:dyDescent="0.2">
      <c r="C2921" s="42">
        <v>39504</v>
      </c>
      <c r="D2921">
        <v>8.2547999999999995</v>
      </c>
    </row>
    <row r="2922" spans="3:4" x14ac:dyDescent="0.2">
      <c r="C2922" s="42">
        <v>39505</v>
      </c>
      <c r="D2922">
        <v>8.0927000000000007</v>
      </c>
    </row>
    <row r="2923" spans="3:4" x14ac:dyDescent="0.2">
      <c r="C2923" s="42">
        <v>39506</v>
      </c>
      <c r="D2923">
        <v>8.2087500000000002</v>
      </c>
    </row>
    <row r="2924" spans="3:4" x14ac:dyDescent="0.2">
      <c r="C2924" s="42">
        <v>39507</v>
      </c>
      <c r="D2924">
        <v>8.4820499999999992</v>
      </c>
    </row>
    <row r="2925" spans="3:4" x14ac:dyDescent="0.2">
      <c r="C2925" s="42">
        <v>39510</v>
      </c>
      <c r="D2925">
        <v>8.5667000000000009</v>
      </c>
    </row>
    <row r="2926" spans="3:4" x14ac:dyDescent="0.2">
      <c r="C2926" s="42">
        <v>39511</v>
      </c>
      <c r="D2926">
        <v>8.62575</v>
      </c>
    </row>
    <row r="2927" spans="3:4" x14ac:dyDescent="0.2">
      <c r="C2927" s="42">
        <v>39512</v>
      </c>
      <c r="D2927">
        <v>8.4786999999999999</v>
      </c>
    </row>
    <row r="2928" spans="3:4" x14ac:dyDescent="0.2">
      <c r="C2928" s="42">
        <v>39513</v>
      </c>
      <c r="D2928">
        <v>8.6105499999999999</v>
      </c>
    </row>
    <row r="2929" spans="3:4" x14ac:dyDescent="0.2">
      <c r="C2929" s="42">
        <v>39514</v>
      </c>
      <c r="D2929">
        <v>8.6649999999999991</v>
      </c>
    </row>
    <row r="2930" spans="3:4" x14ac:dyDescent="0.2">
      <c r="C2930" s="42">
        <v>39517</v>
      </c>
      <c r="D2930">
        <v>8.7794500000000006</v>
      </c>
    </row>
    <row r="2931" spans="3:4" x14ac:dyDescent="0.2">
      <c r="C2931" s="42">
        <v>39518</v>
      </c>
      <c r="D2931">
        <v>8.60595</v>
      </c>
    </row>
    <row r="2932" spans="3:4" x14ac:dyDescent="0.2">
      <c r="C2932" s="42">
        <v>39519</v>
      </c>
      <c r="D2932">
        <v>8.5577500000000004</v>
      </c>
    </row>
    <row r="2933" spans="3:4" x14ac:dyDescent="0.2">
      <c r="C2933" s="42">
        <v>39520</v>
      </c>
      <c r="D2933">
        <v>8.6755499999999994</v>
      </c>
    </row>
    <row r="2934" spans="3:4" x14ac:dyDescent="0.2">
      <c r="C2934" s="42">
        <v>39521</v>
      </c>
      <c r="D2934">
        <v>8.6537000000000006</v>
      </c>
    </row>
    <row r="2935" spans="3:4" x14ac:dyDescent="0.2">
      <c r="C2935" s="42">
        <v>39524</v>
      </c>
      <c r="D2935">
        <v>8.9536999999999995</v>
      </c>
    </row>
    <row r="2936" spans="3:4" x14ac:dyDescent="0.2">
      <c r="C2936" s="42">
        <v>39525</v>
      </c>
      <c r="D2936">
        <v>8.8121500000000008</v>
      </c>
    </row>
    <row r="2937" spans="3:4" x14ac:dyDescent="0.2">
      <c r="C2937" s="42">
        <v>39526</v>
      </c>
      <c r="D2937">
        <v>8.7603000000000009</v>
      </c>
    </row>
    <row r="2938" spans="3:4" x14ac:dyDescent="0.2">
      <c r="C2938" s="42">
        <v>39527</v>
      </c>
      <c r="D2938">
        <v>8.9918499999999995</v>
      </c>
    </row>
    <row r="2939" spans="3:4" x14ac:dyDescent="0.2">
      <c r="C2939" s="42">
        <v>39528</v>
      </c>
      <c r="D2939">
        <v>8.9918499999999995</v>
      </c>
    </row>
    <row r="2940" spans="3:4" x14ac:dyDescent="0.2">
      <c r="C2940" s="42">
        <v>39531</v>
      </c>
      <c r="D2940">
        <v>8.8843999999999994</v>
      </c>
    </row>
    <row r="2941" spans="3:4" x14ac:dyDescent="0.2">
      <c r="C2941" s="42">
        <v>39532</v>
      </c>
      <c r="D2941">
        <v>8.7982499999999995</v>
      </c>
    </row>
    <row r="2942" spans="3:4" x14ac:dyDescent="0.2">
      <c r="C2942" s="42">
        <v>39533</v>
      </c>
      <c r="D2942">
        <v>8.8084500000000006</v>
      </c>
    </row>
    <row r="2943" spans="3:4" x14ac:dyDescent="0.2">
      <c r="C2943" s="42">
        <v>39534</v>
      </c>
      <c r="D2943">
        <v>8.7370999999999999</v>
      </c>
    </row>
    <row r="2944" spans="3:4" x14ac:dyDescent="0.2">
      <c r="C2944" s="42">
        <v>39535</v>
      </c>
      <c r="D2944">
        <v>8.8499499999999998</v>
      </c>
    </row>
    <row r="2945" spans="3:4" x14ac:dyDescent="0.2">
      <c r="C2945" s="42">
        <v>39538</v>
      </c>
      <c r="D2945">
        <v>8.9002499999999998</v>
      </c>
    </row>
    <row r="2946" spans="3:4" x14ac:dyDescent="0.2">
      <c r="C2946" s="42">
        <v>39539</v>
      </c>
      <c r="D2946">
        <v>8.7963500000000003</v>
      </c>
    </row>
    <row r="2947" spans="3:4" x14ac:dyDescent="0.2">
      <c r="C2947" s="42">
        <v>39540</v>
      </c>
      <c r="D2947">
        <v>8.5418000000000003</v>
      </c>
    </row>
    <row r="2948" spans="3:4" x14ac:dyDescent="0.2">
      <c r="C2948" s="42">
        <v>39541</v>
      </c>
      <c r="D2948">
        <v>8.5474499999999995</v>
      </c>
    </row>
    <row r="2949" spans="3:4" x14ac:dyDescent="0.2">
      <c r="C2949" s="42">
        <v>39542</v>
      </c>
      <c r="D2949">
        <v>8.5570500000000003</v>
      </c>
    </row>
    <row r="2950" spans="3:4" x14ac:dyDescent="0.2">
      <c r="C2950" s="42">
        <v>39545</v>
      </c>
      <c r="D2950">
        <v>8.5039499999999997</v>
      </c>
    </row>
    <row r="2951" spans="3:4" x14ac:dyDescent="0.2">
      <c r="C2951" s="42">
        <v>39546</v>
      </c>
      <c r="D2951">
        <v>8.5140499999999992</v>
      </c>
    </row>
    <row r="2952" spans="3:4" x14ac:dyDescent="0.2">
      <c r="C2952" s="42">
        <v>39547</v>
      </c>
      <c r="D2952">
        <v>8.5496499999999997</v>
      </c>
    </row>
    <row r="2953" spans="3:4" x14ac:dyDescent="0.2">
      <c r="C2953" s="42">
        <v>39548</v>
      </c>
      <c r="D2953">
        <v>8.5629500000000007</v>
      </c>
    </row>
    <row r="2954" spans="3:4" x14ac:dyDescent="0.2">
      <c r="C2954" s="42">
        <v>39549</v>
      </c>
      <c r="D2954">
        <v>8.5722500000000004</v>
      </c>
    </row>
    <row r="2955" spans="3:4" x14ac:dyDescent="0.2">
      <c r="C2955" s="42">
        <v>39552</v>
      </c>
      <c r="D2955">
        <v>8.6413499999999992</v>
      </c>
    </row>
    <row r="2956" spans="3:4" x14ac:dyDescent="0.2">
      <c r="C2956" s="42">
        <v>39553</v>
      </c>
      <c r="D2956">
        <v>8.6969499999999993</v>
      </c>
    </row>
    <row r="2957" spans="3:4" x14ac:dyDescent="0.2">
      <c r="C2957" s="42">
        <v>39554</v>
      </c>
      <c r="D2957">
        <v>8.6723499999999998</v>
      </c>
    </row>
    <row r="2958" spans="3:4" x14ac:dyDescent="0.2">
      <c r="C2958" s="42">
        <v>39555</v>
      </c>
      <c r="D2958">
        <v>8.5373999999999999</v>
      </c>
    </row>
    <row r="2959" spans="3:4" x14ac:dyDescent="0.2">
      <c r="C2959" s="42">
        <v>39556</v>
      </c>
      <c r="D2959">
        <v>8.4796999999999993</v>
      </c>
    </row>
    <row r="2960" spans="3:4" x14ac:dyDescent="0.2">
      <c r="C2960" s="42">
        <v>39559</v>
      </c>
      <c r="D2960">
        <v>8.4867000000000008</v>
      </c>
    </row>
    <row r="2961" spans="3:4" x14ac:dyDescent="0.2">
      <c r="C2961" s="42">
        <v>39560</v>
      </c>
      <c r="D2961">
        <v>8.3530999999999995</v>
      </c>
    </row>
    <row r="2962" spans="3:4" x14ac:dyDescent="0.2">
      <c r="C2962" s="42">
        <v>39561</v>
      </c>
      <c r="D2962">
        <v>8.3726500000000001</v>
      </c>
    </row>
    <row r="2963" spans="3:4" x14ac:dyDescent="0.2">
      <c r="C2963" s="42">
        <v>39562</v>
      </c>
      <c r="D2963">
        <v>8.4371500000000008</v>
      </c>
    </row>
    <row r="2964" spans="3:4" x14ac:dyDescent="0.2">
      <c r="C2964" s="42">
        <v>39563</v>
      </c>
      <c r="D2964">
        <v>8.3416499999999996</v>
      </c>
    </row>
    <row r="2965" spans="3:4" x14ac:dyDescent="0.2">
      <c r="C2965" s="42">
        <v>39566</v>
      </c>
      <c r="D2965">
        <v>8.2497000000000007</v>
      </c>
    </row>
    <row r="2966" spans="3:4" x14ac:dyDescent="0.2">
      <c r="C2966" s="42">
        <v>39567</v>
      </c>
      <c r="D2966">
        <v>8.3058999999999994</v>
      </c>
    </row>
    <row r="2967" spans="3:4" x14ac:dyDescent="0.2">
      <c r="C2967" s="42">
        <v>39568</v>
      </c>
      <c r="D2967">
        <v>8.2779000000000007</v>
      </c>
    </row>
    <row r="2968" spans="3:4" x14ac:dyDescent="0.2">
      <c r="C2968" s="42">
        <v>39569</v>
      </c>
      <c r="D2968">
        <v>8.3907500000000006</v>
      </c>
    </row>
    <row r="2969" spans="3:4" x14ac:dyDescent="0.2">
      <c r="C2969" s="42">
        <v>39570</v>
      </c>
      <c r="D2969">
        <v>8.3204499999999992</v>
      </c>
    </row>
    <row r="2970" spans="3:4" x14ac:dyDescent="0.2">
      <c r="C2970" s="42">
        <v>39573</v>
      </c>
      <c r="D2970">
        <v>8.3263499999999997</v>
      </c>
    </row>
    <row r="2971" spans="3:4" x14ac:dyDescent="0.2">
      <c r="C2971" s="42">
        <v>39574</v>
      </c>
      <c r="D2971">
        <v>8.3154500000000002</v>
      </c>
    </row>
    <row r="2972" spans="3:4" x14ac:dyDescent="0.2">
      <c r="C2972" s="42">
        <v>39575</v>
      </c>
      <c r="D2972">
        <v>8.2577499999999997</v>
      </c>
    </row>
    <row r="2973" spans="3:4" x14ac:dyDescent="0.2">
      <c r="C2973" s="42">
        <v>39576</v>
      </c>
      <c r="D2973">
        <v>8.3455999999999992</v>
      </c>
    </row>
    <row r="2974" spans="3:4" x14ac:dyDescent="0.2">
      <c r="C2974" s="42">
        <v>39577</v>
      </c>
      <c r="D2974">
        <v>8.4549000000000003</v>
      </c>
    </row>
    <row r="2975" spans="3:4" x14ac:dyDescent="0.2">
      <c r="C2975" s="42">
        <v>39580</v>
      </c>
      <c r="D2975">
        <v>8.3933499999999999</v>
      </c>
    </row>
    <row r="2976" spans="3:4" x14ac:dyDescent="0.2">
      <c r="C2976" s="42">
        <v>39581</v>
      </c>
      <c r="D2976">
        <v>8.3108000000000004</v>
      </c>
    </row>
    <row r="2977" spans="3:4" x14ac:dyDescent="0.2">
      <c r="C2977" s="42">
        <v>39582</v>
      </c>
      <c r="D2977">
        <v>8.3760499999999993</v>
      </c>
    </row>
    <row r="2978" spans="3:4" x14ac:dyDescent="0.2">
      <c r="C2978" s="42">
        <v>39583</v>
      </c>
      <c r="D2978">
        <v>8.3463999999999992</v>
      </c>
    </row>
    <row r="2979" spans="3:4" x14ac:dyDescent="0.2">
      <c r="C2979" s="42">
        <v>39584</v>
      </c>
      <c r="D2979">
        <v>8.2117000000000004</v>
      </c>
    </row>
    <row r="2980" spans="3:4" x14ac:dyDescent="0.2">
      <c r="C2980" s="42">
        <v>39587</v>
      </c>
      <c r="D2980">
        <v>8.2330000000000005</v>
      </c>
    </row>
    <row r="2981" spans="3:4" x14ac:dyDescent="0.2">
      <c r="C2981" s="42">
        <v>39588</v>
      </c>
      <c r="D2981">
        <v>8.3839500000000005</v>
      </c>
    </row>
    <row r="2982" spans="3:4" x14ac:dyDescent="0.2">
      <c r="C2982" s="42">
        <v>39589</v>
      </c>
      <c r="D2982">
        <v>8.4182500000000005</v>
      </c>
    </row>
    <row r="2983" spans="3:4" x14ac:dyDescent="0.2">
      <c r="C2983" s="42">
        <v>39590</v>
      </c>
      <c r="D2983">
        <v>8.4187499999999993</v>
      </c>
    </row>
    <row r="2984" spans="3:4" x14ac:dyDescent="0.2">
      <c r="C2984" s="42">
        <v>39591</v>
      </c>
      <c r="D2984">
        <v>8.3993000000000002</v>
      </c>
    </row>
    <row r="2985" spans="3:4" x14ac:dyDescent="0.2">
      <c r="C2985" s="42">
        <v>39594</v>
      </c>
      <c r="D2985">
        <v>8.4708000000000006</v>
      </c>
    </row>
    <row r="2986" spans="3:4" x14ac:dyDescent="0.2">
      <c r="C2986" s="42">
        <v>39595</v>
      </c>
      <c r="D2986">
        <v>8.5230999999999995</v>
      </c>
    </row>
    <row r="2987" spans="3:4" x14ac:dyDescent="0.2">
      <c r="C2987" s="42">
        <v>39596</v>
      </c>
      <c r="D2987">
        <v>8.4465500000000002</v>
      </c>
    </row>
    <row r="2988" spans="3:4" x14ac:dyDescent="0.2">
      <c r="C2988" s="42">
        <v>39597</v>
      </c>
      <c r="D2988">
        <v>8.3701000000000008</v>
      </c>
    </row>
    <row r="2989" spans="3:4" x14ac:dyDescent="0.2">
      <c r="C2989" s="42">
        <v>39598</v>
      </c>
      <c r="D2989">
        <v>8.4303500000000007</v>
      </c>
    </row>
    <row r="2990" spans="3:4" x14ac:dyDescent="0.2">
      <c r="C2990" s="42">
        <v>39601</v>
      </c>
      <c r="D2990">
        <v>8.51755</v>
      </c>
    </row>
    <row r="2991" spans="3:4" x14ac:dyDescent="0.2">
      <c r="C2991" s="42">
        <v>39602</v>
      </c>
      <c r="D2991">
        <v>8.4994999999999994</v>
      </c>
    </row>
    <row r="2992" spans="3:4" x14ac:dyDescent="0.2">
      <c r="C2992" s="42">
        <v>39603</v>
      </c>
      <c r="D2992">
        <v>8.5784500000000001</v>
      </c>
    </row>
    <row r="2993" spans="3:4" x14ac:dyDescent="0.2">
      <c r="C2993" s="42">
        <v>39604</v>
      </c>
      <c r="D2993">
        <v>8.6883499999999998</v>
      </c>
    </row>
    <row r="2994" spans="3:4" x14ac:dyDescent="0.2">
      <c r="C2994" s="42">
        <v>39605</v>
      </c>
      <c r="D2994">
        <v>8.6389999999999993</v>
      </c>
    </row>
    <row r="2995" spans="3:4" x14ac:dyDescent="0.2">
      <c r="C2995" s="42">
        <v>39608</v>
      </c>
      <c r="D2995">
        <v>8.7088000000000001</v>
      </c>
    </row>
    <row r="2996" spans="3:4" x14ac:dyDescent="0.2">
      <c r="C2996" s="42">
        <v>39609</v>
      </c>
      <c r="D2996">
        <v>8.7614999999999998</v>
      </c>
    </row>
    <row r="2997" spans="3:4" x14ac:dyDescent="0.2">
      <c r="C2997" s="42">
        <v>39610</v>
      </c>
      <c r="D2997">
        <v>8.8323999999999998</v>
      </c>
    </row>
    <row r="2998" spans="3:4" x14ac:dyDescent="0.2">
      <c r="C2998" s="42">
        <v>39611</v>
      </c>
      <c r="D2998">
        <v>8.8795000000000002</v>
      </c>
    </row>
    <row r="2999" spans="3:4" x14ac:dyDescent="0.2">
      <c r="C2999" s="42">
        <v>39612</v>
      </c>
      <c r="D2999">
        <v>8.9230499999999999</v>
      </c>
    </row>
    <row r="3000" spans="3:4" x14ac:dyDescent="0.2">
      <c r="C3000" s="42">
        <v>39615</v>
      </c>
      <c r="D3000">
        <v>8.8699999999999992</v>
      </c>
    </row>
    <row r="3001" spans="3:4" x14ac:dyDescent="0.2">
      <c r="C3001" s="42">
        <v>39616</v>
      </c>
      <c r="D3001">
        <v>8.7883999999999993</v>
      </c>
    </row>
    <row r="3002" spans="3:4" x14ac:dyDescent="0.2">
      <c r="C3002" s="42">
        <v>39617</v>
      </c>
      <c r="D3002">
        <v>8.8453499999999998</v>
      </c>
    </row>
    <row r="3003" spans="3:4" x14ac:dyDescent="0.2">
      <c r="C3003" s="42">
        <v>39618</v>
      </c>
      <c r="D3003">
        <v>8.7157499999999999</v>
      </c>
    </row>
    <row r="3004" spans="3:4" x14ac:dyDescent="0.2">
      <c r="C3004" s="42">
        <v>39619</v>
      </c>
      <c r="D3004">
        <v>8.7700499999999995</v>
      </c>
    </row>
    <row r="3005" spans="3:4" x14ac:dyDescent="0.2">
      <c r="C3005" s="42">
        <v>39622</v>
      </c>
      <c r="D3005">
        <v>8.8405500000000004</v>
      </c>
    </row>
    <row r="3006" spans="3:4" x14ac:dyDescent="0.2">
      <c r="C3006" s="42">
        <v>39623</v>
      </c>
      <c r="D3006">
        <v>8.7923500000000008</v>
      </c>
    </row>
    <row r="3007" spans="3:4" x14ac:dyDescent="0.2">
      <c r="C3007" s="42">
        <v>39624</v>
      </c>
      <c r="D3007">
        <v>8.6798000000000002</v>
      </c>
    </row>
    <row r="3008" spans="3:4" x14ac:dyDescent="0.2">
      <c r="C3008" s="42">
        <v>39625</v>
      </c>
      <c r="D3008">
        <v>8.6785499999999995</v>
      </c>
    </row>
    <row r="3009" spans="3:4" x14ac:dyDescent="0.2">
      <c r="C3009" s="42">
        <v>39626</v>
      </c>
      <c r="D3009">
        <v>8.7113499999999995</v>
      </c>
    </row>
    <row r="3010" spans="3:4" x14ac:dyDescent="0.2">
      <c r="C3010" s="42">
        <v>39629</v>
      </c>
      <c r="D3010">
        <v>8.6171500000000005</v>
      </c>
    </row>
    <row r="3011" spans="3:4" x14ac:dyDescent="0.2">
      <c r="C3011" s="42">
        <v>39630</v>
      </c>
      <c r="D3011">
        <v>8.6932500000000008</v>
      </c>
    </row>
    <row r="3012" spans="3:4" x14ac:dyDescent="0.2">
      <c r="C3012" s="42">
        <v>39631</v>
      </c>
      <c r="D3012">
        <v>8.6075499999999998</v>
      </c>
    </row>
    <row r="3013" spans="3:4" x14ac:dyDescent="0.2">
      <c r="C3013" s="42">
        <v>39632</v>
      </c>
      <c r="D3013">
        <v>8.5268999999999995</v>
      </c>
    </row>
    <row r="3014" spans="3:4" x14ac:dyDescent="0.2">
      <c r="C3014" s="42">
        <v>39633</v>
      </c>
      <c r="D3014">
        <v>8.4720999999999993</v>
      </c>
    </row>
    <row r="3015" spans="3:4" x14ac:dyDescent="0.2">
      <c r="C3015" s="42">
        <v>39636</v>
      </c>
      <c r="D3015">
        <v>8.4883000000000006</v>
      </c>
    </row>
    <row r="3016" spans="3:4" x14ac:dyDescent="0.2">
      <c r="C3016" s="42">
        <v>39637</v>
      </c>
      <c r="D3016">
        <v>8.5211000000000006</v>
      </c>
    </row>
    <row r="3017" spans="3:4" x14ac:dyDescent="0.2">
      <c r="C3017" s="42">
        <v>39638</v>
      </c>
      <c r="D3017">
        <v>8.4393499999999992</v>
      </c>
    </row>
    <row r="3018" spans="3:4" x14ac:dyDescent="0.2">
      <c r="C3018" s="42">
        <v>39639</v>
      </c>
      <c r="D3018">
        <v>8.4736499999999992</v>
      </c>
    </row>
    <row r="3019" spans="3:4" x14ac:dyDescent="0.2">
      <c r="C3019" s="42">
        <v>39640</v>
      </c>
      <c r="D3019">
        <v>8.4323499999999996</v>
      </c>
    </row>
    <row r="3020" spans="3:4" x14ac:dyDescent="0.2">
      <c r="C3020" s="42">
        <v>39643</v>
      </c>
      <c r="D3020">
        <v>8.3794500000000003</v>
      </c>
    </row>
    <row r="3021" spans="3:4" x14ac:dyDescent="0.2">
      <c r="C3021" s="42">
        <v>39644</v>
      </c>
      <c r="D3021">
        <v>8.4314999999999998</v>
      </c>
    </row>
    <row r="3022" spans="3:4" x14ac:dyDescent="0.2">
      <c r="C3022" s="42">
        <v>39645</v>
      </c>
      <c r="D3022">
        <v>8.3397000000000006</v>
      </c>
    </row>
    <row r="3023" spans="3:4" x14ac:dyDescent="0.2">
      <c r="C3023" s="42">
        <v>39646</v>
      </c>
      <c r="D3023">
        <v>8.2547499999999996</v>
      </c>
    </row>
    <row r="3024" spans="3:4" x14ac:dyDescent="0.2">
      <c r="C3024" s="42">
        <v>39647</v>
      </c>
      <c r="D3024">
        <v>8.2639499999999995</v>
      </c>
    </row>
    <row r="3025" spans="3:4" x14ac:dyDescent="0.2">
      <c r="C3025" s="42">
        <v>39650</v>
      </c>
      <c r="D3025">
        <v>8.2734000000000005</v>
      </c>
    </row>
    <row r="3026" spans="3:4" x14ac:dyDescent="0.2">
      <c r="C3026" s="42">
        <v>39651</v>
      </c>
      <c r="D3026">
        <v>8.2071500000000004</v>
      </c>
    </row>
    <row r="3027" spans="3:4" x14ac:dyDescent="0.2">
      <c r="C3027" s="42">
        <v>39652</v>
      </c>
      <c r="D3027">
        <v>8.2299500000000005</v>
      </c>
    </row>
    <row r="3028" spans="3:4" x14ac:dyDescent="0.2">
      <c r="C3028" s="42">
        <v>39653</v>
      </c>
      <c r="D3028">
        <v>8.3079499999999999</v>
      </c>
    </row>
    <row r="3029" spans="3:4" x14ac:dyDescent="0.2">
      <c r="C3029" s="42">
        <v>39654</v>
      </c>
      <c r="D3029">
        <v>8.2834500000000002</v>
      </c>
    </row>
    <row r="3030" spans="3:4" x14ac:dyDescent="0.2">
      <c r="C3030" s="42">
        <v>39657</v>
      </c>
      <c r="D3030">
        <v>8.2173999999999996</v>
      </c>
    </row>
    <row r="3031" spans="3:4" x14ac:dyDescent="0.2">
      <c r="C3031" s="42">
        <v>39658</v>
      </c>
      <c r="D3031">
        <v>8.0855499999999996</v>
      </c>
    </row>
    <row r="3032" spans="3:4" x14ac:dyDescent="0.2">
      <c r="C3032" s="42">
        <v>39659</v>
      </c>
      <c r="D3032">
        <v>8.0919000000000008</v>
      </c>
    </row>
    <row r="3033" spans="3:4" x14ac:dyDescent="0.2">
      <c r="C3033" s="42">
        <v>39660</v>
      </c>
      <c r="D3033">
        <v>7.9777500000000003</v>
      </c>
    </row>
    <row r="3034" spans="3:4" x14ac:dyDescent="0.2">
      <c r="C3034" s="42">
        <v>39661</v>
      </c>
      <c r="D3034">
        <v>7.9478</v>
      </c>
    </row>
    <row r="3035" spans="3:4" x14ac:dyDescent="0.2">
      <c r="C3035" s="42">
        <v>39664</v>
      </c>
      <c r="D3035">
        <v>7.9183000000000003</v>
      </c>
    </row>
    <row r="3036" spans="3:4" x14ac:dyDescent="0.2">
      <c r="C3036" s="42">
        <v>39665</v>
      </c>
      <c r="D3036">
        <v>8.0638000000000005</v>
      </c>
    </row>
    <row r="3037" spans="3:4" x14ac:dyDescent="0.2">
      <c r="C3037" s="42">
        <v>39666</v>
      </c>
      <c r="D3037">
        <v>8.1333000000000002</v>
      </c>
    </row>
    <row r="3038" spans="3:4" x14ac:dyDescent="0.2">
      <c r="C3038" s="42">
        <v>39667</v>
      </c>
      <c r="D3038">
        <v>8.1567500000000006</v>
      </c>
    </row>
    <row r="3039" spans="3:4" x14ac:dyDescent="0.2">
      <c r="C3039" s="42">
        <v>39668</v>
      </c>
      <c r="D3039">
        <v>8.4151500000000006</v>
      </c>
    </row>
    <row r="3040" spans="3:4" x14ac:dyDescent="0.2">
      <c r="C3040" s="42">
        <v>39671</v>
      </c>
      <c r="D3040">
        <v>8.4147999999999996</v>
      </c>
    </row>
    <row r="3041" spans="3:4" x14ac:dyDescent="0.2">
      <c r="C3041" s="42">
        <v>39672</v>
      </c>
      <c r="D3041">
        <v>8.5338499999999993</v>
      </c>
    </row>
    <row r="3042" spans="3:4" x14ac:dyDescent="0.2">
      <c r="C3042" s="42">
        <v>39673</v>
      </c>
      <c r="D3042">
        <v>8.6325000000000003</v>
      </c>
    </row>
    <row r="3043" spans="3:4" x14ac:dyDescent="0.2">
      <c r="C3043" s="42">
        <v>39674</v>
      </c>
      <c r="D3043">
        <v>8.4978999999999996</v>
      </c>
    </row>
    <row r="3044" spans="3:4" x14ac:dyDescent="0.2">
      <c r="C3044" s="42">
        <v>39675</v>
      </c>
      <c r="D3044">
        <v>8.6036999999999999</v>
      </c>
    </row>
    <row r="3045" spans="3:4" x14ac:dyDescent="0.2">
      <c r="C3045" s="42">
        <v>39678</v>
      </c>
      <c r="D3045">
        <v>8.3889499999999995</v>
      </c>
    </row>
    <row r="3046" spans="3:4" x14ac:dyDescent="0.2">
      <c r="C3046" s="42">
        <v>39679</v>
      </c>
      <c r="D3046">
        <v>8.5254999999999992</v>
      </c>
    </row>
    <row r="3047" spans="3:4" x14ac:dyDescent="0.2">
      <c r="C3047" s="42">
        <v>39680</v>
      </c>
      <c r="D3047">
        <v>8.4570000000000007</v>
      </c>
    </row>
    <row r="3048" spans="3:4" x14ac:dyDescent="0.2">
      <c r="C3048" s="42">
        <v>39681</v>
      </c>
      <c r="D3048">
        <v>8.3810500000000001</v>
      </c>
    </row>
    <row r="3049" spans="3:4" x14ac:dyDescent="0.2">
      <c r="C3049" s="42">
        <v>39682</v>
      </c>
      <c r="D3049">
        <v>8.3396500000000007</v>
      </c>
    </row>
    <row r="3050" spans="3:4" x14ac:dyDescent="0.2">
      <c r="C3050" s="42">
        <v>39685</v>
      </c>
      <c r="D3050">
        <v>8.4154499999999999</v>
      </c>
    </row>
    <row r="3051" spans="3:4" x14ac:dyDescent="0.2">
      <c r="C3051" s="42">
        <v>39686</v>
      </c>
      <c r="D3051">
        <v>8.5000499999999999</v>
      </c>
    </row>
    <row r="3052" spans="3:4" x14ac:dyDescent="0.2">
      <c r="C3052" s="42">
        <v>39687</v>
      </c>
      <c r="D3052">
        <v>8.45045</v>
      </c>
    </row>
    <row r="3053" spans="3:4" x14ac:dyDescent="0.2">
      <c r="C3053" s="42">
        <v>39688</v>
      </c>
      <c r="D3053">
        <v>8.3941499999999998</v>
      </c>
    </row>
    <row r="3054" spans="3:4" x14ac:dyDescent="0.2">
      <c r="C3054" s="42">
        <v>39689</v>
      </c>
      <c r="D3054">
        <v>8.3741000000000003</v>
      </c>
    </row>
    <row r="3055" spans="3:4" x14ac:dyDescent="0.2">
      <c r="C3055" s="42">
        <v>39692</v>
      </c>
      <c r="D3055">
        <v>8.4424499999999991</v>
      </c>
    </row>
    <row r="3056" spans="3:4" x14ac:dyDescent="0.2">
      <c r="C3056" s="42">
        <v>39693</v>
      </c>
      <c r="D3056">
        <v>8.4805499999999991</v>
      </c>
    </row>
    <row r="3057" spans="3:4" x14ac:dyDescent="0.2">
      <c r="C3057" s="42">
        <v>39694</v>
      </c>
      <c r="D3057">
        <v>8.5845500000000001</v>
      </c>
    </row>
    <row r="3058" spans="3:4" x14ac:dyDescent="0.2">
      <c r="C3058" s="42">
        <v>39695</v>
      </c>
      <c r="D3058">
        <v>8.6565499999999993</v>
      </c>
    </row>
    <row r="3059" spans="3:4" x14ac:dyDescent="0.2">
      <c r="C3059" s="42">
        <v>39696</v>
      </c>
      <c r="D3059">
        <v>8.7763000000000009</v>
      </c>
    </row>
    <row r="3060" spans="3:4" x14ac:dyDescent="0.2">
      <c r="C3060" s="42">
        <v>39699</v>
      </c>
      <c r="D3060">
        <v>8.6087000000000007</v>
      </c>
    </row>
    <row r="3061" spans="3:4" x14ac:dyDescent="0.2">
      <c r="C3061" s="42">
        <v>39700</v>
      </c>
      <c r="D3061">
        <v>8.6525999999999996</v>
      </c>
    </row>
    <row r="3062" spans="3:4" x14ac:dyDescent="0.2">
      <c r="C3062" s="42">
        <v>39701</v>
      </c>
      <c r="D3062">
        <v>8.8077000000000005</v>
      </c>
    </row>
    <row r="3063" spans="3:4" x14ac:dyDescent="0.2">
      <c r="C3063" s="42">
        <v>39702</v>
      </c>
      <c r="D3063">
        <v>9.0491499999999991</v>
      </c>
    </row>
    <row r="3064" spans="3:4" x14ac:dyDescent="0.2">
      <c r="C3064" s="42">
        <v>39703</v>
      </c>
      <c r="D3064">
        <v>8.8082999999999991</v>
      </c>
    </row>
    <row r="3065" spans="3:4" x14ac:dyDescent="0.2">
      <c r="C3065" s="42">
        <v>39706</v>
      </c>
      <c r="D3065">
        <v>8.8554499999999994</v>
      </c>
    </row>
    <row r="3066" spans="3:4" x14ac:dyDescent="0.2">
      <c r="C3066" s="42">
        <v>39707</v>
      </c>
      <c r="D3066">
        <v>8.9262499999999996</v>
      </c>
    </row>
    <row r="3067" spans="3:4" x14ac:dyDescent="0.2">
      <c r="C3067" s="42">
        <v>39708</v>
      </c>
      <c r="D3067">
        <v>8.9268999999999998</v>
      </c>
    </row>
    <row r="3068" spans="3:4" x14ac:dyDescent="0.2">
      <c r="C3068" s="42">
        <v>39709</v>
      </c>
      <c r="D3068">
        <v>8.9170999999999996</v>
      </c>
    </row>
    <row r="3069" spans="3:4" x14ac:dyDescent="0.2">
      <c r="C3069" s="42">
        <v>39710</v>
      </c>
      <c r="D3069">
        <v>8.6266499999999997</v>
      </c>
    </row>
    <row r="3070" spans="3:4" x14ac:dyDescent="0.2">
      <c r="C3070" s="42">
        <v>39713</v>
      </c>
      <c r="D3070">
        <v>8.6338500000000007</v>
      </c>
    </row>
    <row r="3071" spans="3:4" x14ac:dyDescent="0.2">
      <c r="C3071" s="42">
        <v>39714</v>
      </c>
      <c r="D3071">
        <v>8.8403500000000008</v>
      </c>
    </row>
    <row r="3072" spans="3:4" x14ac:dyDescent="0.2">
      <c r="C3072" s="42">
        <v>39715</v>
      </c>
      <c r="D3072">
        <v>8.7484500000000001</v>
      </c>
    </row>
    <row r="3073" spans="3:4" x14ac:dyDescent="0.2">
      <c r="C3073" s="42">
        <v>39716</v>
      </c>
      <c r="D3073">
        <v>8.7708499999999994</v>
      </c>
    </row>
    <row r="3074" spans="3:4" x14ac:dyDescent="0.2">
      <c r="C3074" s="42">
        <v>39717</v>
      </c>
      <c r="D3074">
        <v>8.7748000000000008</v>
      </c>
    </row>
    <row r="3075" spans="3:4" x14ac:dyDescent="0.2">
      <c r="C3075" s="42">
        <v>39720</v>
      </c>
      <c r="D3075">
        <v>8.9172999999999991</v>
      </c>
    </row>
    <row r="3076" spans="3:4" x14ac:dyDescent="0.2">
      <c r="C3076" s="42">
        <v>39721</v>
      </c>
      <c r="D3076">
        <v>8.9652499999999993</v>
      </c>
    </row>
    <row r="3077" spans="3:4" x14ac:dyDescent="0.2">
      <c r="C3077" s="42">
        <v>39722</v>
      </c>
      <c r="D3077">
        <v>8.9886999999999997</v>
      </c>
    </row>
    <row r="3078" spans="3:4" x14ac:dyDescent="0.2">
      <c r="C3078" s="42">
        <v>39723</v>
      </c>
      <c r="D3078">
        <v>9.1871500000000008</v>
      </c>
    </row>
    <row r="3079" spans="3:4" x14ac:dyDescent="0.2">
      <c r="C3079" s="42">
        <v>39724</v>
      </c>
      <c r="D3079">
        <v>9.1779499999999992</v>
      </c>
    </row>
    <row r="3080" spans="3:4" x14ac:dyDescent="0.2">
      <c r="C3080" s="42">
        <v>39727</v>
      </c>
      <c r="D3080">
        <v>9.7085000000000008</v>
      </c>
    </row>
    <row r="3081" spans="3:4" x14ac:dyDescent="0.2">
      <c r="C3081" s="42">
        <v>39728</v>
      </c>
      <c r="D3081">
        <v>9.6089500000000001</v>
      </c>
    </row>
    <row r="3082" spans="3:4" x14ac:dyDescent="0.2">
      <c r="C3082" s="42">
        <v>39729</v>
      </c>
      <c r="D3082">
        <v>10.031650000000001</v>
      </c>
    </row>
    <row r="3083" spans="3:4" x14ac:dyDescent="0.2">
      <c r="C3083" s="42">
        <v>39730</v>
      </c>
      <c r="D3083">
        <v>9.8533500000000007</v>
      </c>
    </row>
    <row r="3084" spans="3:4" x14ac:dyDescent="0.2">
      <c r="C3084" s="42">
        <v>39731</v>
      </c>
      <c r="D3084">
        <v>10.16155</v>
      </c>
    </row>
    <row r="3085" spans="3:4" x14ac:dyDescent="0.2">
      <c r="C3085" s="42">
        <v>39734</v>
      </c>
      <c r="D3085">
        <v>9.9581999999999997</v>
      </c>
    </row>
    <row r="3086" spans="3:4" x14ac:dyDescent="0.2">
      <c r="C3086" s="42">
        <v>39735</v>
      </c>
      <c r="D3086">
        <v>9.7423500000000001</v>
      </c>
    </row>
    <row r="3087" spans="3:4" x14ac:dyDescent="0.2">
      <c r="C3087" s="42">
        <v>39736</v>
      </c>
      <c r="D3087">
        <v>10.2052</v>
      </c>
    </row>
    <row r="3088" spans="3:4" x14ac:dyDescent="0.2">
      <c r="C3088" s="42">
        <v>39737</v>
      </c>
      <c r="D3088">
        <v>11.295199999999999</v>
      </c>
    </row>
    <row r="3089" spans="3:4" x14ac:dyDescent="0.2">
      <c r="C3089" s="42">
        <v>39738</v>
      </c>
      <c r="D3089">
        <v>11.0137</v>
      </c>
    </row>
    <row r="3090" spans="3:4" x14ac:dyDescent="0.2">
      <c r="C3090" s="42">
        <v>39741</v>
      </c>
      <c r="D3090">
        <v>11.12865</v>
      </c>
    </row>
    <row r="3091" spans="3:4" x14ac:dyDescent="0.2">
      <c r="C3091" s="42">
        <v>39742</v>
      </c>
      <c r="D3091">
        <v>11.51455</v>
      </c>
    </row>
    <row r="3092" spans="3:4" x14ac:dyDescent="0.2">
      <c r="C3092" s="42">
        <v>39743</v>
      </c>
      <c r="D3092">
        <v>12.2226</v>
      </c>
    </row>
    <row r="3093" spans="3:4" x14ac:dyDescent="0.2">
      <c r="C3093" s="42">
        <v>39744</v>
      </c>
      <c r="D3093">
        <v>12.2019</v>
      </c>
    </row>
    <row r="3094" spans="3:4" x14ac:dyDescent="0.2">
      <c r="C3094" s="42">
        <v>39745</v>
      </c>
      <c r="D3094">
        <v>12.1</v>
      </c>
    </row>
    <row r="3095" spans="3:4" x14ac:dyDescent="0.2">
      <c r="C3095" s="42">
        <v>39748</v>
      </c>
      <c r="D3095">
        <v>12.0251</v>
      </c>
    </row>
    <row r="3096" spans="3:4" x14ac:dyDescent="0.2">
      <c r="C3096" s="42">
        <v>39749</v>
      </c>
      <c r="D3096">
        <v>11.637499999999999</v>
      </c>
    </row>
    <row r="3097" spans="3:4" x14ac:dyDescent="0.2">
      <c r="C3097" s="42">
        <v>39750</v>
      </c>
      <c r="D3097">
        <v>10.9046</v>
      </c>
    </row>
    <row r="3098" spans="3:4" x14ac:dyDescent="0.2">
      <c r="C3098" s="42">
        <v>39751</v>
      </c>
      <c r="D3098">
        <v>10.99405</v>
      </c>
    </row>
    <row r="3099" spans="3:4" x14ac:dyDescent="0.2">
      <c r="C3099" s="42">
        <v>39752</v>
      </c>
      <c r="D3099">
        <v>10.76</v>
      </c>
    </row>
    <row r="3100" spans="3:4" x14ac:dyDescent="0.2">
      <c r="C3100" s="42">
        <v>39755</v>
      </c>
      <c r="D3100">
        <v>10.7691</v>
      </c>
    </row>
    <row r="3101" spans="3:4" x14ac:dyDescent="0.2">
      <c r="C3101" s="42">
        <v>39756</v>
      </c>
      <c r="D3101">
        <v>10.575200000000001</v>
      </c>
    </row>
    <row r="3102" spans="3:4" x14ac:dyDescent="0.2">
      <c r="C3102" s="42">
        <v>39757</v>
      </c>
      <c r="D3102">
        <v>10.473850000000001</v>
      </c>
    </row>
    <row r="3103" spans="3:4" x14ac:dyDescent="0.2">
      <c r="C3103" s="42">
        <v>39758</v>
      </c>
      <c r="D3103">
        <v>10.824199999999999</v>
      </c>
    </row>
    <row r="3104" spans="3:4" x14ac:dyDescent="0.2">
      <c r="C3104" s="42">
        <v>39759</v>
      </c>
      <c r="D3104">
        <v>11.048999999999999</v>
      </c>
    </row>
    <row r="3105" spans="3:4" x14ac:dyDescent="0.2">
      <c r="C3105" s="42">
        <v>39762</v>
      </c>
      <c r="D3105">
        <v>10.8695</v>
      </c>
    </row>
    <row r="3106" spans="3:4" x14ac:dyDescent="0.2">
      <c r="C3106" s="42">
        <v>39763</v>
      </c>
      <c r="D3106">
        <v>11.2707</v>
      </c>
    </row>
    <row r="3107" spans="3:4" x14ac:dyDescent="0.2">
      <c r="C3107" s="42">
        <v>39764</v>
      </c>
      <c r="D3107">
        <v>11.458</v>
      </c>
    </row>
    <row r="3108" spans="3:4" x14ac:dyDescent="0.2">
      <c r="C3108" s="42">
        <v>39765</v>
      </c>
      <c r="D3108">
        <v>11.434850000000001</v>
      </c>
    </row>
    <row r="3109" spans="3:4" x14ac:dyDescent="0.2">
      <c r="C3109" s="42">
        <v>39766</v>
      </c>
      <c r="D3109">
        <v>10.98015</v>
      </c>
    </row>
    <row r="3110" spans="3:4" x14ac:dyDescent="0.2">
      <c r="C3110" s="42">
        <v>39769</v>
      </c>
      <c r="D3110">
        <v>11.0825</v>
      </c>
    </row>
    <row r="3111" spans="3:4" x14ac:dyDescent="0.2">
      <c r="C3111" s="42">
        <v>39770</v>
      </c>
      <c r="D3111">
        <v>11.17205</v>
      </c>
    </row>
    <row r="3112" spans="3:4" x14ac:dyDescent="0.2">
      <c r="C3112" s="42">
        <v>39771</v>
      </c>
      <c r="D3112">
        <v>11.2637</v>
      </c>
    </row>
    <row r="3113" spans="3:4" x14ac:dyDescent="0.2">
      <c r="C3113" s="42">
        <v>39772</v>
      </c>
      <c r="D3113">
        <v>11.5192</v>
      </c>
    </row>
    <row r="3114" spans="3:4" x14ac:dyDescent="0.2">
      <c r="C3114" s="42">
        <v>39773</v>
      </c>
      <c r="D3114">
        <v>11.445</v>
      </c>
    </row>
    <row r="3115" spans="3:4" x14ac:dyDescent="0.2">
      <c r="C3115" s="42">
        <v>39776</v>
      </c>
      <c r="D3115">
        <v>10.93885</v>
      </c>
    </row>
    <row r="3116" spans="3:4" x14ac:dyDescent="0.2">
      <c r="C3116" s="42">
        <v>39777</v>
      </c>
      <c r="D3116">
        <v>10.575150000000001</v>
      </c>
    </row>
    <row r="3117" spans="3:4" x14ac:dyDescent="0.2">
      <c r="C3117" s="42">
        <v>39778</v>
      </c>
      <c r="D3117">
        <v>10.717499999999999</v>
      </c>
    </row>
    <row r="3118" spans="3:4" x14ac:dyDescent="0.2">
      <c r="C3118" s="42">
        <v>39779</v>
      </c>
      <c r="D3118">
        <v>10.6501</v>
      </c>
    </row>
    <row r="3119" spans="3:4" x14ac:dyDescent="0.2">
      <c r="C3119" s="42">
        <v>39780</v>
      </c>
      <c r="D3119">
        <v>10.84225</v>
      </c>
    </row>
    <row r="3120" spans="3:4" x14ac:dyDescent="0.2">
      <c r="C3120" s="42">
        <v>39783</v>
      </c>
      <c r="D3120">
        <v>11.140499999999999</v>
      </c>
    </row>
    <row r="3121" spans="3:4" x14ac:dyDescent="0.2">
      <c r="C3121" s="42">
        <v>39784</v>
      </c>
      <c r="D3121">
        <v>11.155900000000001</v>
      </c>
    </row>
    <row r="3122" spans="3:4" x14ac:dyDescent="0.2">
      <c r="C3122" s="42">
        <v>39785</v>
      </c>
      <c r="D3122">
        <v>10.901</v>
      </c>
    </row>
    <row r="3123" spans="3:4" x14ac:dyDescent="0.2">
      <c r="C3123" s="42">
        <v>39786</v>
      </c>
      <c r="D3123">
        <v>10.924250000000001</v>
      </c>
    </row>
    <row r="3124" spans="3:4" x14ac:dyDescent="0.2">
      <c r="C3124" s="42">
        <v>39787</v>
      </c>
      <c r="D3124">
        <v>11.1767</v>
      </c>
    </row>
    <row r="3125" spans="3:4" x14ac:dyDescent="0.2">
      <c r="C3125" s="42">
        <v>39790</v>
      </c>
      <c r="D3125">
        <v>10.761100000000001</v>
      </c>
    </row>
    <row r="3126" spans="3:4" x14ac:dyDescent="0.2">
      <c r="C3126" s="42">
        <v>39791</v>
      </c>
      <c r="D3126">
        <v>10.857699999999999</v>
      </c>
    </row>
    <row r="3127" spans="3:4" x14ac:dyDescent="0.2">
      <c r="C3127" s="42">
        <v>39792</v>
      </c>
      <c r="D3127">
        <v>10.87735</v>
      </c>
    </row>
    <row r="3128" spans="3:4" x14ac:dyDescent="0.2">
      <c r="C3128" s="42">
        <v>39793</v>
      </c>
      <c r="D3128">
        <v>10.743</v>
      </c>
    </row>
    <row r="3129" spans="3:4" x14ac:dyDescent="0.2">
      <c r="C3129" s="42">
        <v>39794</v>
      </c>
      <c r="D3129">
        <v>10.931150000000001</v>
      </c>
    </row>
    <row r="3130" spans="3:4" x14ac:dyDescent="0.2">
      <c r="C3130" s="42">
        <v>39797</v>
      </c>
      <c r="D3130">
        <v>10.935499999999999</v>
      </c>
    </row>
    <row r="3131" spans="3:4" x14ac:dyDescent="0.2">
      <c r="C3131" s="42">
        <v>39798</v>
      </c>
      <c r="D3131">
        <v>11.01515</v>
      </c>
    </row>
    <row r="3132" spans="3:4" x14ac:dyDescent="0.2">
      <c r="C3132" s="42">
        <v>39799</v>
      </c>
      <c r="D3132">
        <v>10.5936</v>
      </c>
    </row>
    <row r="3133" spans="3:4" x14ac:dyDescent="0.2">
      <c r="C3133" s="42">
        <v>39800</v>
      </c>
      <c r="D3133">
        <v>10.32775</v>
      </c>
    </row>
    <row r="3134" spans="3:4" x14ac:dyDescent="0.2">
      <c r="C3134" s="42">
        <v>39801</v>
      </c>
      <c r="D3134">
        <v>10.419499999999999</v>
      </c>
    </row>
    <row r="3135" spans="3:4" x14ac:dyDescent="0.2">
      <c r="C3135" s="42">
        <v>39804</v>
      </c>
      <c r="D3135">
        <v>10.406499999999999</v>
      </c>
    </row>
    <row r="3136" spans="3:4" x14ac:dyDescent="0.2">
      <c r="C3136" s="42">
        <v>39805</v>
      </c>
      <c r="D3136">
        <v>10.37505</v>
      </c>
    </row>
    <row r="3137" spans="3:4" x14ac:dyDescent="0.2">
      <c r="C3137" s="42">
        <v>39806</v>
      </c>
      <c r="D3137">
        <v>10.43465</v>
      </c>
    </row>
    <row r="3138" spans="3:4" x14ac:dyDescent="0.2">
      <c r="C3138" s="42">
        <v>39807</v>
      </c>
      <c r="D3138">
        <v>10.43465</v>
      </c>
    </row>
    <row r="3139" spans="3:4" x14ac:dyDescent="0.2">
      <c r="C3139" s="42">
        <v>39808</v>
      </c>
      <c r="D3139">
        <v>10.4475</v>
      </c>
    </row>
    <row r="3140" spans="3:4" x14ac:dyDescent="0.2">
      <c r="C3140" s="42">
        <v>39811</v>
      </c>
      <c r="D3140">
        <v>10.169600000000001</v>
      </c>
    </row>
    <row r="3141" spans="3:4" x14ac:dyDescent="0.2">
      <c r="C3141" s="42">
        <v>39812</v>
      </c>
      <c r="D3141">
        <v>10.0625</v>
      </c>
    </row>
    <row r="3142" spans="3:4" x14ac:dyDescent="0.2">
      <c r="C3142" s="42">
        <v>39813</v>
      </c>
      <c r="D3142">
        <v>9.9381000000000004</v>
      </c>
    </row>
    <row r="3143" spans="3:4" x14ac:dyDescent="0.2">
      <c r="C3143" s="42">
        <v>39814</v>
      </c>
      <c r="D3143">
        <v>9.9381000000000004</v>
      </c>
    </row>
    <row r="3144" spans="3:4" x14ac:dyDescent="0.2">
      <c r="C3144" s="42">
        <v>39815</v>
      </c>
      <c r="D3144">
        <v>10.056100000000001</v>
      </c>
    </row>
    <row r="3145" spans="3:4" x14ac:dyDescent="0.2">
      <c r="C3145" s="42">
        <v>39818</v>
      </c>
      <c r="D3145">
        <v>10.030799999999999</v>
      </c>
    </row>
    <row r="3146" spans="3:4" x14ac:dyDescent="0.2">
      <c r="C3146" s="42">
        <v>39819</v>
      </c>
      <c r="D3146">
        <v>10.042</v>
      </c>
    </row>
    <row r="3147" spans="3:4" x14ac:dyDescent="0.2">
      <c r="C3147" s="42">
        <v>39820</v>
      </c>
      <c r="D3147">
        <v>10.21265</v>
      </c>
    </row>
    <row r="3148" spans="3:4" x14ac:dyDescent="0.2">
      <c r="C3148" s="42">
        <v>39821</v>
      </c>
      <c r="D3148">
        <v>10.395</v>
      </c>
    </row>
    <row r="3149" spans="3:4" x14ac:dyDescent="0.2">
      <c r="C3149" s="42">
        <v>39822</v>
      </c>
      <c r="D3149">
        <v>10.53205</v>
      </c>
    </row>
    <row r="3150" spans="3:4" x14ac:dyDescent="0.2">
      <c r="C3150" s="42">
        <v>39825</v>
      </c>
      <c r="D3150">
        <v>10.86875</v>
      </c>
    </row>
    <row r="3151" spans="3:4" x14ac:dyDescent="0.2">
      <c r="C3151" s="42">
        <v>39826</v>
      </c>
      <c r="D3151">
        <v>10.78905</v>
      </c>
    </row>
    <row r="3152" spans="3:4" x14ac:dyDescent="0.2">
      <c r="C3152" s="42">
        <v>39827</v>
      </c>
      <c r="D3152">
        <v>11.00915</v>
      </c>
    </row>
    <row r="3153" spans="3:4" x14ac:dyDescent="0.2">
      <c r="C3153" s="42">
        <v>39828</v>
      </c>
      <c r="D3153">
        <v>10.9298</v>
      </c>
    </row>
    <row r="3154" spans="3:4" x14ac:dyDescent="0.2">
      <c r="C3154" s="42">
        <v>39829</v>
      </c>
      <c r="D3154">
        <v>10.760199999999999</v>
      </c>
    </row>
    <row r="3155" spans="3:4" x14ac:dyDescent="0.2">
      <c r="C3155" s="42">
        <v>39832</v>
      </c>
      <c r="D3155">
        <v>10.84685</v>
      </c>
    </row>
    <row r="3156" spans="3:4" x14ac:dyDescent="0.2">
      <c r="C3156" s="42">
        <v>39833</v>
      </c>
      <c r="D3156">
        <v>11.049899999999999</v>
      </c>
    </row>
    <row r="3157" spans="3:4" x14ac:dyDescent="0.2">
      <c r="C3157" s="42">
        <v>39834</v>
      </c>
      <c r="D3157">
        <v>10.9488</v>
      </c>
    </row>
    <row r="3158" spans="3:4" x14ac:dyDescent="0.2">
      <c r="C3158" s="42">
        <v>39835</v>
      </c>
      <c r="D3158">
        <v>10.8147</v>
      </c>
    </row>
    <row r="3159" spans="3:4" x14ac:dyDescent="0.2">
      <c r="C3159" s="42">
        <v>39836</v>
      </c>
      <c r="D3159">
        <v>11.0456</v>
      </c>
    </row>
    <row r="3160" spans="3:4" x14ac:dyDescent="0.2">
      <c r="C3160" s="42">
        <v>39839</v>
      </c>
      <c r="D3160">
        <v>10.86735</v>
      </c>
    </row>
    <row r="3161" spans="3:4" x14ac:dyDescent="0.2">
      <c r="C3161" s="42">
        <v>39840</v>
      </c>
      <c r="D3161">
        <v>10.74485</v>
      </c>
    </row>
    <row r="3162" spans="3:4" x14ac:dyDescent="0.2">
      <c r="C3162" s="42">
        <v>39841</v>
      </c>
      <c r="D3162">
        <v>10.597099999999999</v>
      </c>
    </row>
    <row r="3163" spans="3:4" x14ac:dyDescent="0.2">
      <c r="C3163" s="42">
        <v>39842</v>
      </c>
      <c r="D3163">
        <v>10.6524</v>
      </c>
    </row>
    <row r="3164" spans="3:4" x14ac:dyDescent="0.2">
      <c r="C3164" s="42">
        <v>39843</v>
      </c>
      <c r="D3164">
        <v>10.9139</v>
      </c>
    </row>
    <row r="3165" spans="3:4" x14ac:dyDescent="0.2">
      <c r="C3165" s="42">
        <v>39846</v>
      </c>
      <c r="D3165">
        <v>10.892899999999999</v>
      </c>
    </row>
    <row r="3166" spans="3:4" x14ac:dyDescent="0.2">
      <c r="C3166" s="42">
        <v>39847</v>
      </c>
      <c r="D3166">
        <v>10.8193</v>
      </c>
    </row>
    <row r="3167" spans="3:4" x14ac:dyDescent="0.2">
      <c r="C3167" s="42">
        <v>39848</v>
      </c>
      <c r="D3167">
        <v>10.6205</v>
      </c>
    </row>
    <row r="3168" spans="3:4" x14ac:dyDescent="0.2">
      <c r="C3168" s="42">
        <v>39849</v>
      </c>
      <c r="D3168">
        <v>10.5311</v>
      </c>
    </row>
    <row r="3169" spans="3:4" x14ac:dyDescent="0.2">
      <c r="C3169" s="42">
        <v>39850</v>
      </c>
      <c r="D3169">
        <v>10.342650000000001</v>
      </c>
    </row>
    <row r="3170" spans="3:4" x14ac:dyDescent="0.2">
      <c r="C3170" s="42">
        <v>39853</v>
      </c>
      <c r="D3170">
        <v>10.14555</v>
      </c>
    </row>
    <row r="3171" spans="3:4" x14ac:dyDescent="0.2">
      <c r="C3171" s="42">
        <v>39854</v>
      </c>
      <c r="D3171">
        <v>10.29705</v>
      </c>
    </row>
    <row r="3172" spans="3:4" x14ac:dyDescent="0.2">
      <c r="C3172" s="42">
        <v>39855</v>
      </c>
      <c r="D3172">
        <v>10.483599999999999</v>
      </c>
    </row>
    <row r="3173" spans="3:4" x14ac:dyDescent="0.2">
      <c r="C3173" s="42">
        <v>39856</v>
      </c>
      <c r="D3173">
        <v>10.696400000000001</v>
      </c>
    </row>
    <row r="3174" spans="3:4" x14ac:dyDescent="0.2">
      <c r="C3174" s="42">
        <v>39857</v>
      </c>
      <c r="D3174">
        <v>10.5771</v>
      </c>
    </row>
    <row r="3175" spans="3:4" x14ac:dyDescent="0.2">
      <c r="C3175" s="42">
        <v>39860</v>
      </c>
      <c r="D3175">
        <v>10.6411</v>
      </c>
    </row>
    <row r="3176" spans="3:4" x14ac:dyDescent="0.2">
      <c r="C3176" s="42">
        <v>39861</v>
      </c>
      <c r="D3176">
        <v>10.86215</v>
      </c>
    </row>
    <row r="3177" spans="3:4" x14ac:dyDescent="0.2">
      <c r="C3177" s="42">
        <v>39862</v>
      </c>
      <c r="D3177">
        <v>10.87655</v>
      </c>
    </row>
    <row r="3178" spans="3:4" x14ac:dyDescent="0.2">
      <c r="C3178" s="42">
        <v>39863</v>
      </c>
      <c r="D3178">
        <v>10.62505</v>
      </c>
    </row>
    <row r="3179" spans="3:4" x14ac:dyDescent="0.2">
      <c r="C3179" s="42">
        <v>39864</v>
      </c>
      <c r="D3179">
        <v>10.80565</v>
      </c>
    </row>
    <row r="3180" spans="3:4" x14ac:dyDescent="0.2">
      <c r="C3180" s="42">
        <v>39867</v>
      </c>
      <c r="D3180">
        <v>10.61835</v>
      </c>
    </row>
    <row r="3181" spans="3:4" x14ac:dyDescent="0.2">
      <c r="C3181" s="42">
        <v>39868</v>
      </c>
      <c r="D3181">
        <v>10.50395</v>
      </c>
    </row>
    <row r="3182" spans="3:4" x14ac:dyDescent="0.2">
      <c r="C3182" s="42">
        <v>39869</v>
      </c>
      <c r="D3182">
        <v>10.54895</v>
      </c>
    </row>
    <row r="3183" spans="3:4" x14ac:dyDescent="0.2">
      <c r="C3183" s="42">
        <v>39870</v>
      </c>
      <c r="D3183">
        <v>10.4131</v>
      </c>
    </row>
    <row r="3184" spans="3:4" x14ac:dyDescent="0.2">
      <c r="C3184" s="42">
        <v>39871</v>
      </c>
      <c r="D3184">
        <v>10.6404</v>
      </c>
    </row>
    <row r="3185" spans="3:4" x14ac:dyDescent="0.2">
      <c r="C3185" s="42">
        <v>39874</v>
      </c>
      <c r="D3185">
        <v>11.119</v>
      </c>
    </row>
    <row r="3186" spans="3:4" x14ac:dyDescent="0.2">
      <c r="C3186" s="42">
        <v>39875</v>
      </c>
      <c r="D3186">
        <v>11.115399999999999</v>
      </c>
    </row>
    <row r="3187" spans="3:4" x14ac:dyDescent="0.2">
      <c r="C3187" s="42">
        <v>39876</v>
      </c>
      <c r="D3187">
        <v>11.002599999999999</v>
      </c>
    </row>
    <row r="3188" spans="3:4" x14ac:dyDescent="0.2">
      <c r="C3188" s="42">
        <v>39877</v>
      </c>
      <c r="D3188">
        <v>11.136049999999999</v>
      </c>
    </row>
    <row r="3189" spans="3:4" x14ac:dyDescent="0.2">
      <c r="C3189" s="42">
        <v>39878</v>
      </c>
      <c r="D3189">
        <v>11.1622</v>
      </c>
    </row>
    <row r="3190" spans="3:4" x14ac:dyDescent="0.2">
      <c r="C3190" s="42">
        <v>39881</v>
      </c>
      <c r="D3190">
        <v>11.221500000000001</v>
      </c>
    </row>
    <row r="3191" spans="3:4" x14ac:dyDescent="0.2">
      <c r="C3191" s="42">
        <v>39882</v>
      </c>
      <c r="D3191">
        <v>10.901</v>
      </c>
    </row>
    <row r="3192" spans="3:4" x14ac:dyDescent="0.2">
      <c r="C3192" s="42">
        <v>39883</v>
      </c>
      <c r="D3192">
        <v>10.755000000000001</v>
      </c>
    </row>
    <row r="3193" spans="3:4" x14ac:dyDescent="0.2">
      <c r="C3193" s="42">
        <v>39884</v>
      </c>
      <c r="D3193">
        <v>10.5519</v>
      </c>
    </row>
    <row r="3194" spans="3:4" x14ac:dyDescent="0.2">
      <c r="C3194" s="42">
        <v>39885</v>
      </c>
      <c r="D3194">
        <v>10.583550000000001</v>
      </c>
    </row>
    <row r="3195" spans="3:4" x14ac:dyDescent="0.2">
      <c r="C3195" s="42">
        <v>39888</v>
      </c>
      <c r="D3195">
        <v>10.4274</v>
      </c>
    </row>
    <row r="3196" spans="3:4" x14ac:dyDescent="0.2">
      <c r="C3196" s="42">
        <v>39889</v>
      </c>
      <c r="D3196">
        <v>10.569750000000001</v>
      </c>
    </row>
    <row r="3197" spans="3:4" x14ac:dyDescent="0.2">
      <c r="C3197" s="42">
        <v>39890</v>
      </c>
      <c r="D3197">
        <v>10.496650000000001</v>
      </c>
    </row>
    <row r="3198" spans="3:4" x14ac:dyDescent="0.2">
      <c r="C3198" s="42">
        <v>39891</v>
      </c>
      <c r="D3198">
        <v>10.193199999999999</v>
      </c>
    </row>
    <row r="3199" spans="3:4" x14ac:dyDescent="0.2">
      <c r="C3199" s="42">
        <v>39892</v>
      </c>
      <c r="D3199">
        <v>10.1365</v>
      </c>
    </row>
    <row r="3200" spans="3:4" x14ac:dyDescent="0.2">
      <c r="C3200" s="42">
        <v>39895</v>
      </c>
      <c r="D3200">
        <v>9.9873999999999992</v>
      </c>
    </row>
    <row r="3201" spans="3:4" x14ac:dyDescent="0.2">
      <c r="C3201" s="42">
        <v>39896</v>
      </c>
      <c r="D3201">
        <v>9.9774499999999993</v>
      </c>
    </row>
    <row r="3202" spans="3:4" x14ac:dyDescent="0.2">
      <c r="C3202" s="42">
        <v>39897</v>
      </c>
      <c r="D3202">
        <v>9.9847999999999999</v>
      </c>
    </row>
    <row r="3203" spans="3:4" x14ac:dyDescent="0.2">
      <c r="C3203" s="42">
        <v>39898</v>
      </c>
      <c r="D3203">
        <v>9.9330999999999996</v>
      </c>
    </row>
    <row r="3204" spans="3:4" x14ac:dyDescent="0.2">
      <c r="C3204" s="42">
        <v>39899</v>
      </c>
      <c r="D3204">
        <v>10.1325</v>
      </c>
    </row>
    <row r="3205" spans="3:4" x14ac:dyDescent="0.2">
      <c r="C3205" s="42">
        <v>39902</v>
      </c>
      <c r="D3205">
        <v>10.320499999999999</v>
      </c>
    </row>
    <row r="3206" spans="3:4" x14ac:dyDescent="0.2">
      <c r="C3206" s="42">
        <v>39903</v>
      </c>
      <c r="D3206">
        <v>10.0777</v>
      </c>
    </row>
    <row r="3207" spans="3:4" x14ac:dyDescent="0.2">
      <c r="C3207" s="42">
        <v>39904</v>
      </c>
      <c r="D3207">
        <v>9.9611000000000001</v>
      </c>
    </row>
    <row r="3208" spans="3:4" x14ac:dyDescent="0.2">
      <c r="C3208" s="42">
        <v>39905</v>
      </c>
      <c r="D3208">
        <v>9.6700499999999998</v>
      </c>
    </row>
    <row r="3209" spans="3:4" x14ac:dyDescent="0.2">
      <c r="C3209" s="42">
        <v>39906</v>
      </c>
      <c r="D3209">
        <v>9.6096000000000004</v>
      </c>
    </row>
    <row r="3210" spans="3:4" x14ac:dyDescent="0.2">
      <c r="C3210" s="42">
        <v>39909</v>
      </c>
      <c r="D3210">
        <v>9.6003000000000007</v>
      </c>
    </row>
    <row r="3211" spans="3:4" x14ac:dyDescent="0.2">
      <c r="C3211" s="42">
        <v>39910</v>
      </c>
      <c r="D3211">
        <v>9.6866500000000002</v>
      </c>
    </row>
    <row r="3212" spans="3:4" x14ac:dyDescent="0.2">
      <c r="C3212" s="42">
        <v>39911</v>
      </c>
      <c r="D3212">
        <v>9.7057500000000001</v>
      </c>
    </row>
    <row r="3213" spans="3:4" x14ac:dyDescent="0.2">
      <c r="C3213" s="42">
        <v>39912</v>
      </c>
      <c r="D3213">
        <v>9.56935</v>
      </c>
    </row>
    <row r="3214" spans="3:4" x14ac:dyDescent="0.2">
      <c r="C3214" s="42">
        <v>39913</v>
      </c>
      <c r="D3214">
        <v>9.56935</v>
      </c>
    </row>
    <row r="3215" spans="3:4" x14ac:dyDescent="0.2">
      <c r="C3215" s="42">
        <v>39916</v>
      </c>
      <c r="D3215">
        <v>9.5500000000000007</v>
      </c>
    </row>
    <row r="3216" spans="3:4" x14ac:dyDescent="0.2">
      <c r="C3216" s="42">
        <v>39917</v>
      </c>
      <c r="D3216">
        <v>9.5649499999999996</v>
      </c>
    </row>
    <row r="3217" spans="3:4" x14ac:dyDescent="0.2">
      <c r="C3217" s="42">
        <v>39918</v>
      </c>
      <c r="D3217">
        <v>9.7074999999999996</v>
      </c>
    </row>
    <row r="3218" spans="3:4" x14ac:dyDescent="0.2">
      <c r="C3218" s="42">
        <v>39919</v>
      </c>
      <c r="D3218">
        <v>9.4689999999999994</v>
      </c>
    </row>
    <row r="3219" spans="3:4" x14ac:dyDescent="0.2">
      <c r="C3219" s="42">
        <v>39920</v>
      </c>
      <c r="D3219">
        <v>9.4870000000000001</v>
      </c>
    </row>
    <row r="3220" spans="3:4" x14ac:dyDescent="0.2">
      <c r="C3220" s="42">
        <v>39923</v>
      </c>
      <c r="D3220">
        <v>9.6053499999999996</v>
      </c>
    </row>
    <row r="3221" spans="3:4" x14ac:dyDescent="0.2">
      <c r="C3221" s="42">
        <v>39924</v>
      </c>
      <c r="D3221">
        <v>9.5934500000000007</v>
      </c>
    </row>
    <row r="3222" spans="3:4" x14ac:dyDescent="0.2">
      <c r="C3222" s="42">
        <v>39925</v>
      </c>
      <c r="D3222">
        <v>9.4137500000000003</v>
      </c>
    </row>
    <row r="3223" spans="3:4" x14ac:dyDescent="0.2">
      <c r="C3223" s="42">
        <v>39926</v>
      </c>
      <c r="D3223">
        <v>9.4666499999999996</v>
      </c>
    </row>
    <row r="3224" spans="3:4" x14ac:dyDescent="0.2">
      <c r="C3224" s="42">
        <v>39927</v>
      </c>
      <c r="D3224">
        <v>9.3422499999999999</v>
      </c>
    </row>
    <row r="3225" spans="3:4" x14ac:dyDescent="0.2">
      <c r="C3225" s="42">
        <v>39930</v>
      </c>
      <c r="D3225">
        <v>9.2469999999999999</v>
      </c>
    </row>
    <row r="3226" spans="3:4" x14ac:dyDescent="0.2">
      <c r="C3226" s="42">
        <v>39931</v>
      </c>
      <c r="D3226">
        <v>9.1707000000000001</v>
      </c>
    </row>
    <row r="3227" spans="3:4" x14ac:dyDescent="0.2">
      <c r="C3227" s="42">
        <v>39932</v>
      </c>
      <c r="D3227">
        <v>9.0241000000000007</v>
      </c>
    </row>
    <row r="3228" spans="3:4" x14ac:dyDescent="0.2">
      <c r="C3228" s="42">
        <v>39933</v>
      </c>
      <c r="D3228">
        <v>8.9750499999999995</v>
      </c>
    </row>
    <row r="3229" spans="3:4" x14ac:dyDescent="0.2">
      <c r="C3229" s="42">
        <v>39934</v>
      </c>
      <c r="D3229">
        <v>8.9774999999999991</v>
      </c>
    </row>
    <row r="3230" spans="3:4" x14ac:dyDescent="0.2">
      <c r="C3230" s="42">
        <v>39937</v>
      </c>
      <c r="D3230">
        <v>8.8469999999999995</v>
      </c>
    </row>
    <row r="3231" spans="3:4" x14ac:dyDescent="0.2">
      <c r="C3231" s="42">
        <v>39938</v>
      </c>
      <c r="D3231">
        <v>8.9385499999999993</v>
      </c>
    </row>
    <row r="3232" spans="3:4" x14ac:dyDescent="0.2">
      <c r="C3232" s="42">
        <v>39939</v>
      </c>
      <c r="D3232">
        <v>8.9989500000000007</v>
      </c>
    </row>
    <row r="3233" spans="3:4" x14ac:dyDescent="0.2">
      <c r="C3233" s="42">
        <v>39940</v>
      </c>
      <c r="D3233">
        <v>8.9149999999999991</v>
      </c>
    </row>
    <row r="3234" spans="3:4" x14ac:dyDescent="0.2">
      <c r="C3234" s="42">
        <v>39941</v>
      </c>
      <c r="D3234">
        <v>8.9153500000000001</v>
      </c>
    </row>
    <row r="3235" spans="3:4" x14ac:dyDescent="0.2">
      <c r="C3235" s="42">
        <v>39944</v>
      </c>
      <c r="D3235">
        <v>8.9390000000000001</v>
      </c>
    </row>
    <row r="3236" spans="3:4" x14ac:dyDescent="0.2">
      <c r="C3236" s="42">
        <v>39945</v>
      </c>
      <c r="D3236">
        <v>8.9763999999999999</v>
      </c>
    </row>
    <row r="3237" spans="3:4" x14ac:dyDescent="0.2">
      <c r="C3237" s="42">
        <v>39946</v>
      </c>
      <c r="D3237">
        <v>9.0716000000000001</v>
      </c>
    </row>
    <row r="3238" spans="3:4" x14ac:dyDescent="0.2">
      <c r="C3238" s="42">
        <v>39947</v>
      </c>
      <c r="D3238">
        <v>9.1412999999999993</v>
      </c>
    </row>
    <row r="3239" spans="3:4" x14ac:dyDescent="0.2">
      <c r="C3239" s="42">
        <v>39948</v>
      </c>
      <c r="D3239">
        <v>9.1586999999999996</v>
      </c>
    </row>
    <row r="3240" spans="3:4" x14ac:dyDescent="0.2">
      <c r="C3240" s="42">
        <v>39951</v>
      </c>
      <c r="D3240">
        <v>9.1701999999999995</v>
      </c>
    </row>
    <row r="3241" spans="3:4" x14ac:dyDescent="0.2">
      <c r="C3241" s="42">
        <v>39952</v>
      </c>
      <c r="D3241">
        <v>9.0013500000000004</v>
      </c>
    </row>
    <row r="3242" spans="3:4" x14ac:dyDescent="0.2">
      <c r="C3242" s="42">
        <v>39953</v>
      </c>
      <c r="D3242">
        <v>8.8424499999999995</v>
      </c>
    </row>
    <row r="3243" spans="3:4" x14ac:dyDescent="0.2">
      <c r="C3243" s="42">
        <v>39954</v>
      </c>
      <c r="D3243">
        <v>8.9887999999999995</v>
      </c>
    </row>
    <row r="3244" spans="3:4" x14ac:dyDescent="0.2">
      <c r="C3244" s="42">
        <v>39955</v>
      </c>
      <c r="D3244">
        <v>8.8178999999999998</v>
      </c>
    </row>
    <row r="3245" spans="3:4" x14ac:dyDescent="0.2">
      <c r="C3245" s="42">
        <v>39958</v>
      </c>
      <c r="D3245">
        <v>8.8134499999999996</v>
      </c>
    </row>
    <row r="3246" spans="3:4" x14ac:dyDescent="0.2">
      <c r="C3246" s="42">
        <v>39959</v>
      </c>
      <c r="D3246">
        <v>8.7907499999999992</v>
      </c>
    </row>
    <row r="3247" spans="3:4" x14ac:dyDescent="0.2">
      <c r="C3247" s="42">
        <v>39960</v>
      </c>
      <c r="D3247">
        <v>8.6291499999999992</v>
      </c>
    </row>
    <row r="3248" spans="3:4" x14ac:dyDescent="0.2">
      <c r="C3248" s="42">
        <v>39961</v>
      </c>
      <c r="D3248">
        <v>8.5805500000000006</v>
      </c>
    </row>
    <row r="3249" spans="3:4" x14ac:dyDescent="0.2">
      <c r="C3249" s="42">
        <v>39962</v>
      </c>
      <c r="D3249">
        <v>8.5434999999999999</v>
      </c>
    </row>
    <row r="3250" spans="3:4" x14ac:dyDescent="0.2">
      <c r="C3250" s="42">
        <v>39965</v>
      </c>
      <c r="D3250">
        <v>8.4943500000000007</v>
      </c>
    </row>
    <row r="3251" spans="3:4" x14ac:dyDescent="0.2">
      <c r="C3251" s="42">
        <v>39966</v>
      </c>
      <c r="D3251">
        <v>8.5393000000000008</v>
      </c>
    </row>
    <row r="3252" spans="3:4" x14ac:dyDescent="0.2">
      <c r="C3252" s="42">
        <v>39967</v>
      </c>
      <c r="D3252">
        <v>8.5966000000000005</v>
      </c>
    </row>
    <row r="3253" spans="3:4" x14ac:dyDescent="0.2">
      <c r="C3253" s="42">
        <v>39968</v>
      </c>
      <c r="D3253">
        <v>8.5502000000000002</v>
      </c>
    </row>
    <row r="3254" spans="3:4" x14ac:dyDescent="0.2">
      <c r="C3254" s="42">
        <v>39969</v>
      </c>
      <c r="D3254">
        <v>8.5298999999999996</v>
      </c>
    </row>
    <row r="3255" spans="3:4" x14ac:dyDescent="0.2">
      <c r="C3255" s="42">
        <v>39972</v>
      </c>
      <c r="D3255">
        <v>8.71035</v>
      </c>
    </row>
    <row r="3256" spans="3:4" x14ac:dyDescent="0.2">
      <c r="C3256" s="42">
        <v>39973</v>
      </c>
      <c r="D3256">
        <v>8.5859000000000005</v>
      </c>
    </row>
    <row r="3257" spans="3:4" x14ac:dyDescent="0.2">
      <c r="C3257" s="42">
        <v>39974</v>
      </c>
      <c r="D3257">
        <v>8.5579000000000001</v>
      </c>
    </row>
    <row r="3258" spans="3:4" x14ac:dyDescent="0.2">
      <c r="C3258" s="42">
        <v>39975</v>
      </c>
      <c r="D3258">
        <v>8.4982500000000005</v>
      </c>
    </row>
    <row r="3259" spans="3:4" x14ac:dyDescent="0.2">
      <c r="C3259" s="42">
        <v>39976</v>
      </c>
      <c r="D3259">
        <v>8.5542499999999997</v>
      </c>
    </row>
    <row r="3260" spans="3:4" x14ac:dyDescent="0.2">
      <c r="C3260" s="42">
        <v>39979</v>
      </c>
      <c r="D3260">
        <v>8.5818499999999993</v>
      </c>
    </row>
    <row r="3261" spans="3:4" x14ac:dyDescent="0.2">
      <c r="C3261" s="42">
        <v>39980</v>
      </c>
      <c r="D3261">
        <v>8.4986999999999995</v>
      </c>
    </row>
    <row r="3262" spans="3:4" x14ac:dyDescent="0.2">
      <c r="C3262" s="42">
        <v>39981</v>
      </c>
      <c r="D3262">
        <v>8.6447000000000003</v>
      </c>
    </row>
    <row r="3263" spans="3:4" x14ac:dyDescent="0.2">
      <c r="C3263" s="42">
        <v>39982</v>
      </c>
      <c r="D3263">
        <v>8.6489999999999991</v>
      </c>
    </row>
    <row r="3264" spans="3:4" x14ac:dyDescent="0.2">
      <c r="C3264" s="42">
        <v>39983</v>
      </c>
      <c r="D3264">
        <v>8.6118000000000006</v>
      </c>
    </row>
    <row r="3265" spans="3:4" x14ac:dyDescent="0.2">
      <c r="C3265" s="42">
        <v>39986</v>
      </c>
      <c r="D3265">
        <v>8.7008500000000009</v>
      </c>
    </row>
    <row r="3266" spans="3:4" x14ac:dyDescent="0.2">
      <c r="C3266" s="42">
        <v>39987</v>
      </c>
      <c r="D3266">
        <v>8.7646999999999995</v>
      </c>
    </row>
    <row r="3267" spans="3:4" x14ac:dyDescent="0.2">
      <c r="C3267" s="42">
        <v>39988</v>
      </c>
      <c r="D3267">
        <v>8.5510999999999999</v>
      </c>
    </row>
    <row r="3268" spans="3:4" x14ac:dyDescent="0.2">
      <c r="C3268" s="42">
        <v>39989</v>
      </c>
      <c r="D3268">
        <v>8.5851500000000005</v>
      </c>
    </row>
    <row r="3269" spans="3:4" x14ac:dyDescent="0.2">
      <c r="C3269" s="42">
        <v>39990</v>
      </c>
      <c r="D3269">
        <v>8.4578000000000007</v>
      </c>
    </row>
    <row r="3270" spans="3:4" x14ac:dyDescent="0.2">
      <c r="C3270" s="42">
        <v>39993</v>
      </c>
      <c r="D3270">
        <v>8.3511500000000005</v>
      </c>
    </row>
    <row r="3271" spans="3:4" x14ac:dyDescent="0.2">
      <c r="C3271" s="42">
        <v>39994</v>
      </c>
      <c r="D3271">
        <v>8.2596000000000007</v>
      </c>
    </row>
    <row r="3272" spans="3:4" x14ac:dyDescent="0.2">
      <c r="C3272" s="42">
        <v>39995</v>
      </c>
      <c r="D3272">
        <v>8.2812000000000001</v>
      </c>
    </row>
    <row r="3273" spans="3:4" x14ac:dyDescent="0.2">
      <c r="C3273" s="42">
        <v>39996</v>
      </c>
      <c r="D3273">
        <v>8.3828499999999995</v>
      </c>
    </row>
    <row r="3274" spans="3:4" x14ac:dyDescent="0.2">
      <c r="C3274" s="42">
        <v>39997</v>
      </c>
      <c r="D3274">
        <v>8.4684000000000008</v>
      </c>
    </row>
    <row r="3275" spans="3:4" x14ac:dyDescent="0.2">
      <c r="C3275" s="42">
        <v>40000</v>
      </c>
      <c r="D3275">
        <v>8.5675000000000008</v>
      </c>
    </row>
    <row r="3276" spans="3:4" x14ac:dyDescent="0.2">
      <c r="C3276" s="42">
        <v>40001</v>
      </c>
      <c r="D3276">
        <v>8.5419499999999999</v>
      </c>
    </row>
    <row r="3277" spans="3:4" x14ac:dyDescent="0.2">
      <c r="C3277" s="42">
        <v>40002</v>
      </c>
      <c r="D3277">
        <v>8.7439499999999999</v>
      </c>
    </row>
    <row r="3278" spans="3:4" x14ac:dyDescent="0.2">
      <c r="C3278" s="42">
        <v>40003</v>
      </c>
      <c r="D3278">
        <v>8.7307000000000006</v>
      </c>
    </row>
    <row r="3279" spans="3:4" x14ac:dyDescent="0.2">
      <c r="C3279" s="42">
        <v>40004</v>
      </c>
      <c r="D3279">
        <v>8.7988999999999997</v>
      </c>
    </row>
    <row r="3280" spans="3:4" x14ac:dyDescent="0.2">
      <c r="C3280" s="42">
        <v>40007</v>
      </c>
      <c r="D3280">
        <v>8.8628</v>
      </c>
    </row>
    <row r="3281" spans="3:4" x14ac:dyDescent="0.2">
      <c r="C3281" s="42">
        <v>40008</v>
      </c>
      <c r="D3281">
        <v>8.8444000000000003</v>
      </c>
    </row>
    <row r="3282" spans="3:4" x14ac:dyDescent="0.2">
      <c r="C3282" s="42">
        <v>40009</v>
      </c>
      <c r="D3282">
        <v>8.7466000000000008</v>
      </c>
    </row>
    <row r="3283" spans="3:4" x14ac:dyDescent="0.2">
      <c r="C3283" s="42">
        <v>40010</v>
      </c>
      <c r="D3283">
        <v>8.6545000000000005</v>
      </c>
    </row>
    <row r="3284" spans="3:4" x14ac:dyDescent="0.2">
      <c r="C3284" s="42">
        <v>40011</v>
      </c>
      <c r="D3284">
        <v>8.6580499999999994</v>
      </c>
    </row>
    <row r="3285" spans="3:4" x14ac:dyDescent="0.2">
      <c r="C3285" s="42">
        <v>40014</v>
      </c>
      <c r="D3285">
        <v>8.4929500000000004</v>
      </c>
    </row>
    <row r="3286" spans="3:4" x14ac:dyDescent="0.2">
      <c r="C3286" s="42">
        <v>40015</v>
      </c>
      <c r="D3286">
        <v>8.3396500000000007</v>
      </c>
    </row>
    <row r="3287" spans="3:4" x14ac:dyDescent="0.2">
      <c r="C3287" s="42">
        <v>40016</v>
      </c>
      <c r="D3287">
        <v>8.2538499999999999</v>
      </c>
    </row>
    <row r="3288" spans="3:4" x14ac:dyDescent="0.2">
      <c r="C3288" s="42">
        <v>40017</v>
      </c>
      <c r="D3288">
        <v>8.1915999999999993</v>
      </c>
    </row>
    <row r="3289" spans="3:4" x14ac:dyDescent="0.2">
      <c r="C3289" s="42">
        <v>40018</v>
      </c>
      <c r="D3289">
        <v>8.3283000000000005</v>
      </c>
    </row>
    <row r="3290" spans="3:4" x14ac:dyDescent="0.2">
      <c r="C3290" s="42">
        <v>40021</v>
      </c>
      <c r="D3290">
        <v>8.3051999999999992</v>
      </c>
    </row>
    <row r="3291" spans="3:4" x14ac:dyDescent="0.2">
      <c r="C3291" s="42">
        <v>40022</v>
      </c>
      <c r="D3291">
        <v>8.3987999999999996</v>
      </c>
    </row>
    <row r="3292" spans="3:4" x14ac:dyDescent="0.2">
      <c r="C3292" s="42">
        <v>40023</v>
      </c>
      <c r="D3292">
        <v>8.4334000000000007</v>
      </c>
    </row>
    <row r="3293" spans="3:4" x14ac:dyDescent="0.2">
      <c r="C3293" s="42">
        <v>40024</v>
      </c>
      <c r="D3293">
        <v>8.3238000000000003</v>
      </c>
    </row>
    <row r="3294" spans="3:4" x14ac:dyDescent="0.2">
      <c r="C3294" s="42">
        <v>40025</v>
      </c>
      <c r="D3294">
        <v>8.3747000000000007</v>
      </c>
    </row>
    <row r="3295" spans="3:4" x14ac:dyDescent="0.2">
      <c r="C3295" s="42">
        <v>40028</v>
      </c>
      <c r="D3295">
        <v>8.2577999999999996</v>
      </c>
    </row>
    <row r="3296" spans="3:4" x14ac:dyDescent="0.2">
      <c r="C3296" s="42">
        <v>40029</v>
      </c>
      <c r="D3296">
        <v>8.3874999999999993</v>
      </c>
    </row>
    <row r="3297" spans="3:4" x14ac:dyDescent="0.2">
      <c r="C3297" s="42">
        <v>40030</v>
      </c>
      <c r="D3297">
        <v>8.5343</v>
      </c>
    </row>
    <row r="3298" spans="3:4" x14ac:dyDescent="0.2">
      <c r="C3298" s="42">
        <v>40031</v>
      </c>
      <c r="D3298">
        <v>8.6241500000000002</v>
      </c>
    </row>
    <row r="3299" spans="3:4" x14ac:dyDescent="0.2">
      <c r="C3299" s="42">
        <v>40032</v>
      </c>
      <c r="D3299">
        <v>8.5599500000000006</v>
      </c>
    </row>
    <row r="3300" spans="3:4" x14ac:dyDescent="0.2">
      <c r="C3300" s="42">
        <v>40035</v>
      </c>
      <c r="D3300">
        <v>8.6062499999999993</v>
      </c>
    </row>
    <row r="3301" spans="3:4" x14ac:dyDescent="0.2">
      <c r="C3301" s="42">
        <v>40036</v>
      </c>
      <c r="D3301">
        <v>8.7159999999999993</v>
      </c>
    </row>
    <row r="3302" spans="3:4" x14ac:dyDescent="0.2">
      <c r="C3302" s="42">
        <v>40037</v>
      </c>
      <c r="D3302">
        <v>8.6339500000000005</v>
      </c>
    </row>
    <row r="3303" spans="3:4" x14ac:dyDescent="0.2">
      <c r="C3303" s="42">
        <v>40038</v>
      </c>
      <c r="D3303">
        <v>8.5609000000000002</v>
      </c>
    </row>
    <row r="3304" spans="3:4" x14ac:dyDescent="0.2">
      <c r="C3304" s="42">
        <v>40039</v>
      </c>
      <c r="D3304">
        <v>8.6043500000000002</v>
      </c>
    </row>
    <row r="3305" spans="3:4" x14ac:dyDescent="0.2">
      <c r="C3305" s="42">
        <v>40042</v>
      </c>
      <c r="D3305">
        <v>8.6839499999999994</v>
      </c>
    </row>
    <row r="3306" spans="3:4" x14ac:dyDescent="0.2">
      <c r="C3306" s="42">
        <v>40043</v>
      </c>
      <c r="D3306">
        <v>8.5767000000000007</v>
      </c>
    </row>
    <row r="3307" spans="3:4" x14ac:dyDescent="0.2">
      <c r="C3307" s="42">
        <v>40044</v>
      </c>
      <c r="D3307">
        <v>8.5755499999999998</v>
      </c>
    </row>
    <row r="3308" spans="3:4" x14ac:dyDescent="0.2">
      <c r="C3308" s="42">
        <v>40045</v>
      </c>
      <c r="D3308">
        <v>8.4321000000000002</v>
      </c>
    </row>
    <row r="3309" spans="3:4" x14ac:dyDescent="0.2">
      <c r="C3309" s="42">
        <v>40046</v>
      </c>
      <c r="D3309">
        <v>8.3079999999999998</v>
      </c>
    </row>
    <row r="3310" spans="3:4" x14ac:dyDescent="0.2">
      <c r="C3310" s="42">
        <v>40049</v>
      </c>
      <c r="D3310">
        <v>8.2791999999999994</v>
      </c>
    </row>
    <row r="3311" spans="3:4" x14ac:dyDescent="0.2">
      <c r="C3311" s="42">
        <v>40050</v>
      </c>
      <c r="D3311">
        <v>8.3005999999999993</v>
      </c>
    </row>
    <row r="3312" spans="3:4" x14ac:dyDescent="0.2">
      <c r="C3312" s="42">
        <v>40051</v>
      </c>
      <c r="D3312">
        <v>8.3872499999999999</v>
      </c>
    </row>
    <row r="3313" spans="3:4" x14ac:dyDescent="0.2">
      <c r="C3313" s="42">
        <v>40052</v>
      </c>
      <c r="D3313">
        <v>8.3918499999999998</v>
      </c>
    </row>
    <row r="3314" spans="3:4" x14ac:dyDescent="0.2">
      <c r="C3314" s="42">
        <v>40053</v>
      </c>
      <c r="D3314">
        <v>8.2513500000000004</v>
      </c>
    </row>
    <row r="3315" spans="3:4" x14ac:dyDescent="0.2">
      <c r="C3315" s="42">
        <v>40056</v>
      </c>
      <c r="D3315">
        <v>8.3081499999999995</v>
      </c>
    </row>
    <row r="3316" spans="3:4" x14ac:dyDescent="0.2">
      <c r="C3316" s="42">
        <v>40057</v>
      </c>
      <c r="D3316">
        <v>8.3094999999999999</v>
      </c>
    </row>
    <row r="3317" spans="3:4" x14ac:dyDescent="0.2">
      <c r="C3317" s="42">
        <v>40058</v>
      </c>
      <c r="D3317">
        <v>8.3798499999999994</v>
      </c>
    </row>
    <row r="3318" spans="3:4" x14ac:dyDescent="0.2">
      <c r="C3318" s="42">
        <v>40059</v>
      </c>
      <c r="D3318">
        <v>8.2819500000000001</v>
      </c>
    </row>
    <row r="3319" spans="3:4" x14ac:dyDescent="0.2">
      <c r="C3319" s="42">
        <v>40060</v>
      </c>
      <c r="D3319">
        <v>8.1529000000000007</v>
      </c>
    </row>
    <row r="3320" spans="3:4" x14ac:dyDescent="0.2">
      <c r="C3320" s="42">
        <v>40063</v>
      </c>
      <c r="D3320">
        <v>8.0970999999999993</v>
      </c>
    </row>
    <row r="3321" spans="3:4" x14ac:dyDescent="0.2">
      <c r="C3321" s="42">
        <v>40064</v>
      </c>
      <c r="D3321">
        <v>8.0387500000000003</v>
      </c>
    </row>
    <row r="3322" spans="3:4" x14ac:dyDescent="0.2">
      <c r="C3322" s="42">
        <v>40065</v>
      </c>
      <c r="D3322">
        <v>7.9662499999999996</v>
      </c>
    </row>
    <row r="3323" spans="3:4" x14ac:dyDescent="0.2">
      <c r="C3323" s="42">
        <v>40066</v>
      </c>
      <c r="D3323">
        <v>8.0889500000000005</v>
      </c>
    </row>
    <row r="3324" spans="3:4" x14ac:dyDescent="0.2">
      <c r="C3324" s="42">
        <v>40067</v>
      </c>
      <c r="D3324">
        <v>7.9359999999999999</v>
      </c>
    </row>
    <row r="3325" spans="3:4" x14ac:dyDescent="0.2">
      <c r="C3325" s="42">
        <v>40070</v>
      </c>
      <c r="D3325">
        <v>7.9485999999999999</v>
      </c>
    </row>
    <row r="3326" spans="3:4" x14ac:dyDescent="0.2">
      <c r="C3326" s="42">
        <v>40071</v>
      </c>
      <c r="D3326">
        <v>7.8965500000000004</v>
      </c>
    </row>
    <row r="3327" spans="3:4" x14ac:dyDescent="0.2">
      <c r="C3327" s="42">
        <v>40072</v>
      </c>
      <c r="D3327">
        <v>7.8318000000000003</v>
      </c>
    </row>
    <row r="3328" spans="3:4" x14ac:dyDescent="0.2">
      <c r="C3328" s="42">
        <v>40073</v>
      </c>
      <c r="D3328">
        <v>7.8752500000000003</v>
      </c>
    </row>
    <row r="3329" spans="3:4" x14ac:dyDescent="0.2">
      <c r="C3329" s="42">
        <v>40074</v>
      </c>
      <c r="D3329">
        <v>7.95045</v>
      </c>
    </row>
    <row r="3330" spans="3:4" x14ac:dyDescent="0.2">
      <c r="C3330" s="42">
        <v>40077</v>
      </c>
      <c r="D3330">
        <v>7.9897999999999998</v>
      </c>
    </row>
    <row r="3331" spans="3:4" x14ac:dyDescent="0.2">
      <c r="C3331" s="42">
        <v>40078</v>
      </c>
      <c r="D3331">
        <v>7.891</v>
      </c>
    </row>
    <row r="3332" spans="3:4" x14ac:dyDescent="0.2">
      <c r="C3332" s="42">
        <v>40079</v>
      </c>
      <c r="D3332">
        <v>7.9560500000000003</v>
      </c>
    </row>
    <row r="3333" spans="3:4" x14ac:dyDescent="0.2">
      <c r="C3333" s="42">
        <v>40080</v>
      </c>
      <c r="D3333">
        <v>7.9743000000000004</v>
      </c>
    </row>
    <row r="3334" spans="3:4" x14ac:dyDescent="0.2">
      <c r="C3334" s="42">
        <v>40081</v>
      </c>
      <c r="D3334">
        <v>7.931</v>
      </c>
    </row>
    <row r="3335" spans="3:4" x14ac:dyDescent="0.2">
      <c r="C3335" s="42">
        <v>40084</v>
      </c>
      <c r="D3335">
        <v>7.923</v>
      </c>
    </row>
    <row r="3336" spans="3:4" x14ac:dyDescent="0.2">
      <c r="C3336" s="42">
        <v>40085</v>
      </c>
      <c r="D3336">
        <v>7.9492000000000003</v>
      </c>
    </row>
    <row r="3337" spans="3:4" x14ac:dyDescent="0.2">
      <c r="C3337" s="42">
        <v>40086</v>
      </c>
      <c r="D3337">
        <v>8.1183999999999994</v>
      </c>
    </row>
    <row r="3338" spans="3:4" x14ac:dyDescent="0.2">
      <c r="C3338" s="42">
        <v>40087</v>
      </c>
      <c r="D3338">
        <v>8.2147500000000004</v>
      </c>
    </row>
    <row r="3339" spans="3:4" x14ac:dyDescent="0.2">
      <c r="C3339" s="42">
        <v>40088</v>
      </c>
      <c r="D3339">
        <v>8.1828500000000002</v>
      </c>
    </row>
    <row r="3340" spans="3:4" x14ac:dyDescent="0.2">
      <c r="C3340" s="42">
        <v>40091</v>
      </c>
      <c r="D3340">
        <v>8.0982000000000003</v>
      </c>
    </row>
    <row r="3341" spans="3:4" x14ac:dyDescent="0.2">
      <c r="C3341" s="42">
        <v>40092</v>
      </c>
      <c r="D3341">
        <v>7.9157999999999999</v>
      </c>
    </row>
    <row r="3342" spans="3:4" x14ac:dyDescent="0.2">
      <c r="C3342" s="42">
        <v>40093</v>
      </c>
      <c r="D3342">
        <v>7.9827500000000002</v>
      </c>
    </row>
    <row r="3343" spans="3:4" x14ac:dyDescent="0.2">
      <c r="C3343" s="42">
        <v>40094</v>
      </c>
      <c r="D3343">
        <v>7.86165</v>
      </c>
    </row>
    <row r="3344" spans="3:4" x14ac:dyDescent="0.2">
      <c r="C3344" s="42">
        <v>40095</v>
      </c>
      <c r="D3344">
        <v>7.8754999999999997</v>
      </c>
    </row>
    <row r="3345" spans="3:4" x14ac:dyDescent="0.2">
      <c r="C3345" s="42">
        <v>40098</v>
      </c>
      <c r="D3345">
        <v>7.8116000000000003</v>
      </c>
    </row>
    <row r="3346" spans="3:4" x14ac:dyDescent="0.2">
      <c r="C3346" s="42">
        <v>40099</v>
      </c>
      <c r="D3346">
        <v>7.8683500000000004</v>
      </c>
    </row>
    <row r="3347" spans="3:4" x14ac:dyDescent="0.2">
      <c r="C3347" s="42">
        <v>40100</v>
      </c>
      <c r="D3347">
        <v>7.7946</v>
      </c>
    </row>
    <row r="3348" spans="3:4" x14ac:dyDescent="0.2">
      <c r="C3348" s="42">
        <v>40101</v>
      </c>
      <c r="D3348">
        <v>7.7752499999999998</v>
      </c>
    </row>
    <row r="3349" spans="3:4" x14ac:dyDescent="0.2">
      <c r="C3349" s="42">
        <v>40102</v>
      </c>
      <c r="D3349">
        <v>7.8656499999999996</v>
      </c>
    </row>
    <row r="3350" spans="3:4" x14ac:dyDescent="0.2">
      <c r="C3350" s="42">
        <v>40105</v>
      </c>
      <c r="D3350">
        <v>7.8525</v>
      </c>
    </row>
    <row r="3351" spans="3:4" x14ac:dyDescent="0.2">
      <c r="C3351" s="42">
        <v>40106</v>
      </c>
      <c r="D3351">
        <v>7.8572499999999996</v>
      </c>
    </row>
    <row r="3352" spans="3:4" x14ac:dyDescent="0.2">
      <c r="C3352" s="42">
        <v>40107</v>
      </c>
      <c r="D3352">
        <v>7.8892499999999997</v>
      </c>
    </row>
    <row r="3353" spans="3:4" x14ac:dyDescent="0.2">
      <c r="C3353" s="42">
        <v>40108</v>
      </c>
      <c r="D3353">
        <v>7.9774500000000002</v>
      </c>
    </row>
    <row r="3354" spans="3:4" x14ac:dyDescent="0.2">
      <c r="C3354" s="42">
        <v>40109</v>
      </c>
      <c r="D3354">
        <v>7.9831500000000002</v>
      </c>
    </row>
    <row r="3355" spans="3:4" x14ac:dyDescent="0.2">
      <c r="C3355" s="42">
        <v>40112</v>
      </c>
      <c r="D3355">
        <v>8.0869999999999997</v>
      </c>
    </row>
    <row r="3356" spans="3:4" x14ac:dyDescent="0.2">
      <c r="C3356" s="42">
        <v>40113</v>
      </c>
      <c r="D3356">
        <v>8.1939499999999992</v>
      </c>
    </row>
    <row r="3357" spans="3:4" x14ac:dyDescent="0.2">
      <c r="C3357" s="42">
        <v>40114</v>
      </c>
      <c r="D3357">
        <v>8.3333499999999994</v>
      </c>
    </row>
    <row r="3358" spans="3:4" x14ac:dyDescent="0.2">
      <c r="C3358" s="42">
        <v>40115</v>
      </c>
      <c r="D3358">
        <v>8.2893000000000008</v>
      </c>
    </row>
    <row r="3359" spans="3:4" x14ac:dyDescent="0.2">
      <c r="C3359" s="42">
        <v>40116</v>
      </c>
      <c r="D3359">
        <v>8.3678000000000008</v>
      </c>
    </row>
    <row r="3360" spans="3:4" x14ac:dyDescent="0.2">
      <c r="C3360" s="42">
        <v>40119</v>
      </c>
      <c r="D3360">
        <v>8.3804999999999996</v>
      </c>
    </row>
    <row r="3361" spans="3:4" x14ac:dyDescent="0.2">
      <c r="C3361" s="42">
        <v>40120</v>
      </c>
      <c r="D3361">
        <v>8.3916000000000004</v>
      </c>
    </row>
    <row r="3362" spans="3:4" x14ac:dyDescent="0.2">
      <c r="C3362" s="42">
        <v>40121</v>
      </c>
      <c r="D3362">
        <v>8.2099499999999992</v>
      </c>
    </row>
    <row r="3363" spans="3:4" x14ac:dyDescent="0.2">
      <c r="C3363" s="42">
        <v>40122</v>
      </c>
      <c r="D3363">
        <v>8.1218500000000002</v>
      </c>
    </row>
    <row r="3364" spans="3:4" x14ac:dyDescent="0.2">
      <c r="C3364" s="42">
        <v>40123</v>
      </c>
      <c r="D3364">
        <v>8.0447500000000005</v>
      </c>
    </row>
    <row r="3365" spans="3:4" x14ac:dyDescent="0.2">
      <c r="C3365" s="42">
        <v>40126</v>
      </c>
      <c r="D3365">
        <v>7.9063499999999998</v>
      </c>
    </row>
    <row r="3366" spans="3:4" x14ac:dyDescent="0.2">
      <c r="C3366" s="42">
        <v>40127</v>
      </c>
      <c r="D3366">
        <v>7.9196</v>
      </c>
    </row>
    <row r="3367" spans="3:4" x14ac:dyDescent="0.2">
      <c r="C3367" s="42">
        <v>40128</v>
      </c>
      <c r="D3367">
        <v>7.8900499999999996</v>
      </c>
    </row>
    <row r="3368" spans="3:4" x14ac:dyDescent="0.2">
      <c r="C3368" s="42">
        <v>40129</v>
      </c>
      <c r="D3368">
        <v>7.9534000000000002</v>
      </c>
    </row>
    <row r="3369" spans="3:4" x14ac:dyDescent="0.2">
      <c r="C3369" s="42">
        <v>40130</v>
      </c>
      <c r="D3369">
        <v>7.9715499999999997</v>
      </c>
    </row>
    <row r="3370" spans="3:4" x14ac:dyDescent="0.2">
      <c r="C3370" s="42">
        <v>40133</v>
      </c>
      <c r="D3370">
        <v>7.8712999999999997</v>
      </c>
    </row>
    <row r="3371" spans="3:4" x14ac:dyDescent="0.2">
      <c r="C3371" s="42">
        <v>40134</v>
      </c>
      <c r="D3371">
        <v>8.00915</v>
      </c>
    </row>
    <row r="3372" spans="3:4" x14ac:dyDescent="0.2">
      <c r="C3372" s="42">
        <v>40135</v>
      </c>
      <c r="D3372">
        <v>7.9443999999999999</v>
      </c>
    </row>
    <row r="3373" spans="3:4" x14ac:dyDescent="0.2">
      <c r="C3373" s="42">
        <v>40136</v>
      </c>
      <c r="D3373">
        <v>8.0964500000000008</v>
      </c>
    </row>
    <row r="3374" spans="3:4" x14ac:dyDescent="0.2">
      <c r="C3374" s="42">
        <v>40137</v>
      </c>
      <c r="D3374">
        <v>8.1438000000000006</v>
      </c>
    </row>
    <row r="3375" spans="3:4" x14ac:dyDescent="0.2">
      <c r="C3375" s="42">
        <v>40140</v>
      </c>
      <c r="D3375">
        <v>8.0110499999999991</v>
      </c>
    </row>
    <row r="3376" spans="3:4" x14ac:dyDescent="0.2">
      <c r="C3376" s="42">
        <v>40141</v>
      </c>
      <c r="D3376">
        <v>8.0068000000000001</v>
      </c>
    </row>
    <row r="3377" spans="3:4" x14ac:dyDescent="0.2">
      <c r="C3377" s="42">
        <v>40142</v>
      </c>
      <c r="D3377">
        <v>7.8723999999999998</v>
      </c>
    </row>
    <row r="3378" spans="3:4" x14ac:dyDescent="0.2">
      <c r="C3378" s="42">
        <v>40143</v>
      </c>
      <c r="D3378">
        <v>8.0609500000000001</v>
      </c>
    </row>
    <row r="3379" spans="3:4" x14ac:dyDescent="0.2">
      <c r="C3379" s="42">
        <v>40144</v>
      </c>
      <c r="D3379">
        <v>7.9453500000000004</v>
      </c>
    </row>
    <row r="3380" spans="3:4" x14ac:dyDescent="0.2">
      <c r="C3380" s="42">
        <v>40147</v>
      </c>
      <c r="D3380">
        <v>7.9587500000000002</v>
      </c>
    </row>
    <row r="3381" spans="3:4" x14ac:dyDescent="0.2">
      <c r="C3381" s="42">
        <v>40148</v>
      </c>
      <c r="D3381">
        <v>7.8626500000000004</v>
      </c>
    </row>
    <row r="3382" spans="3:4" x14ac:dyDescent="0.2">
      <c r="C3382" s="42">
        <v>40149</v>
      </c>
      <c r="D3382">
        <v>7.8061999999999996</v>
      </c>
    </row>
    <row r="3383" spans="3:4" x14ac:dyDescent="0.2">
      <c r="C3383" s="42">
        <v>40150</v>
      </c>
      <c r="D3383">
        <v>7.8421500000000002</v>
      </c>
    </row>
    <row r="3384" spans="3:4" x14ac:dyDescent="0.2">
      <c r="C3384" s="42">
        <v>40151</v>
      </c>
      <c r="D3384">
        <v>7.9545000000000003</v>
      </c>
    </row>
    <row r="3385" spans="3:4" x14ac:dyDescent="0.2">
      <c r="C3385" s="42">
        <v>40154</v>
      </c>
      <c r="D3385">
        <v>7.9767000000000001</v>
      </c>
    </row>
    <row r="3386" spans="3:4" x14ac:dyDescent="0.2">
      <c r="C3386" s="42">
        <v>40155</v>
      </c>
      <c r="D3386">
        <v>8.0497499999999995</v>
      </c>
    </row>
    <row r="3387" spans="3:4" x14ac:dyDescent="0.2">
      <c r="C3387" s="42">
        <v>40156</v>
      </c>
      <c r="D3387">
        <v>8.1293000000000006</v>
      </c>
    </row>
    <row r="3388" spans="3:4" x14ac:dyDescent="0.2">
      <c r="C3388" s="42">
        <v>40157</v>
      </c>
      <c r="D3388">
        <v>8.0678999999999998</v>
      </c>
    </row>
    <row r="3389" spans="3:4" x14ac:dyDescent="0.2">
      <c r="C3389" s="42">
        <v>40158</v>
      </c>
      <c r="D3389">
        <v>8.06325</v>
      </c>
    </row>
    <row r="3390" spans="3:4" x14ac:dyDescent="0.2">
      <c r="C3390" s="42">
        <v>40161</v>
      </c>
      <c r="D3390">
        <v>7.9382999999999999</v>
      </c>
    </row>
    <row r="3391" spans="3:4" x14ac:dyDescent="0.2">
      <c r="C3391" s="42">
        <v>40162</v>
      </c>
      <c r="D3391">
        <v>7.9376499999999997</v>
      </c>
    </row>
    <row r="3392" spans="3:4" x14ac:dyDescent="0.2">
      <c r="C3392" s="42">
        <v>40163</v>
      </c>
      <c r="D3392">
        <v>7.9025499999999997</v>
      </c>
    </row>
    <row r="3393" spans="3:4" x14ac:dyDescent="0.2">
      <c r="C3393" s="42">
        <v>40164</v>
      </c>
      <c r="D3393">
        <v>8.0790000000000006</v>
      </c>
    </row>
    <row r="3394" spans="3:4" x14ac:dyDescent="0.2">
      <c r="C3394" s="42">
        <v>40165</v>
      </c>
      <c r="D3394">
        <v>8.1434999999999995</v>
      </c>
    </row>
    <row r="3395" spans="3:4" x14ac:dyDescent="0.2">
      <c r="C3395" s="42">
        <v>40168</v>
      </c>
      <c r="D3395">
        <v>8.2928999999999995</v>
      </c>
    </row>
    <row r="3396" spans="3:4" x14ac:dyDescent="0.2">
      <c r="C3396" s="42">
        <v>40169</v>
      </c>
      <c r="D3396">
        <v>8.3000500000000006</v>
      </c>
    </row>
    <row r="3397" spans="3:4" x14ac:dyDescent="0.2">
      <c r="C3397" s="42">
        <v>40170</v>
      </c>
      <c r="D3397">
        <v>8.1534999999999993</v>
      </c>
    </row>
    <row r="3398" spans="3:4" x14ac:dyDescent="0.2">
      <c r="C3398" s="42">
        <v>40171</v>
      </c>
      <c r="D3398">
        <v>8.0553000000000008</v>
      </c>
    </row>
    <row r="3399" spans="3:4" x14ac:dyDescent="0.2">
      <c r="C3399" s="42">
        <v>40172</v>
      </c>
      <c r="D3399">
        <v>8.0553000000000008</v>
      </c>
    </row>
    <row r="3400" spans="3:4" x14ac:dyDescent="0.2">
      <c r="C3400" s="42">
        <v>40175</v>
      </c>
      <c r="D3400">
        <v>8.0031999999999996</v>
      </c>
    </row>
    <row r="3401" spans="3:4" x14ac:dyDescent="0.2">
      <c r="C3401" s="42">
        <v>40176</v>
      </c>
      <c r="D3401">
        <v>7.9238</v>
      </c>
    </row>
    <row r="3402" spans="3:4" x14ac:dyDescent="0.2">
      <c r="C3402" s="42">
        <v>40177</v>
      </c>
      <c r="D3402">
        <v>7.9166499999999997</v>
      </c>
    </row>
    <row r="3403" spans="3:4" x14ac:dyDescent="0.2">
      <c r="C3403" s="42">
        <v>40178</v>
      </c>
      <c r="D3403">
        <v>7.89025</v>
      </c>
    </row>
    <row r="3404" spans="3:4" x14ac:dyDescent="0.2">
      <c r="C3404" s="42">
        <v>40179</v>
      </c>
      <c r="D3404">
        <v>7.89025</v>
      </c>
    </row>
    <row r="3405" spans="3:4" x14ac:dyDescent="0.2">
      <c r="C3405" s="42">
        <v>40182</v>
      </c>
      <c r="D3405">
        <v>7.8094000000000001</v>
      </c>
    </row>
    <row r="3406" spans="3:4" x14ac:dyDescent="0.2">
      <c r="C3406" s="42">
        <v>40183</v>
      </c>
      <c r="D3406">
        <v>7.8217999999999996</v>
      </c>
    </row>
    <row r="3407" spans="3:4" x14ac:dyDescent="0.2">
      <c r="C3407" s="42">
        <v>40184</v>
      </c>
      <c r="D3407">
        <v>7.8295000000000003</v>
      </c>
    </row>
    <row r="3408" spans="3:4" x14ac:dyDescent="0.2">
      <c r="C3408" s="42">
        <v>40185</v>
      </c>
      <c r="D3408">
        <v>7.8967499999999999</v>
      </c>
    </row>
    <row r="3409" spans="3:4" x14ac:dyDescent="0.2">
      <c r="C3409" s="42">
        <v>40186</v>
      </c>
      <c r="D3409">
        <v>7.8975</v>
      </c>
    </row>
    <row r="3410" spans="3:4" x14ac:dyDescent="0.2">
      <c r="C3410" s="42">
        <v>40189</v>
      </c>
      <c r="D3410">
        <v>7.8634500000000003</v>
      </c>
    </row>
    <row r="3411" spans="3:4" x14ac:dyDescent="0.2">
      <c r="C3411" s="42">
        <v>40190</v>
      </c>
      <c r="D3411">
        <v>7.9264000000000001</v>
      </c>
    </row>
    <row r="3412" spans="3:4" x14ac:dyDescent="0.2">
      <c r="C3412" s="42">
        <v>40191</v>
      </c>
      <c r="D3412">
        <v>7.9478999999999997</v>
      </c>
    </row>
    <row r="3413" spans="3:4" x14ac:dyDescent="0.2">
      <c r="C3413" s="42">
        <v>40192</v>
      </c>
      <c r="D3413">
        <v>7.9495500000000003</v>
      </c>
    </row>
    <row r="3414" spans="3:4" x14ac:dyDescent="0.2">
      <c r="C3414" s="42">
        <v>40193</v>
      </c>
      <c r="D3414">
        <v>7.9151499999999997</v>
      </c>
    </row>
    <row r="3415" spans="3:4" x14ac:dyDescent="0.2">
      <c r="C3415" s="42">
        <v>40196</v>
      </c>
      <c r="D3415">
        <v>7.9303499999999998</v>
      </c>
    </row>
    <row r="3416" spans="3:4" x14ac:dyDescent="0.2">
      <c r="C3416" s="42">
        <v>40197</v>
      </c>
      <c r="D3416">
        <v>7.93215</v>
      </c>
    </row>
    <row r="3417" spans="3:4" x14ac:dyDescent="0.2">
      <c r="C3417" s="42">
        <v>40198</v>
      </c>
      <c r="D3417">
        <v>8.1047499999999992</v>
      </c>
    </row>
    <row r="3418" spans="3:4" x14ac:dyDescent="0.2">
      <c r="C3418" s="42">
        <v>40199</v>
      </c>
      <c r="D3418">
        <v>8.0928000000000004</v>
      </c>
    </row>
    <row r="3419" spans="3:4" x14ac:dyDescent="0.2">
      <c r="C3419" s="42">
        <v>40200</v>
      </c>
      <c r="D3419">
        <v>8.1432500000000001</v>
      </c>
    </row>
    <row r="3420" spans="3:4" x14ac:dyDescent="0.2">
      <c r="C3420" s="42">
        <v>40203</v>
      </c>
      <c r="D3420">
        <v>8.1667500000000004</v>
      </c>
    </row>
    <row r="3421" spans="3:4" x14ac:dyDescent="0.2">
      <c r="C3421" s="42">
        <v>40204</v>
      </c>
      <c r="D3421">
        <v>8.1357999999999997</v>
      </c>
    </row>
    <row r="3422" spans="3:4" x14ac:dyDescent="0.2">
      <c r="C3422" s="42">
        <v>40205</v>
      </c>
      <c r="D3422">
        <v>8.1644000000000005</v>
      </c>
    </row>
    <row r="3423" spans="3:4" x14ac:dyDescent="0.2">
      <c r="C3423" s="42">
        <v>40206</v>
      </c>
      <c r="D3423">
        <v>8.1313499999999994</v>
      </c>
    </row>
    <row r="3424" spans="3:4" x14ac:dyDescent="0.2">
      <c r="C3424" s="42">
        <v>40207</v>
      </c>
      <c r="D3424">
        <v>8.0724999999999998</v>
      </c>
    </row>
    <row r="3425" spans="3:4" x14ac:dyDescent="0.2">
      <c r="C3425" s="42">
        <v>40210</v>
      </c>
      <c r="D3425">
        <v>8.0596499999999995</v>
      </c>
    </row>
    <row r="3426" spans="3:4" x14ac:dyDescent="0.2">
      <c r="C3426" s="42">
        <v>40211</v>
      </c>
      <c r="D3426">
        <v>7.9936499999999997</v>
      </c>
    </row>
    <row r="3427" spans="3:4" x14ac:dyDescent="0.2">
      <c r="C3427" s="42">
        <v>40212</v>
      </c>
      <c r="D3427">
        <v>8.0202500000000008</v>
      </c>
    </row>
    <row r="3428" spans="3:4" x14ac:dyDescent="0.2">
      <c r="C3428" s="42">
        <v>40213</v>
      </c>
      <c r="D3428">
        <v>8.1881500000000003</v>
      </c>
    </row>
    <row r="3429" spans="3:4" x14ac:dyDescent="0.2">
      <c r="C3429" s="42">
        <v>40214</v>
      </c>
      <c r="D3429">
        <v>8.2530999999999999</v>
      </c>
    </row>
    <row r="3430" spans="3:4" x14ac:dyDescent="0.2">
      <c r="C3430" s="42">
        <v>40217</v>
      </c>
      <c r="D3430">
        <v>8.2746499999999994</v>
      </c>
    </row>
    <row r="3431" spans="3:4" x14ac:dyDescent="0.2">
      <c r="C3431" s="42">
        <v>40218</v>
      </c>
      <c r="D3431">
        <v>8.2411999999999992</v>
      </c>
    </row>
    <row r="3432" spans="3:4" x14ac:dyDescent="0.2">
      <c r="C3432" s="42">
        <v>40219</v>
      </c>
      <c r="D3432">
        <v>8.2788000000000004</v>
      </c>
    </row>
    <row r="3433" spans="3:4" x14ac:dyDescent="0.2">
      <c r="C3433" s="42">
        <v>40220</v>
      </c>
      <c r="D3433">
        <v>8.2509999999999994</v>
      </c>
    </row>
    <row r="3434" spans="3:4" x14ac:dyDescent="0.2">
      <c r="C3434" s="42">
        <v>40221</v>
      </c>
      <c r="D3434">
        <v>8.2621500000000001</v>
      </c>
    </row>
    <row r="3435" spans="3:4" x14ac:dyDescent="0.2">
      <c r="C3435" s="42">
        <v>40224</v>
      </c>
      <c r="D3435">
        <v>8.2657500000000006</v>
      </c>
    </row>
    <row r="3436" spans="3:4" x14ac:dyDescent="0.2">
      <c r="C3436" s="42">
        <v>40225</v>
      </c>
      <c r="D3436">
        <v>8.2311499999999995</v>
      </c>
    </row>
    <row r="3437" spans="3:4" x14ac:dyDescent="0.2">
      <c r="C3437" s="42">
        <v>40226</v>
      </c>
      <c r="D3437">
        <v>8.1363000000000003</v>
      </c>
    </row>
    <row r="3438" spans="3:4" x14ac:dyDescent="0.2">
      <c r="C3438" s="42">
        <v>40227</v>
      </c>
      <c r="D3438">
        <v>8.1306499999999993</v>
      </c>
    </row>
    <row r="3439" spans="3:4" x14ac:dyDescent="0.2">
      <c r="C3439" s="42">
        <v>40228</v>
      </c>
      <c r="D3439">
        <v>8.2149999999999999</v>
      </c>
    </row>
    <row r="3440" spans="3:4" x14ac:dyDescent="0.2">
      <c r="C3440" s="42">
        <v>40231</v>
      </c>
      <c r="D3440">
        <v>8.2729499999999998</v>
      </c>
    </row>
    <row r="3441" spans="3:4" x14ac:dyDescent="0.2">
      <c r="C3441" s="42">
        <v>40232</v>
      </c>
      <c r="D3441">
        <v>8.2836999999999996</v>
      </c>
    </row>
    <row r="3442" spans="3:4" x14ac:dyDescent="0.2">
      <c r="C3442" s="42">
        <v>40233</v>
      </c>
      <c r="D3442">
        <v>8.3102999999999998</v>
      </c>
    </row>
    <row r="3443" spans="3:4" x14ac:dyDescent="0.2">
      <c r="C3443" s="42">
        <v>40234</v>
      </c>
      <c r="D3443">
        <v>8.3867499999999993</v>
      </c>
    </row>
    <row r="3444" spans="3:4" x14ac:dyDescent="0.2">
      <c r="C3444" s="42">
        <v>40235</v>
      </c>
      <c r="D3444">
        <v>8.2028499999999998</v>
      </c>
    </row>
    <row r="3445" spans="3:4" x14ac:dyDescent="0.2">
      <c r="C3445" s="42">
        <v>40238</v>
      </c>
      <c r="D3445">
        <v>8.1830999999999996</v>
      </c>
    </row>
    <row r="3446" spans="3:4" x14ac:dyDescent="0.2">
      <c r="C3446" s="42">
        <v>40239</v>
      </c>
      <c r="D3446">
        <v>8.125</v>
      </c>
    </row>
    <row r="3447" spans="3:4" x14ac:dyDescent="0.2">
      <c r="C3447" s="42">
        <v>40240</v>
      </c>
      <c r="D3447">
        <v>8.0261499999999995</v>
      </c>
    </row>
    <row r="3448" spans="3:4" x14ac:dyDescent="0.2">
      <c r="C3448" s="42">
        <v>40241</v>
      </c>
      <c r="D3448">
        <v>7.9946000000000002</v>
      </c>
    </row>
    <row r="3449" spans="3:4" x14ac:dyDescent="0.2">
      <c r="C3449" s="42">
        <v>40242</v>
      </c>
      <c r="D3449">
        <v>7.9536499999999997</v>
      </c>
    </row>
    <row r="3450" spans="3:4" x14ac:dyDescent="0.2">
      <c r="C3450" s="42">
        <v>40245</v>
      </c>
      <c r="D3450">
        <v>7.9040499999999998</v>
      </c>
    </row>
    <row r="3451" spans="3:4" x14ac:dyDescent="0.2">
      <c r="C3451" s="42">
        <v>40246</v>
      </c>
      <c r="D3451">
        <v>7.9101999999999997</v>
      </c>
    </row>
    <row r="3452" spans="3:4" x14ac:dyDescent="0.2">
      <c r="C3452" s="42">
        <v>40247</v>
      </c>
      <c r="D3452">
        <v>7.9168500000000002</v>
      </c>
    </row>
    <row r="3453" spans="3:4" x14ac:dyDescent="0.2">
      <c r="C3453" s="42">
        <v>40248</v>
      </c>
      <c r="D3453">
        <v>7.9584999999999999</v>
      </c>
    </row>
    <row r="3454" spans="3:4" x14ac:dyDescent="0.2">
      <c r="C3454" s="42">
        <v>40249</v>
      </c>
      <c r="D3454">
        <v>7.91195</v>
      </c>
    </row>
    <row r="3455" spans="3:4" x14ac:dyDescent="0.2">
      <c r="C3455" s="42">
        <v>40252</v>
      </c>
      <c r="D3455">
        <v>7.9337</v>
      </c>
    </row>
    <row r="3456" spans="3:4" x14ac:dyDescent="0.2">
      <c r="C3456" s="42">
        <v>40253</v>
      </c>
      <c r="D3456">
        <v>7.8815</v>
      </c>
    </row>
    <row r="3457" spans="3:4" x14ac:dyDescent="0.2">
      <c r="C3457" s="42">
        <v>40254</v>
      </c>
      <c r="D3457">
        <v>7.7979000000000003</v>
      </c>
    </row>
    <row r="3458" spans="3:4" x14ac:dyDescent="0.2">
      <c r="C3458" s="42">
        <v>40255</v>
      </c>
      <c r="D3458">
        <v>7.8164499999999997</v>
      </c>
    </row>
    <row r="3459" spans="3:4" x14ac:dyDescent="0.2">
      <c r="C3459" s="42">
        <v>40256</v>
      </c>
      <c r="D3459">
        <v>7.8529999999999998</v>
      </c>
    </row>
    <row r="3460" spans="3:4" x14ac:dyDescent="0.2">
      <c r="C3460" s="42">
        <v>40259</v>
      </c>
      <c r="D3460">
        <v>7.8479999999999999</v>
      </c>
    </row>
    <row r="3461" spans="3:4" x14ac:dyDescent="0.2">
      <c r="C3461" s="42">
        <v>40260</v>
      </c>
      <c r="D3461">
        <v>7.83535</v>
      </c>
    </row>
    <row r="3462" spans="3:4" x14ac:dyDescent="0.2">
      <c r="C3462" s="42">
        <v>40261</v>
      </c>
      <c r="D3462">
        <v>7.8765999999999998</v>
      </c>
    </row>
    <row r="3463" spans="3:4" x14ac:dyDescent="0.2">
      <c r="C3463" s="42">
        <v>40262</v>
      </c>
      <c r="D3463">
        <v>7.9281499999999996</v>
      </c>
    </row>
    <row r="3464" spans="3:4" x14ac:dyDescent="0.2">
      <c r="C3464" s="42">
        <v>40263</v>
      </c>
      <c r="D3464">
        <v>7.92</v>
      </c>
    </row>
    <row r="3465" spans="3:4" x14ac:dyDescent="0.2">
      <c r="C3465" s="42">
        <v>40266</v>
      </c>
      <c r="D3465">
        <v>7.8784000000000001</v>
      </c>
    </row>
    <row r="3466" spans="3:4" x14ac:dyDescent="0.2">
      <c r="C3466" s="42">
        <v>40267</v>
      </c>
      <c r="D3466">
        <v>7.8529999999999998</v>
      </c>
    </row>
    <row r="3467" spans="3:4" x14ac:dyDescent="0.2">
      <c r="C3467" s="42">
        <v>40268</v>
      </c>
      <c r="D3467">
        <v>7.8146500000000003</v>
      </c>
    </row>
    <row r="3468" spans="3:4" x14ac:dyDescent="0.2">
      <c r="C3468" s="42">
        <v>40269</v>
      </c>
      <c r="D3468">
        <v>7.7458</v>
      </c>
    </row>
    <row r="3469" spans="3:4" x14ac:dyDescent="0.2">
      <c r="C3469" s="42">
        <v>40270</v>
      </c>
      <c r="D3469">
        <v>7.7458</v>
      </c>
    </row>
    <row r="3470" spans="3:4" x14ac:dyDescent="0.2">
      <c r="C3470" s="42">
        <v>40273</v>
      </c>
      <c r="D3470">
        <v>7.6937499999999996</v>
      </c>
    </row>
    <row r="3471" spans="3:4" x14ac:dyDescent="0.2">
      <c r="C3471" s="42">
        <v>40274</v>
      </c>
      <c r="D3471">
        <v>7.7295499999999997</v>
      </c>
    </row>
    <row r="3472" spans="3:4" x14ac:dyDescent="0.2">
      <c r="C3472" s="42">
        <v>40275</v>
      </c>
      <c r="D3472">
        <v>7.7302</v>
      </c>
    </row>
    <row r="3473" spans="3:4" x14ac:dyDescent="0.2">
      <c r="C3473" s="42">
        <v>40276</v>
      </c>
      <c r="D3473">
        <v>7.7666000000000004</v>
      </c>
    </row>
    <row r="3474" spans="3:4" x14ac:dyDescent="0.2">
      <c r="C3474" s="42">
        <v>40277</v>
      </c>
      <c r="D3474">
        <v>7.7415000000000003</v>
      </c>
    </row>
    <row r="3475" spans="3:4" x14ac:dyDescent="0.2">
      <c r="C3475" s="42">
        <v>40280</v>
      </c>
      <c r="D3475">
        <v>7.7012499999999999</v>
      </c>
    </row>
    <row r="3476" spans="3:4" x14ac:dyDescent="0.2">
      <c r="C3476" s="42">
        <v>40281</v>
      </c>
      <c r="D3476">
        <v>7.7790999999999997</v>
      </c>
    </row>
    <row r="3477" spans="3:4" x14ac:dyDescent="0.2">
      <c r="C3477" s="42">
        <v>40282</v>
      </c>
      <c r="D3477">
        <v>7.7999499999999999</v>
      </c>
    </row>
    <row r="3478" spans="3:4" x14ac:dyDescent="0.2">
      <c r="C3478" s="42">
        <v>40283</v>
      </c>
      <c r="D3478">
        <v>7.7776500000000004</v>
      </c>
    </row>
    <row r="3479" spans="3:4" x14ac:dyDescent="0.2">
      <c r="C3479" s="42">
        <v>40284</v>
      </c>
      <c r="D3479">
        <v>7.8474000000000004</v>
      </c>
    </row>
    <row r="3480" spans="3:4" x14ac:dyDescent="0.2">
      <c r="C3480" s="42">
        <v>40287</v>
      </c>
      <c r="D3480">
        <v>7.9306999999999999</v>
      </c>
    </row>
    <row r="3481" spans="3:4" x14ac:dyDescent="0.2">
      <c r="C3481" s="42">
        <v>40288</v>
      </c>
      <c r="D3481">
        <v>7.8767500000000004</v>
      </c>
    </row>
    <row r="3482" spans="3:4" x14ac:dyDescent="0.2">
      <c r="C3482" s="42">
        <v>40289</v>
      </c>
      <c r="D3482">
        <v>7.8796499999999998</v>
      </c>
    </row>
    <row r="3483" spans="3:4" x14ac:dyDescent="0.2">
      <c r="C3483" s="42">
        <v>40290</v>
      </c>
      <c r="D3483">
        <v>7.9813999999999998</v>
      </c>
    </row>
    <row r="3484" spans="3:4" x14ac:dyDescent="0.2">
      <c r="C3484" s="42">
        <v>40291</v>
      </c>
      <c r="D3484">
        <v>7.90245</v>
      </c>
    </row>
    <row r="3485" spans="3:4" x14ac:dyDescent="0.2">
      <c r="C3485" s="42">
        <v>40294</v>
      </c>
      <c r="D3485">
        <v>7.8208500000000001</v>
      </c>
    </row>
    <row r="3486" spans="3:4" x14ac:dyDescent="0.2">
      <c r="C3486" s="42">
        <v>40295</v>
      </c>
      <c r="D3486">
        <v>7.85555</v>
      </c>
    </row>
    <row r="3487" spans="3:4" x14ac:dyDescent="0.2">
      <c r="C3487" s="42">
        <v>40296</v>
      </c>
      <c r="D3487">
        <v>7.92605</v>
      </c>
    </row>
    <row r="3488" spans="3:4" x14ac:dyDescent="0.2">
      <c r="C3488" s="42">
        <v>40297</v>
      </c>
      <c r="D3488">
        <v>7.8068999999999997</v>
      </c>
    </row>
    <row r="3489" spans="3:4" x14ac:dyDescent="0.2">
      <c r="C3489" s="42">
        <v>40298</v>
      </c>
      <c r="D3489">
        <v>7.8154500000000002</v>
      </c>
    </row>
    <row r="3490" spans="3:4" x14ac:dyDescent="0.2">
      <c r="C3490" s="42">
        <v>40301</v>
      </c>
      <c r="D3490">
        <v>7.8952499999999999</v>
      </c>
    </row>
    <row r="3491" spans="3:4" x14ac:dyDescent="0.2">
      <c r="C3491" s="42">
        <v>40302</v>
      </c>
      <c r="D3491">
        <v>8.0517500000000002</v>
      </c>
    </row>
    <row r="3492" spans="3:4" x14ac:dyDescent="0.2">
      <c r="C3492" s="42">
        <v>40303</v>
      </c>
      <c r="D3492">
        <v>8.1027000000000005</v>
      </c>
    </row>
    <row r="3493" spans="3:4" x14ac:dyDescent="0.2">
      <c r="C3493" s="42">
        <v>40304</v>
      </c>
      <c r="D3493">
        <v>8.1510499999999997</v>
      </c>
    </row>
    <row r="3494" spans="3:4" x14ac:dyDescent="0.2">
      <c r="C3494" s="42">
        <v>40305</v>
      </c>
      <c r="D3494">
        <v>8.1857500000000005</v>
      </c>
    </row>
    <row r="3495" spans="3:4" x14ac:dyDescent="0.2">
      <c r="C3495" s="42">
        <v>40308</v>
      </c>
      <c r="D3495">
        <v>7.9509999999999996</v>
      </c>
    </row>
    <row r="3496" spans="3:4" x14ac:dyDescent="0.2">
      <c r="C3496" s="42">
        <v>40309</v>
      </c>
      <c r="D3496">
        <v>8.0318500000000004</v>
      </c>
    </row>
    <row r="3497" spans="3:4" x14ac:dyDescent="0.2">
      <c r="C3497" s="42">
        <v>40310</v>
      </c>
      <c r="D3497">
        <v>7.9488000000000003</v>
      </c>
    </row>
    <row r="3498" spans="3:4" x14ac:dyDescent="0.2">
      <c r="C3498" s="42">
        <v>40311</v>
      </c>
      <c r="D3498">
        <v>7.9481999999999999</v>
      </c>
    </row>
    <row r="3499" spans="3:4" x14ac:dyDescent="0.2">
      <c r="C3499" s="42">
        <v>40312</v>
      </c>
      <c r="D3499">
        <v>8.0132499999999993</v>
      </c>
    </row>
    <row r="3500" spans="3:4" x14ac:dyDescent="0.2">
      <c r="C3500" s="42">
        <v>40315</v>
      </c>
      <c r="D3500">
        <v>8.0282</v>
      </c>
    </row>
    <row r="3501" spans="3:4" x14ac:dyDescent="0.2">
      <c r="C3501" s="42">
        <v>40316</v>
      </c>
      <c r="D3501">
        <v>8.0335000000000001</v>
      </c>
    </row>
    <row r="3502" spans="3:4" x14ac:dyDescent="0.2">
      <c r="C3502" s="42">
        <v>40317</v>
      </c>
      <c r="D3502">
        <v>8.3045000000000009</v>
      </c>
    </row>
    <row r="3503" spans="3:4" x14ac:dyDescent="0.2">
      <c r="C3503" s="42">
        <v>40318</v>
      </c>
      <c r="D3503">
        <v>8.4831000000000003</v>
      </c>
    </row>
    <row r="3504" spans="3:4" x14ac:dyDescent="0.2">
      <c r="C3504" s="42">
        <v>40319</v>
      </c>
      <c r="D3504">
        <v>8.3425499999999992</v>
      </c>
    </row>
    <row r="3505" spans="3:4" x14ac:dyDescent="0.2">
      <c r="C3505" s="42">
        <v>40322</v>
      </c>
      <c r="D3505">
        <v>8.3162000000000003</v>
      </c>
    </row>
    <row r="3506" spans="3:4" x14ac:dyDescent="0.2">
      <c r="C3506" s="42">
        <v>40323</v>
      </c>
      <c r="D3506">
        <v>8.4481999999999999</v>
      </c>
    </row>
    <row r="3507" spans="3:4" x14ac:dyDescent="0.2">
      <c r="C3507" s="42">
        <v>40324</v>
      </c>
      <c r="D3507">
        <v>8.1220999999999997</v>
      </c>
    </row>
    <row r="3508" spans="3:4" x14ac:dyDescent="0.2">
      <c r="C3508" s="42">
        <v>40325</v>
      </c>
      <c r="D3508">
        <v>8.1161499999999993</v>
      </c>
    </row>
    <row r="3509" spans="3:4" x14ac:dyDescent="0.2">
      <c r="C3509" s="42">
        <v>40326</v>
      </c>
      <c r="D3509">
        <v>8.0465499999999999</v>
      </c>
    </row>
    <row r="3510" spans="3:4" x14ac:dyDescent="0.2">
      <c r="C3510" s="42">
        <v>40329</v>
      </c>
      <c r="D3510">
        <v>8.1461500000000004</v>
      </c>
    </row>
    <row r="3511" spans="3:4" x14ac:dyDescent="0.2">
      <c r="C3511" s="42">
        <v>40330</v>
      </c>
      <c r="D3511">
        <v>8.1456999999999997</v>
      </c>
    </row>
    <row r="3512" spans="3:4" x14ac:dyDescent="0.2">
      <c r="C3512" s="42">
        <v>40331</v>
      </c>
      <c r="D3512">
        <v>8.1537000000000006</v>
      </c>
    </row>
    <row r="3513" spans="3:4" x14ac:dyDescent="0.2">
      <c r="C3513" s="42">
        <v>40332</v>
      </c>
      <c r="D3513">
        <v>8.0965500000000006</v>
      </c>
    </row>
    <row r="3514" spans="3:4" x14ac:dyDescent="0.2">
      <c r="C3514" s="42">
        <v>40333</v>
      </c>
      <c r="D3514">
        <v>8.2217500000000001</v>
      </c>
    </row>
    <row r="3515" spans="3:4" x14ac:dyDescent="0.2">
      <c r="C3515" s="42">
        <v>40336</v>
      </c>
      <c r="D3515">
        <v>8.2784499999999994</v>
      </c>
    </row>
    <row r="3516" spans="3:4" x14ac:dyDescent="0.2">
      <c r="C3516" s="42">
        <v>40337</v>
      </c>
      <c r="D3516">
        <v>8.2169500000000006</v>
      </c>
    </row>
    <row r="3517" spans="3:4" x14ac:dyDescent="0.2">
      <c r="C3517" s="42">
        <v>40338</v>
      </c>
      <c r="D3517">
        <v>8.1897000000000002</v>
      </c>
    </row>
    <row r="3518" spans="3:4" x14ac:dyDescent="0.2">
      <c r="C3518" s="42">
        <v>40339</v>
      </c>
      <c r="D3518">
        <v>8.1683000000000003</v>
      </c>
    </row>
    <row r="3519" spans="3:4" x14ac:dyDescent="0.2">
      <c r="C3519" s="42">
        <v>40340</v>
      </c>
      <c r="D3519">
        <v>8.1761999999999997</v>
      </c>
    </row>
    <row r="3520" spans="3:4" x14ac:dyDescent="0.2">
      <c r="C3520" s="42">
        <v>40343</v>
      </c>
      <c r="D3520">
        <v>8.0865500000000008</v>
      </c>
    </row>
    <row r="3521" spans="3:4" x14ac:dyDescent="0.2">
      <c r="C3521" s="42">
        <v>40344</v>
      </c>
      <c r="D3521">
        <v>8.0566999999999993</v>
      </c>
    </row>
    <row r="3522" spans="3:4" x14ac:dyDescent="0.2">
      <c r="C3522" s="42">
        <v>40345</v>
      </c>
      <c r="D3522">
        <v>8.0398999999999994</v>
      </c>
    </row>
    <row r="3523" spans="3:4" x14ac:dyDescent="0.2">
      <c r="C3523" s="42">
        <v>40346</v>
      </c>
      <c r="D3523">
        <v>8.0382499999999997</v>
      </c>
    </row>
    <row r="3524" spans="3:4" x14ac:dyDescent="0.2">
      <c r="C3524" s="42">
        <v>40347</v>
      </c>
      <c r="D3524">
        <v>7.9538000000000002</v>
      </c>
    </row>
    <row r="3525" spans="3:4" x14ac:dyDescent="0.2">
      <c r="C3525" s="42">
        <v>40350</v>
      </c>
      <c r="D3525">
        <v>7.9275500000000001</v>
      </c>
    </row>
    <row r="3526" spans="3:4" x14ac:dyDescent="0.2">
      <c r="C3526" s="42">
        <v>40351</v>
      </c>
      <c r="D3526">
        <v>8.0068000000000001</v>
      </c>
    </row>
    <row r="3527" spans="3:4" x14ac:dyDescent="0.2">
      <c r="C3527" s="42">
        <v>40352</v>
      </c>
      <c r="D3527">
        <v>7.9996999999999998</v>
      </c>
    </row>
    <row r="3528" spans="3:4" x14ac:dyDescent="0.2">
      <c r="C3528" s="42">
        <v>40353</v>
      </c>
      <c r="D3528">
        <v>8.0817499999999995</v>
      </c>
    </row>
    <row r="3529" spans="3:4" x14ac:dyDescent="0.2">
      <c r="C3529" s="42">
        <v>40354</v>
      </c>
      <c r="D3529">
        <v>8.1052999999999997</v>
      </c>
    </row>
    <row r="3530" spans="3:4" x14ac:dyDescent="0.2">
      <c r="C3530" s="42">
        <v>40357</v>
      </c>
      <c r="D3530">
        <v>8.0018999999999991</v>
      </c>
    </row>
    <row r="3531" spans="3:4" x14ac:dyDescent="0.2">
      <c r="C3531" s="42">
        <v>40358</v>
      </c>
      <c r="D3531">
        <v>8.109</v>
      </c>
    </row>
    <row r="3532" spans="3:4" x14ac:dyDescent="0.2">
      <c r="C3532" s="42">
        <v>40359</v>
      </c>
      <c r="D3532">
        <v>8.1263000000000005</v>
      </c>
    </row>
    <row r="3533" spans="3:4" x14ac:dyDescent="0.2">
      <c r="C3533" s="42">
        <v>40360</v>
      </c>
      <c r="D3533">
        <v>8.2353500000000004</v>
      </c>
    </row>
    <row r="3534" spans="3:4" x14ac:dyDescent="0.2">
      <c r="C3534" s="42">
        <v>40361</v>
      </c>
      <c r="D3534">
        <v>8.1677499999999998</v>
      </c>
    </row>
    <row r="3535" spans="3:4" x14ac:dyDescent="0.2">
      <c r="C3535" s="42">
        <v>40364</v>
      </c>
      <c r="D3535">
        <v>8.1917500000000008</v>
      </c>
    </row>
    <row r="3536" spans="3:4" x14ac:dyDescent="0.2">
      <c r="C3536" s="42">
        <v>40365</v>
      </c>
      <c r="D3536">
        <v>8.0639000000000003</v>
      </c>
    </row>
    <row r="3537" spans="3:4" x14ac:dyDescent="0.2">
      <c r="C3537" s="42">
        <v>40366</v>
      </c>
      <c r="D3537">
        <v>8.0638000000000005</v>
      </c>
    </row>
    <row r="3538" spans="3:4" x14ac:dyDescent="0.2">
      <c r="C3538" s="42">
        <v>40367</v>
      </c>
      <c r="D3538">
        <v>8.01905</v>
      </c>
    </row>
    <row r="3539" spans="3:4" x14ac:dyDescent="0.2">
      <c r="C3539" s="42">
        <v>40368</v>
      </c>
      <c r="D3539">
        <v>8.0359499999999997</v>
      </c>
    </row>
    <row r="3540" spans="3:4" x14ac:dyDescent="0.2">
      <c r="C3540" s="42">
        <v>40371</v>
      </c>
      <c r="D3540">
        <v>8.0630500000000005</v>
      </c>
    </row>
    <row r="3541" spans="3:4" x14ac:dyDescent="0.2">
      <c r="C3541" s="42">
        <v>40372</v>
      </c>
      <c r="D3541">
        <v>7.9947999999999997</v>
      </c>
    </row>
    <row r="3542" spans="3:4" x14ac:dyDescent="0.2">
      <c r="C3542" s="42">
        <v>40373</v>
      </c>
      <c r="D3542">
        <v>7.98475</v>
      </c>
    </row>
    <row r="3543" spans="3:4" x14ac:dyDescent="0.2">
      <c r="C3543" s="42">
        <v>40374</v>
      </c>
      <c r="D3543">
        <v>8.0009499999999996</v>
      </c>
    </row>
    <row r="3544" spans="3:4" x14ac:dyDescent="0.2">
      <c r="C3544" s="42">
        <v>40375</v>
      </c>
      <c r="D3544">
        <v>8.0379000000000005</v>
      </c>
    </row>
    <row r="3545" spans="3:4" x14ac:dyDescent="0.2">
      <c r="C3545" s="42">
        <v>40378</v>
      </c>
      <c r="D3545">
        <v>8.1211000000000002</v>
      </c>
    </row>
    <row r="3546" spans="3:4" x14ac:dyDescent="0.2">
      <c r="C3546" s="42">
        <v>40379</v>
      </c>
      <c r="D3546">
        <v>8.0678000000000001</v>
      </c>
    </row>
    <row r="3547" spans="3:4" x14ac:dyDescent="0.2">
      <c r="C3547" s="42">
        <v>40380</v>
      </c>
      <c r="D3547">
        <v>7.9847999999999999</v>
      </c>
    </row>
    <row r="3548" spans="3:4" x14ac:dyDescent="0.2">
      <c r="C3548" s="42">
        <v>40381</v>
      </c>
      <c r="D3548">
        <v>7.8989500000000001</v>
      </c>
    </row>
    <row r="3549" spans="3:4" x14ac:dyDescent="0.2">
      <c r="C3549" s="42">
        <v>40382</v>
      </c>
      <c r="D3549">
        <v>7.9015500000000003</v>
      </c>
    </row>
    <row r="3550" spans="3:4" x14ac:dyDescent="0.2">
      <c r="C3550" s="42">
        <v>40385</v>
      </c>
      <c r="D3550">
        <v>7.8083999999999998</v>
      </c>
    </row>
    <row r="3551" spans="3:4" x14ac:dyDescent="0.2">
      <c r="C3551" s="42">
        <v>40386</v>
      </c>
      <c r="D3551">
        <v>7.7737499999999997</v>
      </c>
    </row>
    <row r="3552" spans="3:4" x14ac:dyDescent="0.2">
      <c r="C3552" s="42">
        <v>40387</v>
      </c>
      <c r="D3552">
        <v>7.7861000000000002</v>
      </c>
    </row>
    <row r="3553" spans="3:4" x14ac:dyDescent="0.2">
      <c r="C3553" s="42">
        <v>40388</v>
      </c>
      <c r="D3553">
        <v>7.7641</v>
      </c>
    </row>
    <row r="3554" spans="3:4" x14ac:dyDescent="0.2">
      <c r="C3554" s="42">
        <v>40389</v>
      </c>
      <c r="D3554">
        <v>7.7431000000000001</v>
      </c>
    </row>
    <row r="3555" spans="3:4" x14ac:dyDescent="0.2">
      <c r="C3555" s="42">
        <v>40392</v>
      </c>
      <c r="D3555">
        <v>7.6997999999999998</v>
      </c>
    </row>
    <row r="3556" spans="3:4" x14ac:dyDescent="0.2">
      <c r="C3556" s="42">
        <v>40393</v>
      </c>
      <c r="D3556">
        <v>7.71835</v>
      </c>
    </row>
    <row r="3557" spans="3:4" x14ac:dyDescent="0.2">
      <c r="C3557" s="42">
        <v>40394</v>
      </c>
      <c r="D3557">
        <v>7.7086499999999996</v>
      </c>
    </row>
    <row r="3558" spans="3:4" x14ac:dyDescent="0.2">
      <c r="C3558" s="42">
        <v>40395</v>
      </c>
      <c r="D3558">
        <v>7.6935500000000001</v>
      </c>
    </row>
    <row r="3559" spans="3:4" x14ac:dyDescent="0.2">
      <c r="C3559" s="42">
        <v>40396</v>
      </c>
      <c r="D3559">
        <v>7.6698500000000003</v>
      </c>
    </row>
    <row r="3560" spans="3:4" x14ac:dyDescent="0.2">
      <c r="C3560" s="42">
        <v>40399</v>
      </c>
      <c r="D3560">
        <v>7.6276000000000002</v>
      </c>
    </row>
    <row r="3561" spans="3:4" x14ac:dyDescent="0.2">
      <c r="C3561" s="42">
        <v>40400</v>
      </c>
      <c r="D3561">
        <v>7.6894</v>
      </c>
    </row>
    <row r="3562" spans="3:4" x14ac:dyDescent="0.2">
      <c r="C3562" s="42">
        <v>40401</v>
      </c>
      <c r="D3562">
        <v>7.7408999999999999</v>
      </c>
    </row>
    <row r="3563" spans="3:4" x14ac:dyDescent="0.2">
      <c r="C3563" s="42">
        <v>40402</v>
      </c>
      <c r="D3563">
        <v>7.7183999999999999</v>
      </c>
    </row>
    <row r="3564" spans="3:4" x14ac:dyDescent="0.2">
      <c r="C3564" s="42">
        <v>40403</v>
      </c>
      <c r="D3564">
        <v>7.7573999999999996</v>
      </c>
    </row>
    <row r="3565" spans="3:4" x14ac:dyDescent="0.2">
      <c r="C3565" s="42">
        <v>40406</v>
      </c>
      <c r="D3565">
        <v>7.7059499999999996</v>
      </c>
    </row>
    <row r="3566" spans="3:4" x14ac:dyDescent="0.2">
      <c r="C3566" s="42">
        <v>40407</v>
      </c>
      <c r="D3566">
        <v>7.6993499999999999</v>
      </c>
    </row>
    <row r="3567" spans="3:4" x14ac:dyDescent="0.2">
      <c r="C3567" s="42">
        <v>40408</v>
      </c>
      <c r="D3567">
        <v>7.7077999999999998</v>
      </c>
    </row>
    <row r="3568" spans="3:4" x14ac:dyDescent="0.2">
      <c r="C3568" s="42">
        <v>40409</v>
      </c>
      <c r="D3568">
        <v>7.7022500000000003</v>
      </c>
    </row>
    <row r="3569" spans="3:4" x14ac:dyDescent="0.2">
      <c r="C3569" s="42">
        <v>40410</v>
      </c>
      <c r="D3569">
        <v>7.7718999999999996</v>
      </c>
    </row>
    <row r="3570" spans="3:4" x14ac:dyDescent="0.2">
      <c r="C3570" s="42">
        <v>40413</v>
      </c>
      <c r="D3570">
        <v>7.7982500000000003</v>
      </c>
    </row>
    <row r="3571" spans="3:4" x14ac:dyDescent="0.2">
      <c r="C3571" s="42">
        <v>40414</v>
      </c>
      <c r="D3571">
        <v>7.8120500000000002</v>
      </c>
    </row>
    <row r="3572" spans="3:4" x14ac:dyDescent="0.2">
      <c r="C3572" s="42">
        <v>40415</v>
      </c>
      <c r="D3572">
        <v>7.8185000000000002</v>
      </c>
    </row>
    <row r="3573" spans="3:4" x14ac:dyDescent="0.2">
      <c r="C3573" s="42">
        <v>40416</v>
      </c>
      <c r="D3573">
        <v>7.7250500000000004</v>
      </c>
    </row>
    <row r="3574" spans="3:4" x14ac:dyDescent="0.2">
      <c r="C3574" s="42">
        <v>40417</v>
      </c>
      <c r="D3574">
        <v>7.7576999999999998</v>
      </c>
    </row>
    <row r="3575" spans="3:4" x14ac:dyDescent="0.2">
      <c r="C3575" s="42">
        <v>40420</v>
      </c>
      <c r="D3575">
        <v>7.7605000000000004</v>
      </c>
    </row>
    <row r="3576" spans="3:4" x14ac:dyDescent="0.2">
      <c r="C3576" s="42">
        <v>40421</v>
      </c>
      <c r="D3576">
        <v>7.8059500000000002</v>
      </c>
    </row>
    <row r="3577" spans="3:4" x14ac:dyDescent="0.2">
      <c r="C3577" s="42">
        <v>40422</v>
      </c>
      <c r="D3577">
        <v>7.7095000000000002</v>
      </c>
    </row>
    <row r="3578" spans="3:4" x14ac:dyDescent="0.2">
      <c r="C3578" s="42">
        <v>40423</v>
      </c>
      <c r="D3578">
        <v>7.6550000000000002</v>
      </c>
    </row>
    <row r="3579" spans="3:4" x14ac:dyDescent="0.2">
      <c r="C3579" s="42">
        <v>40424</v>
      </c>
      <c r="D3579">
        <v>7.6041499999999997</v>
      </c>
    </row>
    <row r="3580" spans="3:4" x14ac:dyDescent="0.2">
      <c r="C3580" s="42">
        <v>40427</v>
      </c>
      <c r="D3580">
        <v>7.6424000000000003</v>
      </c>
    </row>
    <row r="3581" spans="3:4" x14ac:dyDescent="0.2">
      <c r="C3581" s="42">
        <v>40428</v>
      </c>
      <c r="D3581">
        <v>7.6914999999999996</v>
      </c>
    </row>
    <row r="3582" spans="3:4" x14ac:dyDescent="0.2">
      <c r="C3582" s="42">
        <v>40429</v>
      </c>
      <c r="D3582">
        <v>7.6614500000000003</v>
      </c>
    </row>
    <row r="3583" spans="3:4" x14ac:dyDescent="0.2">
      <c r="C3583" s="42">
        <v>40430</v>
      </c>
      <c r="D3583">
        <v>7.59335</v>
      </c>
    </row>
    <row r="3584" spans="3:4" x14ac:dyDescent="0.2">
      <c r="C3584" s="42">
        <v>40431</v>
      </c>
      <c r="D3584">
        <v>7.5800999999999998</v>
      </c>
    </row>
    <row r="3585" spans="3:4" x14ac:dyDescent="0.2">
      <c r="C3585" s="42">
        <v>40434</v>
      </c>
      <c r="D3585">
        <v>7.5406500000000003</v>
      </c>
    </row>
    <row r="3586" spans="3:4" x14ac:dyDescent="0.2">
      <c r="C3586" s="42">
        <v>40435</v>
      </c>
      <c r="D3586">
        <v>7.4911000000000003</v>
      </c>
    </row>
    <row r="3587" spans="3:4" x14ac:dyDescent="0.2">
      <c r="C3587" s="42">
        <v>40436</v>
      </c>
      <c r="D3587">
        <v>7.4859499999999999</v>
      </c>
    </row>
    <row r="3588" spans="3:4" x14ac:dyDescent="0.2">
      <c r="C3588" s="42">
        <v>40437</v>
      </c>
      <c r="D3588">
        <v>7.5522999999999998</v>
      </c>
    </row>
    <row r="3589" spans="3:4" x14ac:dyDescent="0.2">
      <c r="C3589" s="42">
        <v>40438</v>
      </c>
      <c r="D3589">
        <v>7.5739000000000001</v>
      </c>
    </row>
    <row r="3590" spans="3:4" x14ac:dyDescent="0.2">
      <c r="C3590" s="42">
        <v>40441</v>
      </c>
      <c r="D3590">
        <v>7.5238500000000004</v>
      </c>
    </row>
    <row r="3591" spans="3:4" x14ac:dyDescent="0.2">
      <c r="C3591" s="42">
        <v>40442</v>
      </c>
      <c r="D3591">
        <v>7.5215500000000004</v>
      </c>
    </row>
    <row r="3592" spans="3:4" x14ac:dyDescent="0.2">
      <c r="C3592" s="42">
        <v>40443</v>
      </c>
      <c r="D3592">
        <v>7.4262499999999996</v>
      </c>
    </row>
    <row r="3593" spans="3:4" x14ac:dyDescent="0.2">
      <c r="C3593" s="42">
        <v>40444</v>
      </c>
      <c r="D3593">
        <v>7.4611999999999998</v>
      </c>
    </row>
    <row r="3594" spans="3:4" x14ac:dyDescent="0.2">
      <c r="C3594" s="42">
        <v>40445</v>
      </c>
      <c r="D3594">
        <v>7.4177999999999997</v>
      </c>
    </row>
    <row r="3595" spans="3:4" x14ac:dyDescent="0.2">
      <c r="C3595" s="42">
        <v>40448</v>
      </c>
      <c r="D3595">
        <v>7.4084500000000002</v>
      </c>
    </row>
    <row r="3596" spans="3:4" x14ac:dyDescent="0.2">
      <c r="C3596" s="42">
        <v>40449</v>
      </c>
      <c r="D3596">
        <v>7.3912500000000003</v>
      </c>
    </row>
    <row r="3597" spans="3:4" x14ac:dyDescent="0.2">
      <c r="C3597" s="42">
        <v>40450</v>
      </c>
      <c r="D3597">
        <v>7.3686499999999997</v>
      </c>
    </row>
    <row r="3598" spans="3:4" x14ac:dyDescent="0.2">
      <c r="C3598" s="42">
        <v>40451</v>
      </c>
      <c r="D3598">
        <v>7.3734999999999999</v>
      </c>
    </row>
    <row r="3599" spans="3:4" x14ac:dyDescent="0.2">
      <c r="C3599" s="42">
        <v>40452</v>
      </c>
      <c r="D3599">
        <v>7.3302500000000004</v>
      </c>
    </row>
    <row r="3600" spans="3:4" x14ac:dyDescent="0.2">
      <c r="C3600" s="42">
        <v>40455</v>
      </c>
      <c r="D3600">
        <v>7.4314499999999999</v>
      </c>
    </row>
    <row r="3601" spans="3:4" x14ac:dyDescent="0.2">
      <c r="C3601" s="42">
        <v>40456</v>
      </c>
      <c r="D3601">
        <v>7.2947499999999996</v>
      </c>
    </row>
    <row r="3602" spans="3:4" x14ac:dyDescent="0.2">
      <c r="C3602" s="42">
        <v>40457</v>
      </c>
      <c r="D3602">
        <v>7.2637999999999998</v>
      </c>
    </row>
    <row r="3603" spans="3:4" x14ac:dyDescent="0.2">
      <c r="C3603" s="42">
        <v>40458</v>
      </c>
      <c r="D3603">
        <v>7.2801999999999998</v>
      </c>
    </row>
    <row r="3604" spans="3:4" x14ac:dyDescent="0.2">
      <c r="C3604" s="42">
        <v>40459</v>
      </c>
      <c r="D3604">
        <v>7.2423500000000001</v>
      </c>
    </row>
    <row r="3605" spans="3:4" x14ac:dyDescent="0.2">
      <c r="C3605" s="42">
        <v>40462</v>
      </c>
      <c r="D3605">
        <v>7.2781500000000001</v>
      </c>
    </row>
    <row r="3606" spans="3:4" x14ac:dyDescent="0.2">
      <c r="C3606" s="42">
        <v>40463</v>
      </c>
      <c r="D3606">
        <v>7.2704500000000003</v>
      </c>
    </row>
    <row r="3607" spans="3:4" x14ac:dyDescent="0.2">
      <c r="C3607" s="42">
        <v>40464</v>
      </c>
      <c r="D3607">
        <v>7.1936999999999998</v>
      </c>
    </row>
    <row r="3608" spans="3:4" x14ac:dyDescent="0.2">
      <c r="C3608" s="42">
        <v>40465</v>
      </c>
      <c r="D3608">
        <v>7.1478000000000002</v>
      </c>
    </row>
    <row r="3609" spans="3:4" x14ac:dyDescent="0.2">
      <c r="C3609" s="42">
        <v>40466</v>
      </c>
      <c r="D3609">
        <v>7.1863999999999999</v>
      </c>
    </row>
    <row r="3610" spans="3:4" x14ac:dyDescent="0.2">
      <c r="C3610" s="42">
        <v>40469</v>
      </c>
      <c r="D3610">
        <v>7.25075</v>
      </c>
    </row>
    <row r="3611" spans="3:4" x14ac:dyDescent="0.2">
      <c r="C3611" s="42">
        <v>40470</v>
      </c>
      <c r="D3611">
        <v>7.36165</v>
      </c>
    </row>
    <row r="3612" spans="3:4" x14ac:dyDescent="0.2">
      <c r="C3612" s="42">
        <v>40471</v>
      </c>
      <c r="D3612">
        <v>7.3036000000000003</v>
      </c>
    </row>
    <row r="3613" spans="3:4" x14ac:dyDescent="0.2">
      <c r="C3613" s="42">
        <v>40472</v>
      </c>
      <c r="D3613">
        <v>7.2766999999999999</v>
      </c>
    </row>
    <row r="3614" spans="3:4" x14ac:dyDescent="0.2">
      <c r="C3614" s="42">
        <v>40473</v>
      </c>
      <c r="D3614">
        <v>7.3365999999999998</v>
      </c>
    </row>
    <row r="3615" spans="3:4" x14ac:dyDescent="0.2">
      <c r="C3615" s="42">
        <v>40476</v>
      </c>
      <c r="D3615">
        <v>7.3078000000000003</v>
      </c>
    </row>
    <row r="3616" spans="3:4" x14ac:dyDescent="0.2">
      <c r="C3616" s="42">
        <v>40477</v>
      </c>
      <c r="D3616">
        <v>7.3172499999999996</v>
      </c>
    </row>
    <row r="3617" spans="3:4" x14ac:dyDescent="0.2">
      <c r="C3617" s="42">
        <v>40478</v>
      </c>
      <c r="D3617">
        <v>7.4631499999999997</v>
      </c>
    </row>
    <row r="3618" spans="3:4" x14ac:dyDescent="0.2">
      <c r="C3618" s="42">
        <v>40479</v>
      </c>
      <c r="D3618">
        <v>7.3781499999999998</v>
      </c>
    </row>
    <row r="3619" spans="3:4" x14ac:dyDescent="0.2">
      <c r="C3619" s="42">
        <v>40480</v>
      </c>
      <c r="D3619">
        <v>7.33385</v>
      </c>
    </row>
    <row r="3620" spans="3:4" x14ac:dyDescent="0.2">
      <c r="C3620" s="42">
        <v>40483</v>
      </c>
      <c r="D3620">
        <v>7.3837999999999999</v>
      </c>
    </row>
    <row r="3621" spans="3:4" x14ac:dyDescent="0.2">
      <c r="C3621" s="42">
        <v>40484</v>
      </c>
      <c r="D3621">
        <v>7.2918500000000002</v>
      </c>
    </row>
    <row r="3622" spans="3:4" x14ac:dyDescent="0.2">
      <c r="C3622" s="42">
        <v>40485</v>
      </c>
      <c r="D3622">
        <v>7.2834000000000003</v>
      </c>
    </row>
    <row r="3623" spans="3:4" x14ac:dyDescent="0.2">
      <c r="C3623" s="42">
        <v>40486</v>
      </c>
      <c r="D3623">
        <v>7.1778000000000004</v>
      </c>
    </row>
    <row r="3624" spans="3:4" x14ac:dyDescent="0.2">
      <c r="C3624" s="42">
        <v>40487</v>
      </c>
      <c r="D3624">
        <v>7.1579499999999996</v>
      </c>
    </row>
    <row r="3625" spans="3:4" x14ac:dyDescent="0.2">
      <c r="C3625" s="42">
        <v>40490</v>
      </c>
      <c r="D3625">
        <v>7.2501499999999997</v>
      </c>
    </row>
    <row r="3626" spans="3:4" x14ac:dyDescent="0.2">
      <c r="C3626" s="42">
        <v>40491</v>
      </c>
      <c r="D3626">
        <v>7.1828000000000003</v>
      </c>
    </row>
    <row r="3627" spans="3:4" x14ac:dyDescent="0.2">
      <c r="C3627" s="42">
        <v>40492</v>
      </c>
      <c r="D3627">
        <v>7.2696500000000004</v>
      </c>
    </row>
    <row r="3628" spans="3:4" x14ac:dyDescent="0.2">
      <c r="C3628" s="42">
        <v>40493</v>
      </c>
      <c r="D3628">
        <v>7.3052999999999999</v>
      </c>
    </row>
    <row r="3629" spans="3:4" x14ac:dyDescent="0.2">
      <c r="C3629" s="42">
        <v>40494</v>
      </c>
      <c r="D3629">
        <v>7.3066500000000003</v>
      </c>
    </row>
    <row r="3630" spans="3:4" x14ac:dyDescent="0.2">
      <c r="C3630" s="42">
        <v>40497</v>
      </c>
      <c r="D3630">
        <v>7.3593000000000002</v>
      </c>
    </row>
    <row r="3631" spans="3:4" x14ac:dyDescent="0.2">
      <c r="C3631" s="42">
        <v>40498</v>
      </c>
      <c r="D3631">
        <v>7.4356999999999998</v>
      </c>
    </row>
    <row r="3632" spans="3:4" x14ac:dyDescent="0.2">
      <c r="C3632" s="42">
        <v>40499</v>
      </c>
      <c r="D3632">
        <v>7.3993500000000001</v>
      </c>
    </row>
    <row r="3633" spans="3:4" x14ac:dyDescent="0.2">
      <c r="C3633" s="42">
        <v>40500</v>
      </c>
      <c r="D3633">
        <v>7.3666999999999998</v>
      </c>
    </row>
    <row r="3634" spans="3:4" x14ac:dyDescent="0.2">
      <c r="C3634" s="42">
        <v>40501</v>
      </c>
      <c r="D3634">
        <v>7.3857999999999997</v>
      </c>
    </row>
    <row r="3635" spans="3:4" x14ac:dyDescent="0.2">
      <c r="C3635" s="42">
        <v>40504</v>
      </c>
      <c r="D3635">
        <v>7.3758999999999997</v>
      </c>
    </row>
    <row r="3636" spans="3:4" x14ac:dyDescent="0.2">
      <c r="C3636" s="42">
        <v>40505</v>
      </c>
      <c r="D3636">
        <v>7.4524999999999997</v>
      </c>
    </row>
    <row r="3637" spans="3:4" x14ac:dyDescent="0.2">
      <c r="C3637" s="42">
        <v>40506</v>
      </c>
      <c r="D3637">
        <v>7.4181999999999997</v>
      </c>
    </row>
    <row r="3638" spans="3:4" x14ac:dyDescent="0.2">
      <c r="C3638" s="42">
        <v>40507</v>
      </c>
      <c r="D3638">
        <v>7.3982799999999997</v>
      </c>
    </row>
    <row r="3639" spans="3:4" x14ac:dyDescent="0.2">
      <c r="C3639" s="42">
        <v>40508</v>
      </c>
      <c r="D3639">
        <v>7.5125500000000001</v>
      </c>
    </row>
    <row r="3640" spans="3:4" x14ac:dyDescent="0.2">
      <c r="C3640" s="42">
        <v>40511</v>
      </c>
      <c r="D3640">
        <v>7.5235000000000003</v>
      </c>
    </row>
    <row r="3641" spans="3:4" x14ac:dyDescent="0.2">
      <c r="C3641" s="42">
        <v>40512</v>
      </c>
      <c r="D3641">
        <v>7.4624499999999996</v>
      </c>
    </row>
    <row r="3642" spans="3:4" x14ac:dyDescent="0.2">
      <c r="C3642" s="42">
        <v>40513</v>
      </c>
      <c r="D3642">
        <v>7.4179500000000003</v>
      </c>
    </row>
    <row r="3643" spans="3:4" x14ac:dyDescent="0.2">
      <c r="C3643" s="42">
        <v>40514</v>
      </c>
      <c r="D3643">
        <v>7.2925500000000003</v>
      </c>
    </row>
    <row r="3644" spans="3:4" x14ac:dyDescent="0.2">
      <c r="C3644" s="42">
        <v>40515</v>
      </c>
      <c r="D3644">
        <v>7.2222999999999997</v>
      </c>
    </row>
    <row r="3645" spans="3:4" x14ac:dyDescent="0.2">
      <c r="C3645" s="42">
        <v>40518</v>
      </c>
      <c r="D3645">
        <v>7.2447999999999997</v>
      </c>
    </row>
    <row r="3646" spans="3:4" x14ac:dyDescent="0.2">
      <c r="C3646" s="42">
        <v>40519</v>
      </c>
      <c r="D3646">
        <v>7.2323500000000003</v>
      </c>
    </row>
    <row r="3647" spans="3:4" x14ac:dyDescent="0.2">
      <c r="C3647" s="42">
        <v>40520</v>
      </c>
      <c r="D3647">
        <v>7.30105</v>
      </c>
    </row>
    <row r="3648" spans="3:4" x14ac:dyDescent="0.2">
      <c r="C3648" s="42">
        <v>40521</v>
      </c>
      <c r="D3648">
        <v>7.24465</v>
      </c>
    </row>
    <row r="3649" spans="3:4" x14ac:dyDescent="0.2">
      <c r="C3649" s="42">
        <v>40522</v>
      </c>
      <c r="D3649">
        <v>7.1983499999999996</v>
      </c>
    </row>
    <row r="3650" spans="3:4" x14ac:dyDescent="0.2">
      <c r="C3650" s="42">
        <v>40525</v>
      </c>
      <c r="D3650">
        <v>7.2089499999999997</v>
      </c>
    </row>
    <row r="3651" spans="3:4" x14ac:dyDescent="0.2">
      <c r="C3651" s="42">
        <v>40526</v>
      </c>
      <c r="D3651">
        <v>7.1948999999999996</v>
      </c>
    </row>
    <row r="3652" spans="3:4" x14ac:dyDescent="0.2">
      <c r="C3652" s="42">
        <v>40527</v>
      </c>
      <c r="D3652">
        <v>7.1767000000000003</v>
      </c>
    </row>
    <row r="3653" spans="3:4" x14ac:dyDescent="0.2">
      <c r="C3653" s="42">
        <v>40528</v>
      </c>
      <c r="D3653">
        <v>7.2053000000000003</v>
      </c>
    </row>
    <row r="3654" spans="3:4" x14ac:dyDescent="0.2">
      <c r="C3654" s="42">
        <v>40529</v>
      </c>
      <c r="D3654">
        <v>7.2097499999999997</v>
      </c>
    </row>
    <row r="3655" spans="3:4" x14ac:dyDescent="0.2">
      <c r="C3655" s="42">
        <v>40532</v>
      </c>
      <c r="D3655">
        <v>7.2074999999999996</v>
      </c>
    </row>
    <row r="3656" spans="3:4" x14ac:dyDescent="0.2">
      <c r="C3656" s="42">
        <v>40533</v>
      </c>
      <c r="D3656">
        <v>7.1563499999999998</v>
      </c>
    </row>
    <row r="3657" spans="3:4" x14ac:dyDescent="0.2">
      <c r="C3657" s="42">
        <v>40534</v>
      </c>
      <c r="D3657">
        <v>7.1416500000000003</v>
      </c>
    </row>
    <row r="3658" spans="3:4" x14ac:dyDescent="0.2">
      <c r="C3658" s="42">
        <v>40535</v>
      </c>
      <c r="D3658">
        <v>7.1086499999999999</v>
      </c>
    </row>
    <row r="3659" spans="3:4" x14ac:dyDescent="0.2">
      <c r="C3659" s="42">
        <v>40536</v>
      </c>
      <c r="D3659">
        <v>7.0940500000000002</v>
      </c>
    </row>
    <row r="3660" spans="3:4" x14ac:dyDescent="0.2">
      <c r="C3660" s="42">
        <v>40539</v>
      </c>
      <c r="D3660">
        <v>7.0974500000000003</v>
      </c>
    </row>
    <row r="3661" spans="3:4" x14ac:dyDescent="0.2">
      <c r="C3661" s="42">
        <v>40540</v>
      </c>
      <c r="D3661">
        <v>7.0355499999999997</v>
      </c>
    </row>
    <row r="3662" spans="3:4" x14ac:dyDescent="0.2">
      <c r="C3662" s="42">
        <v>40541</v>
      </c>
      <c r="D3662">
        <v>6.9920499999999999</v>
      </c>
    </row>
    <row r="3663" spans="3:4" x14ac:dyDescent="0.2">
      <c r="C3663" s="42">
        <v>40542</v>
      </c>
      <c r="D3663">
        <v>7.0132500000000002</v>
      </c>
    </row>
    <row r="3664" spans="3:4" x14ac:dyDescent="0.2">
      <c r="C3664" s="42">
        <v>40543</v>
      </c>
      <c r="D3664">
        <v>6.96035</v>
      </c>
    </row>
    <row r="3665" spans="3:4" x14ac:dyDescent="0.2">
      <c r="C3665" s="42">
        <v>40546</v>
      </c>
      <c r="D3665">
        <v>6.9665499999999998</v>
      </c>
    </row>
    <row r="3666" spans="3:4" x14ac:dyDescent="0.2">
      <c r="C3666" s="42">
        <v>40547</v>
      </c>
      <c r="D3666">
        <v>7.0475000000000003</v>
      </c>
    </row>
    <row r="3667" spans="3:4" x14ac:dyDescent="0.2">
      <c r="C3667" s="42">
        <v>40548</v>
      </c>
      <c r="D3667">
        <v>7.0789999999999997</v>
      </c>
    </row>
    <row r="3668" spans="3:4" x14ac:dyDescent="0.2">
      <c r="C3668" s="42">
        <v>40549</v>
      </c>
      <c r="D3668">
        <v>7.1538000000000004</v>
      </c>
    </row>
    <row r="3669" spans="3:4" x14ac:dyDescent="0.2">
      <c r="C3669" s="42">
        <v>40550</v>
      </c>
      <c r="D3669">
        <v>7.1165000000000003</v>
      </c>
    </row>
    <row r="3670" spans="3:4" x14ac:dyDescent="0.2">
      <c r="C3670" s="42">
        <v>40553</v>
      </c>
      <c r="D3670">
        <v>7.1879499999999998</v>
      </c>
    </row>
    <row r="3671" spans="3:4" x14ac:dyDescent="0.2">
      <c r="C3671" s="42">
        <v>40554</v>
      </c>
      <c r="D3671">
        <v>7.2393000000000001</v>
      </c>
    </row>
    <row r="3672" spans="3:4" x14ac:dyDescent="0.2">
      <c r="C3672" s="42">
        <v>40555</v>
      </c>
      <c r="D3672">
        <v>7.1973200000000004</v>
      </c>
    </row>
    <row r="3673" spans="3:4" x14ac:dyDescent="0.2">
      <c r="C3673" s="42">
        <v>40556</v>
      </c>
      <c r="D3673">
        <v>7.1818</v>
      </c>
    </row>
    <row r="3674" spans="3:4" x14ac:dyDescent="0.2">
      <c r="C3674" s="42">
        <v>40557</v>
      </c>
      <c r="D3674">
        <v>7.3150500000000003</v>
      </c>
    </row>
    <row r="3675" spans="3:4" x14ac:dyDescent="0.2">
      <c r="C3675" s="42">
        <v>40560</v>
      </c>
      <c r="D3675">
        <v>7.2718499999999997</v>
      </c>
    </row>
    <row r="3676" spans="3:4" x14ac:dyDescent="0.2">
      <c r="C3676" s="42">
        <v>40561</v>
      </c>
      <c r="D3676">
        <v>7.2943499999999997</v>
      </c>
    </row>
    <row r="3677" spans="3:4" x14ac:dyDescent="0.2">
      <c r="C3677" s="42">
        <v>40562</v>
      </c>
      <c r="D3677">
        <v>7.3529</v>
      </c>
    </row>
    <row r="3678" spans="3:4" x14ac:dyDescent="0.2">
      <c r="C3678" s="42">
        <v>40563</v>
      </c>
      <c r="D3678">
        <v>7.4730999999999996</v>
      </c>
    </row>
    <row r="3679" spans="3:4" x14ac:dyDescent="0.2">
      <c r="C3679" s="42">
        <v>40564</v>
      </c>
      <c r="D3679">
        <v>7.4747000000000003</v>
      </c>
    </row>
    <row r="3680" spans="3:4" x14ac:dyDescent="0.2">
      <c r="C3680" s="42">
        <v>40567</v>
      </c>
      <c r="D3680">
        <v>7.3997000000000002</v>
      </c>
    </row>
    <row r="3681" spans="3:4" x14ac:dyDescent="0.2">
      <c r="C3681" s="42">
        <v>40568</v>
      </c>
      <c r="D3681">
        <v>7.4482499999999998</v>
      </c>
    </row>
    <row r="3682" spans="3:4" x14ac:dyDescent="0.2">
      <c r="C3682" s="42">
        <v>40569</v>
      </c>
      <c r="D3682">
        <v>7.47105</v>
      </c>
    </row>
    <row r="3683" spans="3:4" x14ac:dyDescent="0.2">
      <c r="C3683" s="42">
        <v>40570</v>
      </c>
      <c r="D3683">
        <v>7.4330999999999996</v>
      </c>
    </row>
    <row r="3684" spans="3:4" x14ac:dyDescent="0.2">
      <c r="C3684" s="42">
        <v>40571</v>
      </c>
      <c r="D3684">
        <v>7.5868500000000001</v>
      </c>
    </row>
    <row r="3685" spans="3:4" x14ac:dyDescent="0.2">
      <c r="C3685" s="42">
        <v>40574</v>
      </c>
      <c r="D3685">
        <v>7.5926</v>
      </c>
    </row>
    <row r="3686" spans="3:4" x14ac:dyDescent="0.2">
      <c r="C3686" s="42">
        <v>40575</v>
      </c>
      <c r="D3686">
        <v>7.5446</v>
      </c>
    </row>
    <row r="3687" spans="3:4" x14ac:dyDescent="0.2">
      <c r="C3687" s="42">
        <v>40576</v>
      </c>
      <c r="D3687">
        <v>7.5645499999999997</v>
      </c>
    </row>
    <row r="3688" spans="3:4" x14ac:dyDescent="0.2">
      <c r="C3688" s="42">
        <v>40577</v>
      </c>
      <c r="D3688">
        <v>7.7038500000000001</v>
      </c>
    </row>
    <row r="3689" spans="3:4" x14ac:dyDescent="0.2">
      <c r="C3689" s="42">
        <v>40578</v>
      </c>
      <c r="D3689">
        <v>7.6711999999999998</v>
      </c>
    </row>
    <row r="3690" spans="3:4" x14ac:dyDescent="0.2">
      <c r="C3690" s="42">
        <v>40581</v>
      </c>
      <c r="D3690">
        <v>7.6545500000000004</v>
      </c>
    </row>
    <row r="3691" spans="3:4" x14ac:dyDescent="0.2">
      <c r="C3691" s="42">
        <v>40582</v>
      </c>
      <c r="D3691">
        <v>7.5627500000000003</v>
      </c>
    </row>
    <row r="3692" spans="3:4" x14ac:dyDescent="0.2">
      <c r="C3692" s="42">
        <v>40583</v>
      </c>
      <c r="D3692">
        <v>7.6026999999999996</v>
      </c>
    </row>
    <row r="3693" spans="3:4" x14ac:dyDescent="0.2">
      <c r="C3693" s="42">
        <v>40584</v>
      </c>
      <c r="D3693">
        <v>7.6832000000000003</v>
      </c>
    </row>
    <row r="3694" spans="3:4" x14ac:dyDescent="0.2">
      <c r="C3694" s="42">
        <v>40585</v>
      </c>
      <c r="D3694">
        <v>7.7124499999999996</v>
      </c>
    </row>
    <row r="3695" spans="3:4" x14ac:dyDescent="0.2">
      <c r="C3695" s="42">
        <v>40588</v>
      </c>
      <c r="D3695">
        <v>7.742</v>
      </c>
    </row>
    <row r="3696" spans="3:4" x14ac:dyDescent="0.2">
      <c r="C3696" s="42">
        <v>40589</v>
      </c>
      <c r="D3696">
        <v>7.7176</v>
      </c>
    </row>
    <row r="3697" spans="3:4" x14ac:dyDescent="0.2">
      <c r="C3697" s="42">
        <v>40590</v>
      </c>
      <c r="D3697">
        <v>7.6412000000000004</v>
      </c>
    </row>
    <row r="3698" spans="3:4" x14ac:dyDescent="0.2">
      <c r="C3698" s="42">
        <v>40591</v>
      </c>
      <c r="D3698">
        <v>7.6248500000000003</v>
      </c>
    </row>
    <row r="3699" spans="3:4" x14ac:dyDescent="0.2">
      <c r="C3699" s="42">
        <v>40592</v>
      </c>
      <c r="D3699">
        <v>7.5357000000000003</v>
      </c>
    </row>
    <row r="3700" spans="3:4" x14ac:dyDescent="0.2">
      <c r="C3700" s="42">
        <v>40595</v>
      </c>
      <c r="D3700">
        <v>7.5583499999999999</v>
      </c>
    </row>
    <row r="3701" spans="3:4" x14ac:dyDescent="0.2">
      <c r="C3701" s="42">
        <v>40596</v>
      </c>
      <c r="D3701">
        <v>7.5239500000000001</v>
      </c>
    </row>
    <row r="3702" spans="3:4" x14ac:dyDescent="0.2">
      <c r="C3702" s="42">
        <v>40597</v>
      </c>
      <c r="D3702">
        <v>7.5180499999999997</v>
      </c>
    </row>
    <row r="3703" spans="3:4" x14ac:dyDescent="0.2">
      <c r="C3703" s="42">
        <v>40598</v>
      </c>
      <c r="D3703">
        <v>7.4741999999999997</v>
      </c>
    </row>
    <row r="3704" spans="3:4" x14ac:dyDescent="0.2">
      <c r="C3704" s="42">
        <v>40599</v>
      </c>
      <c r="D3704">
        <v>7.41275</v>
      </c>
    </row>
    <row r="3705" spans="3:4" x14ac:dyDescent="0.2">
      <c r="C3705" s="42">
        <v>40602</v>
      </c>
      <c r="D3705">
        <v>7.3356500000000002</v>
      </c>
    </row>
    <row r="3706" spans="3:4" x14ac:dyDescent="0.2">
      <c r="C3706" s="42">
        <v>40603</v>
      </c>
      <c r="D3706">
        <v>7.3434499999999998</v>
      </c>
    </row>
    <row r="3707" spans="3:4" x14ac:dyDescent="0.2">
      <c r="C3707" s="42">
        <v>40604</v>
      </c>
      <c r="D3707">
        <v>7.2499500000000001</v>
      </c>
    </row>
    <row r="3708" spans="3:4" x14ac:dyDescent="0.2">
      <c r="C3708" s="42">
        <v>40605</v>
      </c>
      <c r="D3708">
        <v>7.3045499999999999</v>
      </c>
    </row>
    <row r="3709" spans="3:4" x14ac:dyDescent="0.2">
      <c r="C3709" s="42">
        <v>40606</v>
      </c>
      <c r="D3709">
        <v>7.2909499999999996</v>
      </c>
    </row>
    <row r="3710" spans="3:4" x14ac:dyDescent="0.2">
      <c r="C3710" s="42">
        <v>40609</v>
      </c>
      <c r="D3710">
        <v>7.2595000000000001</v>
      </c>
    </row>
    <row r="3711" spans="3:4" x14ac:dyDescent="0.2">
      <c r="C3711" s="42">
        <v>40610</v>
      </c>
      <c r="D3711">
        <v>7.29955</v>
      </c>
    </row>
    <row r="3712" spans="3:4" x14ac:dyDescent="0.2">
      <c r="C3712" s="42">
        <v>40611</v>
      </c>
      <c r="D3712">
        <v>7.2686500000000001</v>
      </c>
    </row>
    <row r="3713" spans="3:4" x14ac:dyDescent="0.2">
      <c r="C3713" s="42">
        <v>40612</v>
      </c>
      <c r="D3713">
        <v>7.3032500000000002</v>
      </c>
    </row>
    <row r="3714" spans="3:4" x14ac:dyDescent="0.2">
      <c r="C3714" s="42">
        <v>40613</v>
      </c>
      <c r="D3714">
        <v>7.3068999999999997</v>
      </c>
    </row>
    <row r="3715" spans="3:4" x14ac:dyDescent="0.2">
      <c r="C3715" s="42">
        <v>40616</v>
      </c>
      <c r="D3715">
        <v>7.2457500000000001</v>
      </c>
    </row>
    <row r="3716" spans="3:4" x14ac:dyDescent="0.2">
      <c r="C3716" s="42">
        <v>40617</v>
      </c>
      <c r="D3716">
        <v>7.3689</v>
      </c>
    </row>
    <row r="3717" spans="3:4" x14ac:dyDescent="0.2">
      <c r="C3717" s="42">
        <v>40618</v>
      </c>
      <c r="D3717">
        <v>7.4115000000000002</v>
      </c>
    </row>
    <row r="3718" spans="3:4" x14ac:dyDescent="0.2">
      <c r="C3718" s="42">
        <v>40619</v>
      </c>
      <c r="D3718">
        <v>7.4762500000000003</v>
      </c>
    </row>
    <row r="3719" spans="3:4" x14ac:dyDescent="0.2">
      <c r="C3719" s="42">
        <v>40620</v>
      </c>
      <c r="D3719">
        <v>7.3905000000000003</v>
      </c>
    </row>
    <row r="3720" spans="3:4" x14ac:dyDescent="0.2">
      <c r="C3720" s="42">
        <v>40623</v>
      </c>
      <c r="D3720">
        <v>7.3289499999999999</v>
      </c>
    </row>
    <row r="3721" spans="3:4" x14ac:dyDescent="0.2">
      <c r="C3721" s="42">
        <v>40624</v>
      </c>
      <c r="D3721">
        <v>7.2847</v>
      </c>
    </row>
    <row r="3722" spans="3:4" x14ac:dyDescent="0.2">
      <c r="C3722" s="42">
        <v>40625</v>
      </c>
      <c r="D3722">
        <v>7.3366499999999997</v>
      </c>
    </row>
    <row r="3723" spans="3:4" x14ac:dyDescent="0.2">
      <c r="C3723" s="42">
        <v>40626</v>
      </c>
      <c r="D3723">
        <v>7.2439499999999999</v>
      </c>
    </row>
    <row r="3724" spans="3:4" x14ac:dyDescent="0.2">
      <c r="C3724" s="42">
        <v>40627</v>
      </c>
      <c r="D3724">
        <v>7.23</v>
      </c>
    </row>
    <row r="3725" spans="3:4" x14ac:dyDescent="0.2">
      <c r="C3725" s="42">
        <v>40630</v>
      </c>
      <c r="D3725">
        <v>7.2557999999999998</v>
      </c>
    </row>
    <row r="3726" spans="3:4" x14ac:dyDescent="0.2">
      <c r="C3726" s="42">
        <v>40631</v>
      </c>
      <c r="D3726">
        <v>7.2443499999999998</v>
      </c>
    </row>
    <row r="3727" spans="3:4" x14ac:dyDescent="0.2">
      <c r="C3727" s="42">
        <v>40632</v>
      </c>
      <c r="D3727">
        <v>7.20045</v>
      </c>
    </row>
    <row r="3728" spans="3:4" x14ac:dyDescent="0.2">
      <c r="C3728" s="42">
        <v>40633</v>
      </c>
      <c r="D3728">
        <v>7.1460499999999998</v>
      </c>
    </row>
    <row r="3729" spans="3:4" x14ac:dyDescent="0.2">
      <c r="C3729" s="42">
        <v>40634</v>
      </c>
      <c r="D3729">
        <v>7.11205</v>
      </c>
    </row>
    <row r="3730" spans="3:4" x14ac:dyDescent="0.2">
      <c r="C3730" s="42">
        <v>40637</v>
      </c>
      <c r="D3730">
        <v>7.0838000000000001</v>
      </c>
    </row>
    <row r="3731" spans="3:4" x14ac:dyDescent="0.2">
      <c r="C3731" s="42">
        <v>40638</v>
      </c>
      <c r="D3731">
        <v>7.1163499999999997</v>
      </c>
    </row>
    <row r="3732" spans="3:4" x14ac:dyDescent="0.2">
      <c r="C3732" s="42">
        <v>40639</v>
      </c>
      <c r="D3732">
        <v>7.0694499999999998</v>
      </c>
    </row>
    <row r="3733" spans="3:4" x14ac:dyDescent="0.2">
      <c r="C3733" s="42">
        <v>40640</v>
      </c>
      <c r="D3733">
        <v>7.0664999999999996</v>
      </c>
    </row>
    <row r="3734" spans="3:4" x14ac:dyDescent="0.2">
      <c r="C3734" s="42">
        <v>40641</v>
      </c>
      <c r="D3734">
        <v>7.0293000000000001</v>
      </c>
    </row>
    <row r="3735" spans="3:4" x14ac:dyDescent="0.2">
      <c r="C3735" s="42">
        <v>40644</v>
      </c>
      <c r="D3735">
        <v>7.0191999999999997</v>
      </c>
    </row>
    <row r="3736" spans="3:4" x14ac:dyDescent="0.2">
      <c r="C3736" s="42">
        <v>40645</v>
      </c>
      <c r="D3736">
        <v>7.1065500000000004</v>
      </c>
    </row>
    <row r="3737" spans="3:4" x14ac:dyDescent="0.2">
      <c r="C3737" s="42">
        <v>40646</v>
      </c>
      <c r="D3737">
        <v>7.1602499999999996</v>
      </c>
    </row>
    <row r="3738" spans="3:4" x14ac:dyDescent="0.2">
      <c r="C3738" s="42">
        <v>40647</v>
      </c>
      <c r="D3738">
        <v>7.2363499999999998</v>
      </c>
    </row>
    <row r="3739" spans="3:4" x14ac:dyDescent="0.2">
      <c r="C3739" s="42">
        <v>40648</v>
      </c>
      <c r="D3739">
        <v>7.2455499999999997</v>
      </c>
    </row>
    <row r="3740" spans="3:4" x14ac:dyDescent="0.2">
      <c r="C3740" s="42">
        <v>40651</v>
      </c>
      <c r="D3740">
        <v>7.2843</v>
      </c>
    </row>
    <row r="3741" spans="3:4" x14ac:dyDescent="0.2">
      <c r="C3741" s="42">
        <v>40652</v>
      </c>
      <c r="D3741">
        <v>7.2373000000000003</v>
      </c>
    </row>
    <row r="3742" spans="3:4" x14ac:dyDescent="0.2">
      <c r="C3742" s="42">
        <v>40653</v>
      </c>
      <c r="D3742">
        <v>7.1700499999999998</v>
      </c>
    </row>
    <row r="3743" spans="3:4" x14ac:dyDescent="0.2">
      <c r="C3743" s="42">
        <v>40654</v>
      </c>
      <c r="D3743">
        <v>7.0998999999999999</v>
      </c>
    </row>
    <row r="3744" spans="3:4" x14ac:dyDescent="0.2">
      <c r="C3744" s="42">
        <v>40655</v>
      </c>
      <c r="D3744">
        <v>7.0998999999999999</v>
      </c>
    </row>
    <row r="3745" spans="3:4" x14ac:dyDescent="0.2">
      <c r="C3745" s="42">
        <v>40658</v>
      </c>
      <c r="D3745">
        <v>7.1195500000000003</v>
      </c>
    </row>
    <row r="3746" spans="3:4" x14ac:dyDescent="0.2">
      <c r="C3746" s="42">
        <v>40659</v>
      </c>
      <c r="D3746">
        <v>7.0819000000000001</v>
      </c>
    </row>
    <row r="3747" spans="3:4" x14ac:dyDescent="0.2">
      <c r="C3747" s="42">
        <v>40660</v>
      </c>
      <c r="D3747">
        <v>7.0404999999999998</v>
      </c>
    </row>
    <row r="3748" spans="3:4" x14ac:dyDescent="0.2">
      <c r="C3748" s="42">
        <v>40661</v>
      </c>
      <c r="D3748">
        <v>7.0053000000000001</v>
      </c>
    </row>
    <row r="3749" spans="3:4" x14ac:dyDescent="0.2">
      <c r="C3749" s="42">
        <v>40662</v>
      </c>
      <c r="D3749">
        <v>6.9653</v>
      </c>
    </row>
    <row r="3750" spans="3:4" x14ac:dyDescent="0.2">
      <c r="C3750" s="42">
        <v>40665</v>
      </c>
      <c r="D3750">
        <v>6.9393000000000002</v>
      </c>
    </row>
    <row r="3751" spans="3:4" x14ac:dyDescent="0.2">
      <c r="C3751" s="42">
        <v>40666</v>
      </c>
      <c r="D3751">
        <v>7.0064500000000001</v>
      </c>
    </row>
    <row r="3752" spans="3:4" x14ac:dyDescent="0.2">
      <c r="C3752" s="42">
        <v>40667</v>
      </c>
      <c r="D3752">
        <v>7.0316000000000001</v>
      </c>
    </row>
    <row r="3753" spans="3:4" x14ac:dyDescent="0.2">
      <c r="C3753" s="42">
        <v>40668</v>
      </c>
      <c r="D3753">
        <v>7.1308999999999996</v>
      </c>
    </row>
    <row r="3754" spans="3:4" x14ac:dyDescent="0.2">
      <c r="C3754" s="42">
        <v>40669</v>
      </c>
      <c r="D3754">
        <v>7.0558500000000004</v>
      </c>
    </row>
    <row r="3755" spans="3:4" x14ac:dyDescent="0.2">
      <c r="C3755" s="42">
        <v>40672</v>
      </c>
      <c r="D3755">
        <v>7.1383999999999999</v>
      </c>
    </row>
    <row r="3756" spans="3:4" x14ac:dyDescent="0.2">
      <c r="C3756" s="42">
        <v>40673</v>
      </c>
      <c r="D3756">
        <v>7.1456</v>
      </c>
    </row>
    <row r="3757" spans="3:4" x14ac:dyDescent="0.2">
      <c r="C3757" s="42">
        <v>40674</v>
      </c>
      <c r="D3757">
        <v>7.2291999999999996</v>
      </c>
    </row>
    <row r="3758" spans="3:4" x14ac:dyDescent="0.2">
      <c r="C3758" s="42">
        <v>40675</v>
      </c>
      <c r="D3758">
        <v>7.3501000000000003</v>
      </c>
    </row>
    <row r="3759" spans="3:4" x14ac:dyDescent="0.2">
      <c r="C3759" s="42">
        <v>40676</v>
      </c>
      <c r="D3759">
        <v>7.4106500000000004</v>
      </c>
    </row>
    <row r="3760" spans="3:4" x14ac:dyDescent="0.2">
      <c r="C3760" s="42">
        <v>40679</v>
      </c>
      <c r="D3760">
        <v>7.3781999999999996</v>
      </c>
    </row>
    <row r="3761" spans="3:4" x14ac:dyDescent="0.2">
      <c r="C3761" s="42">
        <v>40680</v>
      </c>
      <c r="D3761">
        <v>7.4103000000000003</v>
      </c>
    </row>
    <row r="3762" spans="3:4" x14ac:dyDescent="0.2">
      <c r="C3762" s="42">
        <v>40681</v>
      </c>
      <c r="D3762">
        <v>7.3253000000000004</v>
      </c>
    </row>
    <row r="3763" spans="3:4" x14ac:dyDescent="0.2">
      <c r="C3763" s="42">
        <v>40682</v>
      </c>
      <c r="D3763">
        <v>7.2980499999999999</v>
      </c>
    </row>
    <row r="3764" spans="3:4" x14ac:dyDescent="0.2">
      <c r="C3764" s="42">
        <v>40683</v>
      </c>
      <c r="D3764">
        <v>7.3196500000000002</v>
      </c>
    </row>
    <row r="3765" spans="3:4" x14ac:dyDescent="0.2">
      <c r="C3765" s="42">
        <v>40686</v>
      </c>
      <c r="D3765">
        <v>7.4239499999999996</v>
      </c>
    </row>
    <row r="3766" spans="3:4" x14ac:dyDescent="0.2">
      <c r="C3766" s="42">
        <v>40687</v>
      </c>
      <c r="D3766">
        <v>7.4012000000000002</v>
      </c>
    </row>
    <row r="3767" spans="3:4" x14ac:dyDescent="0.2">
      <c r="C3767" s="42">
        <v>40688</v>
      </c>
      <c r="D3767">
        <v>7.4570999999999996</v>
      </c>
    </row>
    <row r="3768" spans="3:4" x14ac:dyDescent="0.2">
      <c r="C3768" s="42">
        <v>40689</v>
      </c>
      <c r="D3768">
        <v>7.4047999999999998</v>
      </c>
    </row>
    <row r="3769" spans="3:4" x14ac:dyDescent="0.2">
      <c r="C3769" s="42">
        <v>40690</v>
      </c>
      <c r="D3769">
        <v>7.3033000000000001</v>
      </c>
    </row>
    <row r="3770" spans="3:4" x14ac:dyDescent="0.2">
      <c r="C3770" s="42">
        <v>40693</v>
      </c>
      <c r="D3770">
        <v>7.3441999999999998</v>
      </c>
    </row>
    <row r="3771" spans="3:4" x14ac:dyDescent="0.2">
      <c r="C3771" s="42">
        <v>40694</v>
      </c>
      <c r="D3771">
        <v>7.2253499999999997</v>
      </c>
    </row>
    <row r="3772" spans="3:4" x14ac:dyDescent="0.2">
      <c r="C3772" s="42">
        <v>40695</v>
      </c>
      <c r="D3772">
        <v>7.1851500000000001</v>
      </c>
    </row>
    <row r="3773" spans="3:4" x14ac:dyDescent="0.2">
      <c r="C3773" s="42">
        <v>40696</v>
      </c>
      <c r="D3773">
        <v>7.1332500000000003</v>
      </c>
    </row>
    <row r="3774" spans="3:4" x14ac:dyDescent="0.2">
      <c r="C3774" s="42">
        <v>40697</v>
      </c>
      <c r="D3774">
        <v>7.1099500000000004</v>
      </c>
    </row>
    <row r="3775" spans="3:4" x14ac:dyDescent="0.2">
      <c r="C3775" s="42">
        <v>40700</v>
      </c>
      <c r="D3775">
        <v>7.1372</v>
      </c>
    </row>
    <row r="3776" spans="3:4" x14ac:dyDescent="0.2">
      <c r="C3776" s="42">
        <v>40701</v>
      </c>
      <c r="D3776">
        <v>7.10595</v>
      </c>
    </row>
    <row r="3777" spans="3:4" x14ac:dyDescent="0.2">
      <c r="C3777" s="42">
        <v>40702</v>
      </c>
      <c r="D3777">
        <v>7.1193999999999997</v>
      </c>
    </row>
    <row r="3778" spans="3:4" x14ac:dyDescent="0.2">
      <c r="C3778" s="42">
        <v>40703</v>
      </c>
      <c r="D3778">
        <v>7.1349999999999998</v>
      </c>
    </row>
    <row r="3779" spans="3:4" x14ac:dyDescent="0.2">
      <c r="C3779" s="42">
        <v>40704</v>
      </c>
      <c r="D3779">
        <v>7.1846500000000004</v>
      </c>
    </row>
    <row r="3780" spans="3:4" x14ac:dyDescent="0.2">
      <c r="C3780" s="42">
        <v>40707</v>
      </c>
      <c r="D3780">
        <v>7.1845499999999998</v>
      </c>
    </row>
    <row r="3781" spans="3:4" x14ac:dyDescent="0.2">
      <c r="C3781" s="42">
        <v>40708</v>
      </c>
      <c r="D3781">
        <v>7.1578999999999997</v>
      </c>
    </row>
    <row r="3782" spans="3:4" x14ac:dyDescent="0.2">
      <c r="C3782" s="42">
        <v>40709</v>
      </c>
      <c r="D3782">
        <v>7.1998499999999996</v>
      </c>
    </row>
    <row r="3783" spans="3:4" x14ac:dyDescent="0.2">
      <c r="C3783" s="42">
        <v>40710</v>
      </c>
      <c r="D3783">
        <v>7.2588999999999997</v>
      </c>
    </row>
    <row r="3784" spans="3:4" x14ac:dyDescent="0.2">
      <c r="C3784" s="42">
        <v>40711</v>
      </c>
      <c r="D3784">
        <v>7.1761999999999997</v>
      </c>
    </row>
    <row r="3785" spans="3:4" x14ac:dyDescent="0.2">
      <c r="C3785" s="42">
        <v>40714</v>
      </c>
      <c r="D3785">
        <v>7.1698000000000004</v>
      </c>
    </row>
    <row r="3786" spans="3:4" x14ac:dyDescent="0.2">
      <c r="C3786" s="42">
        <v>40715</v>
      </c>
      <c r="D3786">
        <v>7.1375999999999999</v>
      </c>
    </row>
    <row r="3787" spans="3:4" x14ac:dyDescent="0.2">
      <c r="C3787" s="42">
        <v>40716</v>
      </c>
      <c r="D3787">
        <v>7.1415499999999996</v>
      </c>
    </row>
    <row r="3788" spans="3:4" x14ac:dyDescent="0.2">
      <c r="C3788" s="42">
        <v>40717</v>
      </c>
      <c r="D3788">
        <v>7.2799500000000004</v>
      </c>
    </row>
    <row r="3789" spans="3:4" x14ac:dyDescent="0.2">
      <c r="C3789" s="42">
        <v>40718</v>
      </c>
      <c r="D3789">
        <v>7.2938000000000001</v>
      </c>
    </row>
    <row r="3790" spans="3:4" x14ac:dyDescent="0.2">
      <c r="C3790" s="42">
        <v>40721</v>
      </c>
      <c r="D3790">
        <v>7.2673500000000004</v>
      </c>
    </row>
    <row r="3791" spans="3:4" x14ac:dyDescent="0.2">
      <c r="C3791" s="42">
        <v>40722</v>
      </c>
      <c r="D3791">
        <v>7.2367499999999998</v>
      </c>
    </row>
    <row r="3792" spans="3:4" x14ac:dyDescent="0.2">
      <c r="C3792" s="42">
        <v>40723</v>
      </c>
      <c r="D3792">
        <v>7.2384500000000003</v>
      </c>
    </row>
    <row r="3793" spans="3:4" x14ac:dyDescent="0.2">
      <c r="C3793" s="42">
        <v>40724</v>
      </c>
      <c r="D3793">
        <v>7.17075</v>
      </c>
    </row>
    <row r="3794" spans="3:4" x14ac:dyDescent="0.2">
      <c r="C3794" s="42">
        <v>40725</v>
      </c>
      <c r="D3794">
        <v>7.1397000000000004</v>
      </c>
    </row>
    <row r="3795" spans="3:4" x14ac:dyDescent="0.2">
      <c r="C3795" s="42">
        <v>40728</v>
      </c>
      <c r="D3795">
        <v>7.1052</v>
      </c>
    </row>
    <row r="3796" spans="3:4" x14ac:dyDescent="0.2">
      <c r="C3796" s="42">
        <v>40729</v>
      </c>
      <c r="D3796">
        <v>7.1177999999999999</v>
      </c>
    </row>
    <row r="3797" spans="3:4" x14ac:dyDescent="0.2">
      <c r="C3797" s="42">
        <v>40730</v>
      </c>
      <c r="D3797">
        <v>7.1452499999999999</v>
      </c>
    </row>
    <row r="3798" spans="3:4" x14ac:dyDescent="0.2">
      <c r="C3798" s="42">
        <v>40731</v>
      </c>
      <c r="D3798">
        <v>7.0606499999999999</v>
      </c>
    </row>
    <row r="3799" spans="3:4" x14ac:dyDescent="0.2">
      <c r="C3799" s="42">
        <v>40732</v>
      </c>
      <c r="D3799">
        <v>7.09755</v>
      </c>
    </row>
    <row r="3800" spans="3:4" x14ac:dyDescent="0.2">
      <c r="C3800" s="42">
        <v>40735</v>
      </c>
      <c r="D3800">
        <v>7.2353500000000004</v>
      </c>
    </row>
    <row r="3801" spans="3:4" x14ac:dyDescent="0.2">
      <c r="C3801" s="42">
        <v>40736</v>
      </c>
      <c r="D3801">
        <v>7.2767999999999997</v>
      </c>
    </row>
    <row r="3802" spans="3:4" x14ac:dyDescent="0.2">
      <c r="C3802" s="42">
        <v>40737</v>
      </c>
      <c r="D3802">
        <v>7.2275999999999998</v>
      </c>
    </row>
    <row r="3803" spans="3:4" x14ac:dyDescent="0.2">
      <c r="C3803" s="42">
        <v>40738</v>
      </c>
      <c r="D3803">
        <v>7.2508999999999997</v>
      </c>
    </row>
    <row r="3804" spans="3:4" x14ac:dyDescent="0.2">
      <c r="C3804" s="42">
        <v>40739</v>
      </c>
      <c r="D3804">
        <v>7.2929500000000003</v>
      </c>
    </row>
    <row r="3805" spans="3:4" x14ac:dyDescent="0.2">
      <c r="C3805" s="42">
        <v>40742</v>
      </c>
      <c r="D3805">
        <v>7.3805500000000004</v>
      </c>
    </row>
    <row r="3806" spans="3:4" x14ac:dyDescent="0.2">
      <c r="C3806" s="42">
        <v>40743</v>
      </c>
      <c r="D3806">
        <v>7.3249000000000004</v>
      </c>
    </row>
    <row r="3807" spans="3:4" x14ac:dyDescent="0.2">
      <c r="C3807" s="42">
        <v>40744</v>
      </c>
      <c r="D3807">
        <v>7.2789999999999999</v>
      </c>
    </row>
    <row r="3808" spans="3:4" x14ac:dyDescent="0.2">
      <c r="C3808" s="42">
        <v>40745</v>
      </c>
      <c r="D3808">
        <v>7.1803499999999998</v>
      </c>
    </row>
    <row r="3809" spans="3:4" x14ac:dyDescent="0.2">
      <c r="C3809" s="42">
        <v>40746</v>
      </c>
      <c r="D3809">
        <v>7.1618000000000004</v>
      </c>
    </row>
    <row r="3810" spans="3:4" x14ac:dyDescent="0.2">
      <c r="C3810" s="42">
        <v>40749</v>
      </c>
      <c r="D3810">
        <v>7.1479499999999998</v>
      </c>
    </row>
    <row r="3811" spans="3:4" x14ac:dyDescent="0.2">
      <c r="C3811" s="42">
        <v>40750</v>
      </c>
      <c r="D3811">
        <v>7.0519999999999996</v>
      </c>
    </row>
    <row r="3812" spans="3:4" x14ac:dyDescent="0.2">
      <c r="C3812" s="42">
        <v>40751</v>
      </c>
      <c r="D3812">
        <v>7.0568999999999997</v>
      </c>
    </row>
    <row r="3813" spans="3:4" x14ac:dyDescent="0.2">
      <c r="C3813" s="42">
        <v>40752</v>
      </c>
      <c r="D3813">
        <v>7.0793799999999996</v>
      </c>
    </row>
    <row r="3814" spans="3:4" x14ac:dyDescent="0.2">
      <c r="C3814" s="42">
        <v>40753</v>
      </c>
      <c r="D3814">
        <v>7.0860000000000003</v>
      </c>
    </row>
    <row r="3815" spans="3:4" x14ac:dyDescent="0.2">
      <c r="C3815" s="42">
        <v>40756</v>
      </c>
      <c r="D3815">
        <v>7.09985</v>
      </c>
    </row>
    <row r="3816" spans="3:4" x14ac:dyDescent="0.2">
      <c r="C3816" s="42">
        <v>40757</v>
      </c>
      <c r="D3816">
        <v>7.1274199999999999</v>
      </c>
    </row>
    <row r="3817" spans="3:4" x14ac:dyDescent="0.2">
      <c r="C3817" s="42">
        <v>40758</v>
      </c>
      <c r="D3817">
        <v>7.1455500000000001</v>
      </c>
    </row>
    <row r="3818" spans="3:4" x14ac:dyDescent="0.2">
      <c r="C3818" s="42">
        <v>40759</v>
      </c>
      <c r="D3818">
        <v>7.2827000000000002</v>
      </c>
    </row>
    <row r="3819" spans="3:4" x14ac:dyDescent="0.2">
      <c r="C3819" s="42">
        <v>40760</v>
      </c>
      <c r="D3819">
        <v>7.2687999999999997</v>
      </c>
    </row>
    <row r="3820" spans="3:4" x14ac:dyDescent="0.2">
      <c r="C3820" s="42">
        <v>40763</v>
      </c>
      <c r="D3820">
        <v>7.4479499999999996</v>
      </c>
    </row>
    <row r="3821" spans="3:4" x14ac:dyDescent="0.2">
      <c r="C3821" s="42">
        <v>40764</v>
      </c>
      <c r="D3821">
        <v>7.7134499999999999</v>
      </c>
    </row>
    <row r="3822" spans="3:4" x14ac:dyDescent="0.2">
      <c r="C3822" s="42">
        <v>40765</v>
      </c>
      <c r="D3822">
        <v>7.61435</v>
      </c>
    </row>
    <row r="3823" spans="3:4" x14ac:dyDescent="0.2">
      <c r="C3823" s="42">
        <v>40766</v>
      </c>
      <c r="D3823">
        <v>7.6047000000000002</v>
      </c>
    </row>
    <row r="3824" spans="3:4" x14ac:dyDescent="0.2">
      <c r="C3824" s="42">
        <v>40767</v>
      </c>
      <c r="D3824">
        <v>7.5792999999999999</v>
      </c>
    </row>
    <row r="3825" spans="3:4" x14ac:dyDescent="0.2">
      <c r="C3825" s="42">
        <v>40770</v>
      </c>
      <c r="D3825">
        <v>7.4894999999999996</v>
      </c>
    </row>
    <row r="3826" spans="3:4" x14ac:dyDescent="0.2">
      <c r="C3826" s="42">
        <v>40771</v>
      </c>
      <c r="D3826">
        <v>7.5003500000000001</v>
      </c>
    </row>
    <row r="3827" spans="3:4" x14ac:dyDescent="0.2">
      <c r="C3827" s="42">
        <v>40772</v>
      </c>
      <c r="D3827">
        <v>7.4507000000000003</v>
      </c>
    </row>
    <row r="3828" spans="3:4" x14ac:dyDescent="0.2">
      <c r="C3828" s="42">
        <v>40773</v>
      </c>
      <c r="D3828">
        <v>7.5871000000000004</v>
      </c>
    </row>
    <row r="3829" spans="3:4" x14ac:dyDescent="0.2">
      <c r="C3829" s="42">
        <v>40774</v>
      </c>
      <c r="D3829">
        <v>7.5358000000000001</v>
      </c>
    </row>
    <row r="3830" spans="3:4" x14ac:dyDescent="0.2">
      <c r="C3830" s="42">
        <v>40777</v>
      </c>
      <c r="D3830">
        <v>7.5796999999999999</v>
      </c>
    </row>
    <row r="3831" spans="3:4" x14ac:dyDescent="0.2">
      <c r="C3831" s="42">
        <v>40778</v>
      </c>
      <c r="D3831">
        <v>7.569</v>
      </c>
    </row>
    <row r="3832" spans="3:4" x14ac:dyDescent="0.2">
      <c r="C3832" s="42">
        <v>40779</v>
      </c>
      <c r="D3832">
        <v>7.5966100000000001</v>
      </c>
    </row>
    <row r="3833" spans="3:4" x14ac:dyDescent="0.2">
      <c r="C3833" s="42">
        <v>40780</v>
      </c>
      <c r="D3833">
        <v>7.5941000000000001</v>
      </c>
    </row>
    <row r="3834" spans="3:4" x14ac:dyDescent="0.2">
      <c r="C3834" s="42">
        <v>40781</v>
      </c>
      <c r="D3834">
        <v>7.5411099999999998</v>
      </c>
    </row>
    <row r="3835" spans="3:4" x14ac:dyDescent="0.2">
      <c r="C3835" s="42">
        <v>40784</v>
      </c>
      <c r="D3835">
        <v>7.3759499999999996</v>
      </c>
    </row>
    <row r="3836" spans="3:4" x14ac:dyDescent="0.2">
      <c r="C3836" s="42">
        <v>40785</v>
      </c>
      <c r="D3836">
        <v>7.4346500000000004</v>
      </c>
    </row>
    <row r="3837" spans="3:4" x14ac:dyDescent="0.2">
      <c r="C3837" s="42">
        <v>40786</v>
      </c>
      <c r="D3837">
        <v>7.3466199999999997</v>
      </c>
    </row>
    <row r="3838" spans="3:4" x14ac:dyDescent="0.2">
      <c r="C3838" s="42">
        <v>40787</v>
      </c>
      <c r="D3838">
        <v>7.3472499999999998</v>
      </c>
    </row>
    <row r="3839" spans="3:4" x14ac:dyDescent="0.2">
      <c r="C3839" s="42">
        <v>40788</v>
      </c>
      <c r="D3839">
        <v>7.4114000000000004</v>
      </c>
    </row>
    <row r="3840" spans="3:4" x14ac:dyDescent="0.2">
      <c r="C3840" s="42">
        <v>40791</v>
      </c>
      <c r="D3840">
        <v>7.4562999999999997</v>
      </c>
    </row>
    <row r="3841" spans="3:4" x14ac:dyDescent="0.2">
      <c r="C3841" s="42">
        <v>40792</v>
      </c>
      <c r="D3841">
        <v>7.4729000000000001</v>
      </c>
    </row>
    <row r="3842" spans="3:4" x14ac:dyDescent="0.2">
      <c r="C3842" s="42">
        <v>40793</v>
      </c>
      <c r="D3842">
        <v>7.4852999999999996</v>
      </c>
    </row>
    <row r="3843" spans="3:4" x14ac:dyDescent="0.2">
      <c r="C3843" s="42">
        <v>40794</v>
      </c>
      <c r="D3843">
        <v>7.4828000000000001</v>
      </c>
    </row>
    <row r="3844" spans="3:4" x14ac:dyDescent="0.2">
      <c r="C3844" s="42">
        <v>40795</v>
      </c>
      <c r="D3844">
        <v>7.6130000000000004</v>
      </c>
    </row>
    <row r="3845" spans="3:4" x14ac:dyDescent="0.2">
      <c r="C3845" s="42">
        <v>40798</v>
      </c>
      <c r="D3845">
        <v>7.7312000000000003</v>
      </c>
    </row>
    <row r="3846" spans="3:4" x14ac:dyDescent="0.2">
      <c r="C3846" s="42">
        <v>40799</v>
      </c>
      <c r="D3846">
        <v>7.6575499999999996</v>
      </c>
    </row>
    <row r="3847" spans="3:4" x14ac:dyDescent="0.2">
      <c r="C3847" s="42">
        <v>40800</v>
      </c>
      <c r="D3847">
        <v>7.7202500000000001</v>
      </c>
    </row>
    <row r="3848" spans="3:4" x14ac:dyDescent="0.2">
      <c r="C3848" s="42">
        <v>40801</v>
      </c>
      <c r="D3848">
        <v>7.7628500000000003</v>
      </c>
    </row>
    <row r="3849" spans="3:4" x14ac:dyDescent="0.2">
      <c r="C3849" s="42">
        <v>40802</v>
      </c>
      <c r="D3849">
        <v>7.7694000000000001</v>
      </c>
    </row>
    <row r="3850" spans="3:4" x14ac:dyDescent="0.2">
      <c r="C3850" s="42">
        <v>40805</v>
      </c>
      <c r="D3850">
        <v>8.0705500000000008</v>
      </c>
    </row>
    <row r="3851" spans="3:4" x14ac:dyDescent="0.2">
      <c r="C3851" s="42">
        <v>40806</v>
      </c>
      <c r="D3851">
        <v>8.0248000000000008</v>
      </c>
    </row>
    <row r="3852" spans="3:4" x14ac:dyDescent="0.2">
      <c r="C3852" s="42">
        <v>40807</v>
      </c>
      <c r="D3852">
        <v>8.2814999999999994</v>
      </c>
    </row>
    <row r="3853" spans="3:4" x14ac:dyDescent="0.2">
      <c r="C3853" s="42">
        <v>40808</v>
      </c>
      <c r="D3853">
        <v>8.6605500000000006</v>
      </c>
    </row>
    <row r="3854" spans="3:4" x14ac:dyDescent="0.2">
      <c r="C3854" s="42">
        <v>40809</v>
      </c>
      <c r="D3854">
        <v>8.6690500000000004</v>
      </c>
    </row>
    <row r="3855" spans="3:4" x14ac:dyDescent="0.2">
      <c r="C3855" s="42">
        <v>40812</v>
      </c>
      <c r="D3855">
        <v>8.4666499999999996</v>
      </c>
    </row>
    <row r="3856" spans="3:4" x14ac:dyDescent="0.2">
      <c r="C3856" s="42">
        <v>40813</v>
      </c>
      <c r="D3856">
        <v>8.1577500000000001</v>
      </c>
    </row>
    <row r="3857" spans="3:4" x14ac:dyDescent="0.2">
      <c r="C3857" s="42">
        <v>40814</v>
      </c>
      <c r="D3857">
        <v>8.1939700000000002</v>
      </c>
    </row>
    <row r="3858" spans="3:4" x14ac:dyDescent="0.2">
      <c r="C3858" s="42">
        <v>40815</v>
      </c>
      <c r="D3858">
        <v>8.2489500000000007</v>
      </c>
    </row>
    <row r="3859" spans="3:4" x14ac:dyDescent="0.2">
      <c r="C3859" s="42">
        <v>40816</v>
      </c>
      <c r="D3859">
        <v>8.4178999999999995</v>
      </c>
    </row>
    <row r="3860" spans="3:4" x14ac:dyDescent="0.2">
      <c r="C3860" s="42">
        <v>40819</v>
      </c>
      <c r="D3860">
        <v>8.6203000000000003</v>
      </c>
    </row>
    <row r="3861" spans="3:4" x14ac:dyDescent="0.2">
      <c r="C3861" s="42">
        <v>40820</v>
      </c>
      <c r="D3861">
        <v>8.66005</v>
      </c>
    </row>
    <row r="3862" spans="3:4" x14ac:dyDescent="0.2">
      <c r="C3862" s="42">
        <v>40821</v>
      </c>
      <c r="D3862">
        <v>8.3865999999999996</v>
      </c>
    </row>
    <row r="3863" spans="3:4" x14ac:dyDescent="0.2">
      <c r="C3863" s="42">
        <v>40822</v>
      </c>
      <c r="D3863">
        <v>8.35745</v>
      </c>
    </row>
    <row r="3864" spans="3:4" x14ac:dyDescent="0.2">
      <c r="C3864" s="42">
        <v>40823</v>
      </c>
      <c r="D3864">
        <v>8.2291000000000007</v>
      </c>
    </row>
    <row r="3865" spans="3:4" x14ac:dyDescent="0.2">
      <c r="C3865" s="42">
        <v>40826</v>
      </c>
      <c r="D3865">
        <v>8.1824499999999993</v>
      </c>
    </row>
    <row r="3866" spans="3:4" x14ac:dyDescent="0.2">
      <c r="C3866" s="42">
        <v>40827</v>
      </c>
      <c r="D3866">
        <v>8.2751999999999999</v>
      </c>
    </row>
    <row r="3867" spans="3:4" x14ac:dyDescent="0.2">
      <c r="C3867" s="42">
        <v>40828</v>
      </c>
      <c r="D3867">
        <v>8.1554000000000002</v>
      </c>
    </row>
    <row r="3868" spans="3:4" x14ac:dyDescent="0.2">
      <c r="C3868" s="42">
        <v>40829</v>
      </c>
      <c r="D3868">
        <v>8.3021499999999993</v>
      </c>
    </row>
    <row r="3869" spans="3:4" x14ac:dyDescent="0.2">
      <c r="C3869" s="42">
        <v>40830</v>
      </c>
      <c r="D3869">
        <v>8.2322000000000006</v>
      </c>
    </row>
    <row r="3870" spans="3:4" x14ac:dyDescent="0.2">
      <c r="C3870" s="42">
        <v>40833</v>
      </c>
      <c r="D3870">
        <v>8.3286999999999995</v>
      </c>
    </row>
    <row r="3871" spans="3:4" x14ac:dyDescent="0.2">
      <c r="C3871" s="42">
        <v>40834</v>
      </c>
      <c r="D3871">
        <v>8.4337999999999997</v>
      </c>
    </row>
    <row r="3872" spans="3:4" x14ac:dyDescent="0.2">
      <c r="C3872" s="42">
        <v>40835</v>
      </c>
      <c r="D3872">
        <v>8.3635000000000002</v>
      </c>
    </row>
    <row r="3873" spans="3:4" x14ac:dyDescent="0.2">
      <c r="C3873" s="42">
        <v>40836</v>
      </c>
      <c r="D3873">
        <v>8.5709</v>
      </c>
    </row>
    <row r="3874" spans="3:4" x14ac:dyDescent="0.2">
      <c r="C3874" s="42">
        <v>40837</v>
      </c>
      <c r="D3874">
        <v>8.4694000000000003</v>
      </c>
    </row>
    <row r="3875" spans="3:4" x14ac:dyDescent="0.2">
      <c r="C3875" s="42">
        <v>40840</v>
      </c>
      <c r="D3875">
        <v>8.3111499999999996</v>
      </c>
    </row>
    <row r="3876" spans="3:4" x14ac:dyDescent="0.2">
      <c r="C3876" s="42">
        <v>40841</v>
      </c>
      <c r="D3876">
        <v>8.3030000000000008</v>
      </c>
    </row>
    <row r="3877" spans="3:4" x14ac:dyDescent="0.2">
      <c r="C3877" s="42">
        <v>40842</v>
      </c>
      <c r="D3877">
        <v>8.39635</v>
      </c>
    </row>
    <row r="3878" spans="3:4" x14ac:dyDescent="0.2">
      <c r="C3878" s="42">
        <v>40843</v>
      </c>
      <c r="D3878">
        <v>8.0873000000000008</v>
      </c>
    </row>
    <row r="3879" spans="3:4" x14ac:dyDescent="0.2">
      <c r="C3879" s="42">
        <v>40844</v>
      </c>
      <c r="D3879">
        <v>8.0874500000000005</v>
      </c>
    </row>
    <row r="3880" spans="3:4" x14ac:dyDescent="0.2">
      <c r="C3880" s="42">
        <v>40847</v>
      </c>
      <c r="D3880">
        <v>8.2806999999999995</v>
      </c>
    </row>
    <row r="3881" spans="3:4" x14ac:dyDescent="0.2">
      <c r="C3881" s="42">
        <v>40848</v>
      </c>
      <c r="D3881">
        <v>8.4929500000000004</v>
      </c>
    </row>
    <row r="3882" spans="3:4" x14ac:dyDescent="0.2">
      <c r="C3882" s="42">
        <v>40849</v>
      </c>
      <c r="D3882">
        <v>8.3554999999999993</v>
      </c>
    </row>
    <row r="3883" spans="3:4" x14ac:dyDescent="0.2">
      <c r="C3883" s="42">
        <v>40850</v>
      </c>
      <c r="D3883">
        <v>8.2286000000000001</v>
      </c>
    </row>
    <row r="3884" spans="3:4" x14ac:dyDescent="0.2">
      <c r="C3884" s="42">
        <v>40851</v>
      </c>
      <c r="D3884">
        <v>8.2503499999999992</v>
      </c>
    </row>
    <row r="3885" spans="3:4" x14ac:dyDescent="0.2">
      <c r="C3885" s="42">
        <v>40854</v>
      </c>
      <c r="D3885">
        <v>8.3323</v>
      </c>
    </row>
    <row r="3886" spans="3:4" x14ac:dyDescent="0.2">
      <c r="C3886" s="42">
        <v>40855</v>
      </c>
      <c r="D3886">
        <v>8.2340499999999999</v>
      </c>
    </row>
    <row r="3887" spans="3:4" x14ac:dyDescent="0.2">
      <c r="C3887" s="42">
        <v>40856</v>
      </c>
      <c r="D3887">
        <v>8.3969000000000005</v>
      </c>
    </row>
    <row r="3888" spans="3:4" x14ac:dyDescent="0.2">
      <c r="C3888" s="42">
        <v>40857</v>
      </c>
      <c r="D3888">
        <v>8.4112500000000008</v>
      </c>
    </row>
    <row r="3889" spans="3:4" x14ac:dyDescent="0.2">
      <c r="C3889" s="42">
        <v>40858</v>
      </c>
      <c r="D3889">
        <v>8.2513500000000004</v>
      </c>
    </row>
    <row r="3890" spans="3:4" x14ac:dyDescent="0.2">
      <c r="C3890" s="42">
        <v>40861</v>
      </c>
      <c r="D3890">
        <v>8.3702000000000005</v>
      </c>
    </row>
    <row r="3891" spans="3:4" x14ac:dyDescent="0.2">
      <c r="C3891" s="42">
        <v>40862</v>
      </c>
      <c r="D3891">
        <v>8.5709999999999997</v>
      </c>
    </row>
    <row r="3892" spans="3:4" x14ac:dyDescent="0.2">
      <c r="C3892" s="42">
        <v>40863</v>
      </c>
      <c r="D3892">
        <v>8.5588499999999996</v>
      </c>
    </row>
    <row r="3893" spans="3:4" x14ac:dyDescent="0.2">
      <c r="C3893" s="42">
        <v>40864</v>
      </c>
      <c r="D3893">
        <v>8.5524500000000003</v>
      </c>
    </row>
    <row r="3894" spans="3:4" x14ac:dyDescent="0.2">
      <c r="C3894" s="42">
        <v>40865</v>
      </c>
      <c r="D3894">
        <v>8.5870999999999995</v>
      </c>
    </row>
    <row r="3895" spans="3:4" x14ac:dyDescent="0.2">
      <c r="C3895" s="42">
        <v>40868</v>
      </c>
      <c r="D3895">
        <v>8.7323500000000003</v>
      </c>
    </row>
    <row r="3896" spans="3:4" x14ac:dyDescent="0.2">
      <c r="C3896" s="42">
        <v>40869</v>
      </c>
      <c r="D3896">
        <v>8.8132999999999999</v>
      </c>
    </row>
    <row r="3897" spans="3:4" x14ac:dyDescent="0.2">
      <c r="C3897" s="42">
        <v>40870</v>
      </c>
      <c r="D3897">
        <v>8.9400499999999994</v>
      </c>
    </row>
    <row r="3898" spans="3:4" x14ac:dyDescent="0.2">
      <c r="C3898" s="42">
        <v>40871</v>
      </c>
      <c r="D3898">
        <v>8.8799499999999991</v>
      </c>
    </row>
    <row r="3899" spans="3:4" x14ac:dyDescent="0.2">
      <c r="C3899" s="42">
        <v>40872</v>
      </c>
      <c r="D3899">
        <v>8.9022000000000006</v>
      </c>
    </row>
    <row r="3900" spans="3:4" x14ac:dyDescent="0.2">
      <c r="C3900" s="42">
        <v>40875</v>
      </c>
      <c r="D3900">
        <v>8.7769300000000001</v>
      </c>
    </row>
    <row r="3901" spans="3:4" x14ac:dyDescent="0.2">
      <c r="C3901" s="42">
        <v>40876</v>
      </c>
      <c r="D3901">
        <v>8.7629999999999999</v>
      </c>
    </row>
    <row r="3902" spans="3:4" x14ac:dyDescent="0.2">
      <c r="C3902" s="42">
        <v>40877</v>
      </c>
      <c r="D3902">
        <v>8.49695</v>
      </c>
    </row>
    <row r="3903" spans="3:4" x14ac:dyDescent="0.2">
      <c r="C3903" s="42">
        <v>40878</v>
      </c>
      <c r="D3903">
        <v>8.49085</v>
      </c>
    </row>
    <row r="3904" spans="3:4" x14ac:dyDescent="0.2">
      <c r="C3904" s="42">
        <v>40879</v>
      </c>
      <c r="D3904">
        <v>8.4091000000000005</v>
      </c>
    </row>
    <row r="3905" spans="3:4" x14ac:dyDescent="0.2">
      <c r="C3905" s="42">
        <v>40882</v>
      </c>
      <c r="D3905">
        <v>8.3865499999999997</v>
      </c>
    </row>
    <row r="3906" spans="3:4" x14ac:dyDescent="0.2">
      <c r="C3906" s="42">
        <v>40883</v>
      </c>
      <c r="D3906">
        <v>8.4614499999999992</v>
      </c>
    </row>
    <row r="3907" spans="3:4" x14ac:dyDescent="0.2">
      <c r="C3907" s="42">
        <v>40884</v>
      </c>
      <c r="D3907">
        <v>8.4427000000000003</v>
      </c>
    </row>
    <row r="3908" spans="3:4" x14ac:dyDescent="0.2">
      <c r="C3908" s="42">
        <v>40885</v>
      </c>
      <c r="D3908">
        <v>8.6100999999999992</v>
      </c>
    </row>
    <row r="3909" spans="3:4" x14ac:dyDescent="0.2">
      <c r="C3909" s="42">
        <v>40886</v>
      </c>
      <c r="D3909">
        <v>8.53355</v>
      </c>
    </row>
    <row r="3910" spans="3:4" x14ac:dyDescent="0.2">
      <c r="C3910" s="42">
        <v>40889</v>
      </c>
      <c r="D3910">
        <v>8.6671999999999993</v>
      </c>
    </row>
    <row r="3911" spans="3:4" x14ac:dyDescent="0.2">
      <c r="C3911" s="42">
        <v>40890</v>
      </c>
      <c r="D3911">
        <v>8.7054500000000008</v>
      </c>
    </row>
    <row r="3912" spans="3:4" x14ac:dyDescent="0.2">
      <c r="C3912" s="42">
        <v>40891</v>
      </c>
      <c r="D3912">
        <v>8.8635000000000002</v>
      </c>
    </row>
    <row r="3913" spans="3:4" x14ac:dyDescent="0.2">
      <c r="C3913" s="42">
        <v>40892</v>
      </c>
      <c r="D3913">
        <v>8.8164499999999997</v>
      </c>
    </row>
    <row r="3914" spans="3:4" x14ac:dyDescent="0.2">
      <c r="C3914" s="42">
        <v>40893</v>
      </c>
      <c r="D3914">
        <v>8.7771000000000008</v>
      </c>
    </row>
    <row r="3915" spans="3:4" x14ac:dyDescent="0.2">
      <c r="C3915" s="42">
        <v>40896</v>
      </c>
      <c r="D3915">
        <v>8.8127999999999993</v>
      </c>
    </row>
    <row r="3916" spans="3:4" x14ac:dyDescent="0.2">
      <c r="C3916" s="42">
        <v>40897</v>
      </c>
      <c r="D3916">
        <v>8.6588999999999992</v>
      </c>
    </row>
    <row r="3917" spans="3:4" x14ac:dyDescent="0.2">
      <c r="C3917" s="42">
        <v>40898</v>
      </c>
      <c r="D3917">
        <v>8.6690500000000004</v>
      </c>
    </row>
    <row r="3918" spans="3:4" x14ac:dyDescent="0.2">
      <c r="C3918" s="42">
        <v>40899</v>
      </c>
      <c r="D3918">
        <v>8.5578500000000002</v>
      </c>
    </row>
    <row r="3919" spans="3:4" x14ac:dyDescent="0.2">
      <c r="C3919" s="42">
        <v>40900</v>
      </c>
      <c r="D3919">
        <v>8.5464000000000002</v>
      </c>
    </row>
    <row r="3920" spans="3:4" x14ac:dyDescent="0.2">
      <c r="C3920" s="42">
        <v>40903</v>
      </c>
      <c r="D3920">
        <v>8.5464000000000002</v>
      </c>
    </row>
    <row r="3921" spans="3:4" x14ac:dyDescent="0.2">
      <c r="C3921" s="42">
        <v>40904</v>
      </c>
      <c r="D3921">
        <v>8.5472000000000001</v>
      </c>
    </row>
    <row r="3922" spans="3:4" x14ac:dyDescent="0.2">
      <c r="C3922" s="42">
        <v>40905</v>
      </c>
      <c r="D3922">
        <v>8.5831499999999998</v>
      </c>
    </row>
    <row r="3923" spans="3:4" x14ac:dyDescent="0.2">
      <c r="C3923" s="42">
        <v>40906</v>
      </c>
      <c r="D3923">
        <v>8.6023499999999995</v>
      </c>
    </row>
    <row r="3924" spans="3:4" x14ac:dyDescent="0.2">
      <c r="C3924" s="42">
        <v>40907</v>
      </c>
      <c r="D3924">
        <v>8.4864999999999995</v>
      </c>
    </row>
    <row r="3925" spans="3:4" x14ac:dyDescent="0.2">
      <c r="C3925" s="42">
        <v>40910</v>
      </c>
      <c r="D3925">
        <v>8.4864999999999995</v>
      </c>
    </row>
    <row r="3926" spans="3:4" x14ac:dyDescent="0.2">
      <c r="C3926" s="42">
        <v>40911</v>
      </c>
      <c r="D3926">
        <v>8.4514499999999995</v>
      </c>
    </row>
    <row r="3927" spans="3:4" x14ac:dyDescent="0.2">
      <c r="C3927" s="42">
        <v>40912</v>
      </c>
      <c r="D3927">
        <v>8.5973500000000005</v>
      </c>
    </row>
    <row r="3928" spans="3:4" x14ac:dyDescent="0.2">
      <c r="C3928" s="42">
        <v>40913</v>
      </c>
      <c r="D3928">
        <v>8.6160499999999995</v>
      </c>
    </row>
    <row r="3929" spans="3:4" x14ac:dyDescent="0.2">
      <c r="C3929" s="42">
        <v>40914</v>
      </c>
      <c r="D3929">
        <v>8.5743500000000008</v>
      </c>
    </row>
    <row r="3930" spans="3:4" x14ac:dyDescent="0.2">
      <c r="C3930" s="42">
        <v>40917</v>
      </c>
      <c r="D3930">
        <v>8.5969999999999995</v>
      </c>
    </row>
    <row r="3931" spans="3:4" x14ac:dyDescent="0.2">
      <c r="C3931" s="42">
        <v>40918</v>
      </c>
      <c r="D3931">
        <v>8.5547000000000004</v>
      </c>
    </row>
    <row r="3932" spans="3:4" x14ac:dyDescent="0.2">
      <c r="C3932" s="42">
        <v>40919</v>
      </c>
      <c r="D3932">
        <v>8.5729000000000006</v>
      </c>
    </row>
    <row r="3933" spans="3:4" x14ac:dyDescent="0.2">
      <c r="C3933" s="42">
        <v>40920</v>
      </c>
      <c r="D3933">
        <v>8.5199499999999997</v>
      </c>
    </row>
    <row r="3934" spans="3:4" x14ac:dyDescent="0.2">
      <c r="C3934" s="42">
        <v>40921</v>
      </c>
      <c r="D3934">
        <v>8.6065000000000005</v>
      </c>
    </row>
    <row r="3935" spans="3:4" x14ac:dyDescent="0.2">
      <c r="C3935" s="42">
        <v>40924</v>
      </c>
      <c r="D3935">
        <v>8.52895</v>
      </c>
    </row>
    <row r="3936" spans="3:4" x14ac:dyDescent="0.2">
      <c r="C3936" s="42">
        <v>40925</v>
      </c>
      <c r="D3936">
        <v>8.5183</v>
      </c>
    </row>
    <row r="3937" spans="3:4" x14ac:dyDescent="0.2">
      <c r="C3937" s="42">
        <v>40926</v>
      </c>
      <c r="D3937">
        <v>8.4600500000000007</v>
      </c>
    </row>
    <row r="3938" spans="3:4" x14ac:dyDescent="0.2">
      <c r="C3938" s="42">
        <v>40927</v>
      </c>
      <c r="D3938">
        <v>8.3695000000000004</v>
      </c>
    </row>
    <row r="3939" spans="3:4" x14ac:dyDescent="0.2">
      <c r="C3939" s="42">
        <v>40928</v>
      </c>
      <c r="D3939">
        <v>8.39025</v>
      </c>
    </row>
    <row r="3940" spans="3:4" x14ac:dyDescent="0.2">
      <c r="C3940" s="42">
        <v>40931</v>
      </c>
      <c r="D3940">
        <v>8.3569499999999994</v>
      </c>
    </row>
    <row r="3941" spans="3:4" x14ac:dyDescent="0.2">
      <c r="C3941" s="42">
        <v>40932</v>
      </c>
      <c r="D3941">
        <v>8.4065999999999992</v>
      </c>
    </row>
    <row r="3942" spans="3:4" x14ac:dyDescent="0.2">
      <c r="C3942" s="42">
        <v>40933</v>
      </c>
      <c r="D3942">
        <v>8.4855999999999998</v>
      </c>
    </row>
    <row r="3943" spans="3:4" x14ac:dyDescent="0.2">
      <c r="C3943" s="42">
        <v>40934</v>
      </c>
      <c r="D3943">
        <v>8.2135499999999997</v>
      </c>
    </row>
    <row r="3944" spans="3:4" x14ac:dyDescent="0.2">
      <c r="C3944" s="42">
        <v>40935</v>
      </c>
      <c r="D3944">
        <v>8.1955500000000008</v>
      </c>
    </row>
    <row r="3945" spans="3:4" x14ac:dyDescent="0.2">
      <c r="C3945" s="42">
        <v>40938</v>
      </c>
      <c r="D3945">
        <v>8.2883499999999994</v>
      </c>
    </row>
    <row r="3946" spans="3:4" x14ac:dyDescent="0.2">
      <c r="C3946" s="42">
        <v>40939</v>
      </c>
      <c r="D3946">
        <v>8.2258499999999994</v>
      </c>
    </row>
    <row r="3947" spans="3:4" x14ac:dyDescent="0.2">
      <c r="C3947" s="42">
        <v>40940</v>
      </c>
      <c r="D3947">
        <v>8.0787999999999993</v>
      </c>
    </row>
    <row r="3948" spans="3:4" x14ac:dyDescent="0.2">
      <c r="C3948" s="42">
        <v>40941</v>
      </c>
      <c r="D3948">
        <v>8.0249500000000005</v>
      </c>
    </row>
    <row r="3949" spans="3:4" x14ac:dyDescent="0.2">
      <c r="C3949" s="42">
        <v>40942</v>
      </c>
      <c r="D3949">
        <v>7.9608999999999996</v>
      </c>
    </row>
    <row r="3950" spans="3:4" x14ac:dyDescent="0.2">
      <c r="C3950" s="42">
        <v>40945</v>
      </c>
      <c r="D3950">
        <v>7.9809000000000001</v>
      </c>
    </row>
    <row r="3951" spans="3:4" x14ac:dyDescent="0.2">
      <c r="C3951" s="42">
        <v>40946</v>
      </c>
      <c r="D3951">
        <v>7.9943499999999998</v>
      </c>
    </row>
    <row r="3952" spans="3:4" x14ac:dyDescent="0.2">
      <c r="C3952" s="42">
        <v>40947</v>
      </c>
      <c r="D3952">
        <v>7.9652500000000002</v>
      </c>
    </row>
    <row r="3953" spans="3:4" x14ac:dyDescent="0.2">
      <c r="C3953" s="42">
        <v>40948</v>
      </c>
      <c r="D3953">
        <v>8.0030999999999999</v>
      </c>
    </row>
    <row r="3954" spans="3:4" x14ac:dyDescent="0.2">
      <c r="C3954" s="42">
        <v>40949</v>
      </c>
      <c r="D3954">
        <v>8.1624999999999996</v>
      </c>
    </row>
    <row r="3955" spans="3:4" x14ac:dyDescent="0.2">
      <c r="C3955" s="42">
        <v>40952</v>
      </c>
      <c r="D3955">
        <v>8.1248000000000005</v>
      </c>
    </row>
    <row r="3956" spans="3:4" x14ac:dyDescent="0.2">
      <c r="C3956" s="42">
        <v>40953</v>
      </c>
      <c r="D3956">
        <v>8.1685499999999998</v>
      </c>
    </row>
    <row r="3957" spans="3:4" x14ac:dyDescent="0.2">
      <c r="C3957" s="42">
        <v>40954</v>
      </c>
      <c r="D3957">
        <v>8.1580499999999994</v>
      </c>
    </row>
    <row r="3958" spans="3:4" x14ac:dyDescent="0.2">
      <c r="C3958" s="42">
        <v>40955</v>
      </c>
      <c r="D3958">
        <v>8.2453000000000003</v>
      </c>
    </row>
    <row r="3959" spans="3:4" x14ac:dyDescent="0.2">
      <c r="C3959" s="42">
        <v>40956</v>
      </c>
      <c r="D3959">
        <v>8.1561000000000003</v>
      </c>
    </row>
    <row r="3960" spans="3:4" x14ac:dyDescent="0.2">
      <c r="C3960" s="42">
        <v>40959</v>
      </c>
      <c r="D3960">
        <v>8.0777999999999999</v>
      </c>
    </row>
    <row r="3961" spans="3:4" x14ac:dyDescent="0.2">
      <c r="C3961" s="42">
        <v>40960</v>
      </c>
      <c r="D3961">
        <v>8.1124500000000008</v>
      </c>
    </row>
    <row r="3962" spans="3:4" x14ac:dyDescent="0.2">
      <c r="C3962" s="42">
        <v>40961</v>
      </c>
      <c r="D3962">
        <v>8.1390999999999991</v>
      </c>
    </row>
    <row r="3963" spans="3:4" x14ac:dyDescent="0.2">
      <c r="C3963" s="42">
        <v>40962</v>
      </c>
      <c r="D3963">
        <v>8.0948499999999992</v>
      </c>
    </row>
    <row r="3964" spans="3:4" x14ac:dyDescent="0.2">
      <c r="C3964" s="42">
        <v>40963</v>
      </c>
      <c r="D3964">
        <v>8.0079999999999991</v>
      </c>
    </row>
    <row r="3965" spans="3:4" x14ac:dyDescent="0.2">
      <c r="C3965" s="42">
        <v>40966</v>
      </c>
      <c r="D3965">
        <v>8.0015999999999998</v>
      </c>
    </row>
    <row r="3966" spans="3:4" x14ac:dyDescent="0.2">
      <c r="C3966" s="42">
        <v>40967</v>
      </c>
      <c r="D3966">
        <v>7.9431000000000003</v>
      </c>
    </row>
    <row r="3967" spans="3:4" x14ac:dyDescent="0.2">
      <c r="C3967" s="42">
        <v>40968</v>
      </c>
      <c r="D3967">
        <v>7.8609</v>
      </c>
    </row>
    <row r="3968" spans="3:4" x14ac:dyDescent="0.2">
      <c r="C3968" s="42">
        <v>40969</v>
      </c>
      <c r="D3968">
        <v>7.8737500000000002</v>
      </c>
    </row>
    <row r="3969" spans="3:4" x14ac:dyDescent="0.2">
      <c r="C3969" s="42">
        <v>40970</v>
      </c>
      <c r="D3969">
        <v>7.9427500000000002</v>
      </c>
    </row>
    <row r="3970" spans="3:4" x14ac:dyDescent="0.2">
      <c r="C3970" s="42">
        <v>40973</v>
      </c>
      <c r="D3970">
        <v>7.9843000000000002</v>
      </c>
    </row>
    <row r="3971" spans="3:4" x14ac:dyDescent="0.2">
      <c r="C3971" s="42">
        <v>40974</v>
      </c>
      <c r="D3971">
        <v>8.0699000000000005</v>
      </c>
    </row>
    <row r="3972" spans="3:4" x14ac:dyDescent="0.2">
      <c r="C3972" s="42">
        <v>40975</v>
      </c>
      <c r="D3972">
        <v>8.0960000000000001</v>
      </c>
    </row>
    <row r="3973" spans="3:4" x14ac:dyDescent="0.2">
      <c r="C3973" s="42">
        <v>40976</v>
      </c>
      <c r="D3973">
        <v>7.9352999999999998</v>
      </c>
    </row>
    <row r="3974" spans="3:4" x14ac:dyDescent="0.2">
      <c r="C3974" s="42">
        <v>40977</v>
      </c>
      <c r="D3974">
        <v>7.9222000000000001</v>
      </c>
    </row>
    <row r="3975" spans="3:4" x14ac:dyDescent="0.2">
      <c r="C3975" s="42">
        <v>40980</v>
      </c>
      <c r="D3975">
        <v>7.9758500000000003</v>
      </c>
    </row>
    <row r="3976" spans="3:4" x14ac:dyDescent="0.2">
      <c r="C3976" s="42">
        <v>40981</v>
      </c>
      <c r="D3976">
        <v>7.9397000000000002</v>
      </c>
    </row>
    <row r="3977" spans="3:4" x14ac:dyDescent="0.2">
      <c r="C3977" s="42">
        <v>40982</v>
      </c>
      <c r="D3977">
        <v>8.1063500000000008</v>
      </c>
    </row>
    <row r="3978" spans="3:4" x14ac:dyDescent="0.2">
      <c r="C3978" s="42">
        <v>40983</v>
      </c>
      <c r="D3978">
        <v>8.0302500000000006</v>
      </c>
    </row>
    <row r="3979" spans="3:4" x14ac:dyDescent="0.2">
      <c r="C3979" s="42">
        <v>40984</v>
      </c>
      <c r="D3979">
        <v>8.0138999999999996</v>
      </c>
    </row>
    <row r="3980" spans="3:4" x14ac:dyDescent="0.2">
      <c r="C3980" s="42">
        <v>40987</v>
      </c>
      <c r="D3980">
        <v>7.9489000000000001</v>
      </c>
    </row>
    <row r="3981" spans="3:4" x14ac:dyDescent="0.2">
      <c r="C3981" s="42">
        <v>40988</v>
      </c>
      <c r="D3981">
        <v>8.0444499999999994</v>
      </c>
    </row>
    <row r="3982" spans="3:4" x14ac:dyDescent="0.2">
      <c r="C3982" s="42">
        <v>40989</v>
      </c>
      <c r="D3982">
        <v>8.0724999999999998</v>
      </c>
    </row>
    <row r="3983" spans="3:4" x14ac:dyDescent="0.2">
      <c r="C3983" s="42">
        <v>40990</v>
      </c>
      <c r="D3983">
        <v>8.1450999999999993</v>
      </c>
    </row>
    <row r="3984" spans="3:4" x14ac:dyDescent="0.2">
      <c r="C3984" s="42">
        <v>40991</v>
      </c>
      <c r="D3984">
        <v>8.1434999999999995</v>
      </c>
    </row>
    <row r="3985" spans="3:4" x14ac:dyDescent="0.2">
      <c r="C3985" s="42">
        <v>40994</v>
      </c>
      <c r="D3985">
        <v>8.0099499999999999</v>
      </c>
    </row>
    <row r="3986" spans="3:4" x14ac:dyDescent="0.2">
      <c r="C3986" s="42">
        <v>40995</v>
      </c>
      <c r="D3986">
        <v>8.0153499999999998</v>
      </c>
    </row>
    <row r="3987" spans="3:4" x14ac:dyDescent="0.2">
      <c r="C3987" s="42">
        <v>40996</v>
      </c>
      <c r="D3987">
        <v>8.1145499999999995</v>
      </c>
    </row>
    <row r="3988" spans="3:4" x14ac:dyDescent="0.2">
      <c r="C3988" s="42">
        <v>40997</v>
      </c>
      <c r="D3988">
        <v>8.1794499999999992</v>
      </c>
    </row>
    <row r="3989" spans="3:4" x14ac:dyDescent="0.2">
      <c r="C3989" s="42">
        <v>40998</v>
      </c>
      <c r="D3989">
        <v>8.0957500000000007</v>
      </c>
    </row>
    <row r="3990" spans="3:4" x14ac:dyDescent="0.2">
      <c r="C3990" s="42">
        <v>41001</v>
      </c>
      <c r="D3990">
        <v>8.0660500000000006</v>
      </c>
    </row>
    <row r="3991" spans="3:4" x14ac:dyDescent="0.2">
      <c r="C3991" s="42">
        <v>41002</v>
      </c>
      <c r="D3991">
        <v>8.1077499999999993</v>
      </c>
    </row>
    <row r="3992" spans="3:4" x14ac:dyDescent="0.2">
      <c r="C3992" s="42">
        <v>41003</v>
      </c>
      <c r="D3992">
        <v>8.26145</v>
      </c>
    </row>
    <row r="3993" spans="3:4" x14ac:dyDescent="0.2">
      <c r="C3993" s="42">
        <v>41004</v>
      </c>
      <c r="D3993">
        <v>8.2473500000000008</v>
      </c>
    </row>
    <row r="3994" spans="3:4" x14ac:dyDescent="0.2">
      <c r="C3994" s="42">
        <v>41005</v>
      </c>
      <c r="D3994">
        <v>8.2473500000000008</v>
      </c>
    </row>
    <row r="3995" spans="3:4" x14ac:dyDescent="0.2">
      <c r="C3995" s="42">
        <v>41008</v>
      </c>
      <c r="D3995">
        <v>8.3109500000000001</v>
      </c>
    </row>
    <row r="3996" spans="3:4" x14ac:dyDescent="0.2">
      <c r="C3996" s="42">
        <v>41009</v>
      </c>
      <c r="D3996">
        <v>8.4595000000000002</v>
      </c>
    </row>
    <row r="3997" spans="3:4" x14ac:dyDescent="0.2">
      <c r="C3997" s="42">
        <v>41010</v>
      </c>
      <c r="D3997">
        <v>8.4185800000000004</v>
      </c>
    </row>
    <row r="3998" spans="3:4" x14ac:dyDescent="0.2">
      <c r="C3998" s="42">
        <v>41011</v>
      </c>
      <c r="D3998">
        <v>8.3376000000000001</v>
      </c>
    </row>
    <row r="3999" spans="3:4" x14ac:dyDescent="0.2">
      <c r="C3999" s="42">
        <v>41012</v>
      </c>
      <c r="D3999">
        <v>8.3784500000000008</v>
      </c>
    </row>
    <row r="4000" spans="3:4" x14ac:dyDescent="0.2">
      <c r="C4000" s="42">
        <v>41015</v>
      </c>
      <c r="D4000">
        <v>8.4077500000000001</v>
      </c>
    </row>
    <row r="4001" spans="3:4" x14ac:dyDescent="0.2">
      <c r="C4001" s="42">
        <v>41016</v>
      </c>
      <c r="D4001">
        <v>8.2323500000000003</v>
      </c>
    </row>
    <row r="4002" spans="3:4" x14ac:dyDescent="0.2">
      <c r="C4002" s="42">
        <v>41017</v>
      </c>
      <c r="D4002">
        <v>8.2429000000000006</v>
      </c>
    </row>
    <row r="4003" spans="3:4" x14ac:dyDescent="0.2">
      <c r="C4003" s="42">
        <v>41018</v>
      </c>
      <c r="D4003">
        <v>8.2757000000000005</v>
      </c>
    </row>
    <row r="4004" spans="3:4" x14ac:dyDescent="0.2">
      <c r="C4004" s="42">
        <v>41019</v>
      </c>
      <c r="D4004">
        <v>8.2263500000000001</v>
      </c>
    </row>
    <row r="4005" spans="3:4" x14ac:dyDescent="0.2">
      <c r="C4005" s="42">
        <v>41022</v>
      </c>
      <c r="D4005">
        <v>8.2958999999999996</v>
      </c>
    </row>
    <row r="4006" spans="3:4" x14ac:dyDescent="0.2">
      <c r="C4006" s="42">
        <v>41023</v>
      </c>
      <c r="D4006">
        <v>8.2179500000000001</v>
      </c>
    </row>
    <row r="4007" spans="3:4" x14ac:dyDescent="0.2">
      <c r="C4007" s="42">
        <v>41024</v>
      </c>
      <c r="D4007">
        <v>8.2181499999999996</v>
      </c>
    </row>
    <row r="4008" spans="3:4" x14ac:dyDescent="0.2">
      <c r="C4008" s="42">
        <v>41025</v>
      </c>
      <c r="D4008">
        <v>8.2120999999999995</v>
      </c>
    </row>
    <row r="4009" spans="3:4" x14ac:dyDescent="0.2">
      <c r="C4009" s="42">
        <v>41026</v>
      </c>
      <c r="D4009">
        <v>8.1738</v>
      </c>
    </row>
    <row r="4010" spans="3:4" x14ac:dyDescent="0.2">
      <c r="C4010" s="42">
        <v>41029</v>
      </c>
      <c r="D4010">
        <v>8.17455</v>
      </c>
    </row>
    <row r="4011" spans="3:4" x14ac:dyDescent="0.2">
      <c r="C4011" s="42">
        <v>41030</v>
      </c>
      <c r="D4011">
        <v>8.1602999999999994</v>
      </c>
    </row>
    <row r="4012" spans="3:4" x14ac:dyDescent="0.2">
      <c r="C4012" s="42">
        <v>41031</v>
      </c>
      <c r="D4012">
        <v>8.1837</v>
      </c>
    </row>
    <row r="4013" spans="3:4" x14ac:dyDescent="0.2">
      <c r="C4013" s="42">
        <v>41032</v>
      </c>
      <c r="D4013">
        <v>8.1442999999999994</v>
      </c>
    </row>
    <row r="4014" spans="3:4" x14ac:dyDescent="0.2">
      <c r="C4014" s="42">
        <v>41033</v>
      </c>
      <c r="D4014">
        <v>8.2470800000000004</v>
      </c>
    </row>
    <row r="4015" spans="3:4" x14ac:dyDescent="0.2">
      <c r="C4015" s="42">
        <v>41036</v>
      </c>
      <c r="D4015">
        <v>8.2556999999999992</v>
      </c>
    </row>
    <row r="4016" spans="3:4" x14ac:dyDescent="0.2">
      <c r="C4016" s="42">
        <v>41037</v>
      </c>
      <c r="D4016">
        <v>8.3467000000000002</v>
      </c>
    </row>
    <row r="4017" spans="3:4" x14ac:dyDescent="0.2">
      <c r="C4017" s="42">
        <v>41038</v>
      </c>
      <c r="D4017">
        <v>8.4693000000000005</v>
      </c>
    </row>
    <row r="4018" spans="3:4" x14ac:dyDescent="0.2">
      <c r="C4018" s="42">
        <v>41039</v>
      </c>
      <c r="D4018">
        <v>8.4456000000000007</v>
      </c>
    </row>
    <row r="4019" spans="3:4" x14ac:dyDescent="0.2">
      <c r="C4019" s="42">
        <v>41040</v>
      </c>
      <c r="D4019">
        <v>8.5094499999999993</v>
      </c>
    </row>
    <row r="4020" spans="3:4" x14ac:dyDescent="0.2">
      <c r="C4020" s="42">
        <v>41043</v>
      </c>
      <c r="D4020">
        <v>8.6088000000000005</v>
      </c>
    </row>
    <row r="4021" spans="3:4" x14ac:dyDescent="0.2">
      <c r="C4021" s="42">
        <v>41044</v>
      </c>
      <c r="D4021">
        <v>8.7021999999999995</v>
      </c>
    </row>
    <row r="4022" spans="3:4" x14ac:dyDescent="0.2">
      <c r="C4022" s="42">
        <v>41045</v>
      </c>
      <c r="D4022">
        <v>8.7292000000000005</v>
      </c>
    </row>
    <row r="4023" spans="3:4" x14ac:dyDescent="0.2">
      <c r="C4023" s="42">
        <v>41046</v>
      </c>
      <c r="D4023">
        <v>8.7736499999999999</v>
      </c>
    </row>
    <row r="4024" spans="3:4" x14ac:dyDescent="0.2">
      <c r="C4024" s="42">
        <v>41047</v>
      </c>
      <c r="D4024">
        <v>8.7444000000000006</v>
      </c>
    </row>
    <row r="4025" spans="3:4" x14ac:dyDescent="0.2">
      <c r="C4025" s="42">
        <v>41050</v>
      </c>
      <c r="D4025">
        <v>8.6910500000000006</v>
      </c>
    </row>
    <row r="4026" spans="3:4" x14ac:dyDescent="0.2">
      <c r="C4026" s="42">
        <v>41051</v>
      </c>
      <c r="D4026">
        <v>8.6553000000000004</v>
      </c>
    </row>
    <row r="4027" spans="3:4" x14ac:dyDescent="0.2">
      <c r="C4027" s="42">
        <v>41052</v>
      </c>
      <c r="D4027">
        <v>8.8617000000000008</v>
      </c>
    </row>
    <row r="4028" spans="3:4" x14ac:dyDescent="0.2">
      <c r="C4028" s="42">
        <v>41053</v>
      </c>
      <c r="D4028">
        <v>8.7611500000000007</v>
      </c>
    </row>
    <row r="4029" spans="3:4" x14ac:dyDescent="0.2">
      <c r="C4029" s="42">
        <v>41054</v>
      </c>
      <c r="D4029">
        <v>8.8100500000000004</v>
      </c>
    </row>
    <row r="4030" spans="3:4" x14ac:dyDescent="0.2">
      <c r="C4030" s="42">
        <v>41057</v>
      </c>
      <c r="D4030">
        <v>8.7654999999999994</v>
      </c>
    </row>
    <row r="4031" spans="3:4" x14ac:dyDescent="0.2">
      <c r="C4031" s="42">
        <v>41058</v>
      </c>
      <c r="D4031">
        <v>8.7129999999999992</v>
      </c>
    </row>
    <row r="4032" spans="3:4" x14ac:dyDescent="0.2">
      <c r="C4032" s="42">
        <v>41059</v>
      </c>
      <c r="D4032">
        <v>8.9281000000000006</v>
      </c>
    </row>
    <row r="4033" spans="3:4" x14ac:dyDescent="0.2">
      <c r="C4033" s="42">
        <v>41060</v>
      </c>
      <c r="D4033">
        <v>8.9817</v>
      </c>
    </row>
    <row r="4034" spans="3:4" x14ac:dyDescent="0.2">
      <c r="C4034" s="42">
        <v>41061</v>
      </c>
      <c r="D4034">
        <v>9.05185</v>
      </c>
    </row>
    <row r="4035" spans="3:4" x14ac:dyDescent="0.2">
      <c r="C4035" s="42">
        <v>41064</v>
      </c>
      <c r="D4035">
        <v>8.90245</v>
      </c>
    </row>
    <row r="4036" spans="3:4" x14ac:dyDescent="0.2">
      <c r="C4036" s="42">
        <v>41065</v>
      </c>
      <c r="D4036">
        <v>8.8574999999999999</v>
      </c>
    </row>
    <row r="4037" spans="3:4" x14ac:dyDescent="0.2">
      <c r="C4037" s="42">
        <v>41066</v>
      </c>
      <c r="D4037">
        <v>8.7627199999999998</v>
      </c>
    </row>
    <row r="4038" spans="3:4" x14ac:dyDescent="0.2">
      <c r="C4038" s="42">
        <v>41067</v>
      </c>
      <c r="D4038">
        <v>8.7172800000000006</v>
      </c>
    </row>
    <row r="4039" spans="3:4" x14ac:dyDescent="0.2">
      <c r="C4039" s="42">
        <v>41068</v>
      </c>
      <c r="D4039">
        <v>8.8573799999999991</v>
      </c>
    </row>
    <row r="4040" spans="3:4" x14ac:dyDescent="0.2">
      <c r="C4040" s="42">
        <v>41071</v>
      </c>
      <c r="D4040">
        <v>8.8502200000000002</v>
      </c>
    </row>
    <row r="4041" spans="3:4" x14ac:dyDescent="0.2">
      <c r="C4041" s="42">
        <v>41072</v>
      </c>
      <c r="D4041">
        <v>8.8783499999999993</v>
      </c>
    </row>
    <row r="4042" spans="3:4" x14ac:dyDescent="0.2">
      <c r="C4042" s="42">
        <v>41073</v>
      </c>
      <c r="D4042">
        <v>8.7816200000000002</v>
      </c>
    </row>
    <row r="4043" spans="3:4" x14ac:dyDescent="0.2">
      <c r="C4043" s="42">
        <v>41074</v>
      </c>
      <c r="D4043">
        <v>8.8364999999999991</v>
      </c>
    </row>
    <row r="4044" spans="3:4" x14ac:dyDescent="0.2">
      <c r="C4044" s="42">
        <v>41075</v>
      </c>
      <c r="D4044">
        <v>8.7852899999999998</v>
      </c>
    </row>
    <row r="4045" spans="3:4" x14ac:dyDescent="0.2">
      <c r="C4045" s="42">
        <v>41078</v>
      </c>
      <c r="D4045">
        <v>8.7560000000000002</v>
      </c>
    </row>
    <row r="4046" spans="3:4" x14ac:dyDescent="0.2">
      <c r="C4046" s="42">
        <v>41079</v>
      </c>
      <c r="D4046">
        <v>8.6300500000000007</v>
      </c>
    </row>
    <row r="4047" spans="3:4" x14ac:dyDescent="0.2">
      <c r="C4047" s="42">
        <v>41080</v>
      </c>
      <c r="D4047">
        <v>8.5935500000000005</v>
      </c>
    </row>
    <row r="4048" spans="3:4" x14ac:dyDescent="0.2">
      <c r="C4048" s="42">
        <v>41081</v>
      </c>
      <c r="D4048">
        <v>8.6949400000000008</v>
      </c>
    </row>
    <row r="4049" spans="3:4" x14ac:dyDescent="0.2">
      <c r="C4049" s="42">
        <v>41082</v>
      </c>
      <c r="D4049">
        <v>8.8462399999999999</v>
      </c>
    </row>
    <row r="4050" spans="3:4" x14ac:dyDescent="0.2">
      <c r="C4050" s="42">
        <v>41085</v>
      </c>
      <c r="D4050">
        <v>8.9212100000000003</v>
      </c>
    </row>
    <row r="4051" spans="3:4" x14ac:dyDescent="0.2">
      <c r="C4051" s="42">
        <v>41086</v>
      </c>
      <c r="D4051">
        <v>8.8995800000000003</v>
      </c>
    </row>
    <row r="4052" spans="3:4" x14ac:dyDescent="0.2">
      <c r="C4052" s="42">
        <v>41087</v>
      </c>
      <c r="D4052">
        <v>8.8225499999999997</v>
      </c>
    </row>
    <row r="4053" spans="3:4" x14ac:dyDescent="0.2">
      <c r="C4053" s="42">
        <v>41088</v>
      </c>
      <c r="D4053">
        <v>8.8509799999999998</v>
      </c>
    </row>
    <row r="4054" spans="3:4" x14ac:dyDescent="0.2">
      <c r="C4054" s="42">
        <v>41089</v>
      </c>
      <c r="D4054">
        <v>8.5931499999999996</v>
      </c>
    </row>
    <row r="4055" spans="3:4" x14ac:dyDescent="0.2">
      <c r="C4055" s="42">
        <v>41092</v>
      </c>
      <c r="D4055">
        <v>8.5865500000000008</v>
      </c>
    </row>
    <row r="4056" spans="3:4" x14ac:dyDescent="0.2">
      <c r="C4056" s="42">
        <v>41093</v>
      </c>
      <c r="D4056">
        <v>8.4945900000000005</v>
      </c>
    </row>
    <row r="4057" spans="3:4" x14ac:dyDescent="0.2">
      <c r="C4057" s="42">
        <v>41094</v>
      </c>
      <c r="D4057">
        <v>8.5587</v>
      </c>
    </row>
    <row r="4058" spans="3:4" x14ac:dyDescent="0.2">
      <c r="C4058" s="42">
        <v>41095</v>
      </c>
      <c r="D4058">
        <v>8.5336999999999996</v>
      </c>
    </row>
    <row r="4059" spans="3:4" x14ac:dyDescent="0.2">
      <c r="C4059" s="42">
        <v>41096</v>
      </c>
      <c r="D4059">
        <v>8.6720500000000005</v>
      </c>
    </row>
    <row r="4060" spans="3:4" x14ac:dyDescent="0.2">
      <c r="C4060" s="42">
        <v>41099</v>
      </c>
      <c r="D4060">
        <v>8.6733499999999992</v>
      </c>
    </row>
    <row r="4061" spans="3:4" x14ac:dyDescent="0.2">
      <c r="C4061" s="42">
        <v>41100</v>
      </c>
      <c r="D4061">
        <v>8.6021999999999998</v>
      </c>
    </row>
    <row r="4062" spans="3:4" x14ac:dyDescent="0.2">
      <c r="C4062" s="42">
        <v>41101</v>
      </c>
      <c r="D4062">
        <v>8.6545500000000004</v>
      </c>
    </row>
    <row r="4063" spans="3:4" x14ac:dyDescent="0.2">
      <c r="C4063" s="42">
        <v>41102</v>
      </c>
      <c r="D4063">
        <v>8.7845499999999994</v>
      </c>
    </row>
    <row r="4064" spans="3:4" x14ac:dyDescent="0.2">
      <c r="C4064" s="42">
        <v>41103</v>
      </c>
      <c r="D4064">
        <v>8.6717499999999994</v>
      </c>
    </row>
    <row r="4065" spans="3:4" x14ac:dyDescent="0.2">
      <c r="C4065" s="42">
        <v>41106</v>
      </c>
      <c r="D4065">
        <v>8.6357999999999997</v>
      </c>
    </row>
    <row r="4066" spans="3:4" x14ac:dyDescent="0.2">
      <c r="C4066" s="42">
        <v>41107</v>
      </c>
      <c r="D4066">
        <v>8.6441999999999997</v>
      </c>
    </row>
    <row r="4067" spans="3:4" x14ac:dyDescent="0.2">
      <c r="C4067" s="42">
        <v>41108</v>
      </c>
      <c r="D4067">
        <v>8.5698500000000006</v>
      </c>
    </row>
    <row r="4068" spans="3:4" x14ac:dyDescent="0.2">
      <c r="C4068" s="42">
        <v>41109</v>
      </c>
      <c r="D4068">
        <v>8.5738500000000002</v>
      </c>
    </row>
    <row r="4069" spans="3:4" x14ac:dyDescent="0.2">
      <c r="C4069" s="42">
        <v>41110</v>
      </c>
      <c r="D4069">
        <v>8.6513500000000008</v>
      </c>
    </row>
    <row r="4070" spans="3:4" x14ac:dyDescent="0.2">
      <c r="C4070" s="42">
        <v>41113</v>
      </c>
      <c r="D4070">
        <v>8.8438199999999991</v>
      </c>
    </row>
    <row r="4071" spans="3:4" x14ac:dyDescent="0.2">
      <c r="C4071" s="42">
        <v>41114</v>
      </c>
      <c r="D4071">
        <v>8.8971</v>
      </c>
    </row>
    <row r="4072" spans="3:4" x14ac:dyDescent="0.2">
      <c r="C4072" s="42">
        <v>41115</v>
      </c>
      <c r="D4072">
        <v>8.8627000000000002</v>
      </c>
    </row>
    <row r="4073" spans="3:4" x14ac:dyDescent="0.2">
      <c r="C4073" s="42">
        <v>41116</v>
      </c>
      <c r="D4073">
        <v>8.6436499999999992</v>
      </c>
    </row>
    <row r="4074" spans="3:4" x14ac:dyDescent="0.2">
      <c r="C4074" s="42">
        <v>41117</v>
      </c>
      <c r="D4074">
        <v>8.5578400000000006</v>
      </c>
    </row>
    <row r="4075" spans="3:4" x14ac:dyDescent="0.2">
      <c r="C4075" s="42">
        <v>41120</v>
      </c>
      <c r="D4075">
        <v>8.5940999999999992</v>
      </c>
    </row>
    <row r="4076" spans="3:4" x14ac:dyDescent="0.2">
      <c r="C4076" s="42">
        <v>41121</v>
      </c>
      <c r="D4076">
        <v>8.6086600000000004</v>
      </c>
    </row>
    <row r="4077" spans="3:4" x14ac:dyDescent="0.2">
      <c r="C4077" s="42">
        <v>41122</v>
      </c>
      <c r="D4077">
        <v>8.6633399999999998</v>
      </c>
    </row>
    <row r="4078" spans="3:4" x14ac:dyDescent="0.2">
      <c r="C4078" s="42">
        <v>41123</v>
      </c>
      <c r="D4078">
        <v>8.7789300000000008</v>
      </c>
    </row>
    <row r="4079" spans="3:4" x14ac:dyDescent="0.2">
      <c r="C4079" s="42">
        <v>41124</v>
      </c>
      <c r="D4079">
        <v>8.5400899999999993</v>
      </c>
    </row>
    <row r="4080" spans="3:4" x14ac:dyDescent="0.2">
      <c r="C4080" s="42">
        <v>41127</v>
      </c>
      <c r="D4080">
        <v>8.5333500000000004</v>
      </c>
    </row>
    <row r="4081" spans="3:4" x14ac:dyDescent="0.2">
      <c r="C4081" s="42">
        <v>41128</v>
      </c>
      <c r="D4081">
        <v>8.5369499999999992</v>
      </c>
    </row>
    <row r="4082" spans="3:4" x14ac:dyDescent="0.2">
      <c r="C4082" s="42">
        <v>41129</v>
      </c>
      <c r="D4082">
        <v>8.5454899999999991</v>
      </c>
    </row>
    <row r="4083" spans="3:4" x14ac:dyDescent="0.2">
      <c r="C4083" s="42">
        <v>41130</v>
      </c>
      <c r="D4083">
        <v>8.4658700000000007</v>
      </c>
    </row>
    <row r="4084" spans="3:4" x14ac:dyDescent="0.2">
      <c r="C4084" s="42">
        <v>41131</v>
      </c>
      <c r="D4084">
        <v>8.4619499999999999</v>
      </c>
    </row>
    <row r="4085" spans="3:4" x14ac:dyDescent="0.2">
      <c r="C4085" s="42">
        <v>41134</v>
      </c>
      <c r="D4085">
        <v>8.5350300000000008</v>
      </c>
    </row>
    <row r="4086" spans="3:4" x14ac:dyDescent="0.2">
      <c r="C4086" s="42">
        <v>41135</v>
      </c>
      <c r="D4086">
        <v>8.5470299999999995</v>
      </c>
    </row>
    <row r="4087" spans="3:4" x14ac:dyDescent="0.2">
      <c r="C4087" s="42">
        <v>41136</v>
      </c>
      <c r="D4087">
        <v>8.6188000000000002</v>
      </c>
    </row>
    <row r="4088" spans="3:4" x14ac:dyDescent="0.2">
      <c r="C4088" s="42">
        <v>41137</v>
      </c>
      <c r="D4088">
        <v>8.6163299999999996</v>
      </c>
    </row>
    <row r="4089" spans="3:4" x14ac:dyDescent="0.2">
      <c r="C4089" s="42">
        <v>41138</v>
      </c>
      <c r="D4089">
        <v>8.7368500000000004</v>
      </c>
    </row>
    <row r="4090" spans="3:4" x14ac:dyDescent="0.2">
      <c r="C4090" s="42">
        <v>41141</v>
      </c>
      <c r="D4090">
        <v>8.7050999999999998</v>
      </c>
    </row>
    <row r="4091" spans="3:4" x14ac:dyDescent="0.2">
      <c r="C4091" s="42">
        <v>41142</v>
      </c>
      <c r="D4091">
        <v>8.6119500000000002</v>
      </c>
    </row>
    <row r="4092" spans="3:4" x14ac:dyDescent="0.2">
      <c r="C4092" s="42">
        <v>41143</v>
      </c>
      <c r="D4092">
        <v>8.7139399999999991</v>
      </c>
    </row>
    <row r="4093" spans="3:4" x14ac:dyDescent="0.2">
      <c r="C4093" s="42">
        <v>41144</v>
      </c>
      <c r="D4093">
        <v>8.6759000000000004</v>
      </c>
    </row>
    <row r="4094" spans="3:4" x14ac:dyDescent="0.2">
      <c r="C4094" s="42">
        <v>41145</v>
      </c>
      <c r="D4094">
        <v>8.7890999999999995</v>
      </c>
    </row>
    <row r="4095" spans="3:4" x14ac:dyDescent="0.2">
      <c r="C4095" s="42">
        <v>41148</v>
      </c>
      <c r="D4095">
        <v>8.7877500000000008</v>
      </c>
    </row>
    <row r="4096" spans="3:4" x14ac:dyDescent="0.2">
      <c r="C4096" s="42">
        <v>41149</v>
      </c>
      <c r="D4096">
        <v>8.8103499999999997</v>
      </c>
    </row>
    <row r="4097" spans="3:4" x14ac:dyDescent="0.2">
      <c r="C4097" s="42">
        <v>41150</v>
      </c>
      <c r="D4097">
        <v>8.8160000000000007</v>
      </c>
    </row>
    <row r="4098" spans="3:4" x14ac:dyDescent="0.2">
      <c r="C4098" s="42">
        <v>41151</v>
      </c>
      <c r="D4098">
        <v>8.8806499999999993</v>
      </c>
    </row>
    <row r="4099" spans="3:4" x14ac:dyDescent="0.2">
      <c r="C4099" s="42">
        <v>41152</v>
      </c>
      <c r="D4099">
        <v>8.8240400000000001</v>
      </c>
    </row>
    <row r="4100" spans="3:4" x14ac:dyDescent="0.2">
      <c r="C4100" s="42">
        <v>41155</v>
      </c>
      <c r="D4100">
        <v>8.7956500000000002</v>
      </c>
    </row>
    <row r="4101" spans="3:4" x14ac:dyDescent="0.2">
      <c r="C4101" s="42">
        <v>41156</v>
      </c>
      <c r="D4101">
        <v>8.7866999999999997</v>
      </c>
    </row>
    <row r="4102" spans="3:4" x14ac:dyDescent="0.2">
      <c r="C4102" s="42">
        <v>41157</v>
      </c>
      <c r="D4102">
        <v>8.8039500000000004</v>
      </c>
    </row>
    <row r="4103" spans="3:4" x14ac:dyDescent="0.2">
      <c r="C4103" s="42">
        <v>41158</v>
      </c>
      <c r="D4103">
        <v>8.6710999999999991</v>
      </c>
    </row>
    <row r="4104" spans="3:4" x14ac:dyDescent="0.2">
      <c r="C4104" s="42">
        <v>41159</v>
      </c>
      <c r="D4104">
        <v>8.5498499999999993</v>
      </c>
    </row>
    <row r="4105" spans="3:4" x14ac:dyDescent="0.2">
      <c r="C4105" s="42">
        <v>41162</v>
      </c>
      <c r="D4105">
        <v>8.5341000000000005</v>
      </c>
    </row>
    <row r="4106" spans="3:4" x14ac:dyDescent="0.2">
      <c r="C4106" s="42">
        <v>41163</v>
      </c>
      <c r="D4106">
        <v>8.5264000000000006</v>
      </c>
    </row>
    <row r="4107" spans="3:4" x14ac:dyDescent="0.2">
      <c r="C4107" s="42">
        <v>41164</v>
      </c>
      <c r="D4107">
        <v>8.78674</v>
      </c>
    </row>
    <row r="4108" spans="3:4" x14ac:dyDescent="0.2">
      <c r="C4108" s="42">
        <v>41165</v>
      </c>
      <c r="D4108">
        <v>8.7657000000000007</v>
      </c>
    </row>
    <row r="4109" spans="3:4" x14ac:dyDescent="0.2">
      <c r="C4109" s="42">
        <v>41166</v>
      </c>
      <c r="D4109">
        <v>8.6171799999999994</v>
      </c>
    </row>
    <row r="4110" spans="3:4" x14ac:dyDescent="0.2">
      <c r="C4110" s="42">
        <v>41169</v>
      </c>
      <c r="D4110">
        <v>8.6094500000000007</v>
      </c>
    </row>
    <row r="4111" spans="3:4" x14ac:dyDescent="0.2">
      <c r="C4111" s="42">
        <v>41170</v>
      </c>
      <c r="D4111">
        <v>8.6399899999999992</v>
      </c>
    </row>
    <row r="4112" spans="3:4" x14ac:dyDescent="0.2">
      <c r="C4112" s="42">
        <v>41171</v>
      </c>
      <c r="D4112">
        <v>8.6509999999999998</v>
      </c>
    </row>
    <row r="4113" spans="3:4" x14ac:dyDescent="0.2">
      <c r="C4113" s="42">
        <v>41172</v>
      </c>
      <c r="D4113">
        <v>8.7313200000000002</v>
      </c>
    </row>
    <row r="4114" spans="3:4" x14ac:dyDescent="0.2">
      <c r="C4114" s="42">
        <v>41173</v>
      </c>
      <c r="D4114">
        <v>8.6428999999999991</v>
      </c>
    </row>
    <row r="4115" spans="3:4" x14ac:dyDescent="0.2">
      <c r="C4115" s="42">
        <v>41176</v>
      </c>
      <c r="D4115">
        <v>8.6698500000000003</v>
      </c>
    </row>
    <row r="4116" spans="3:4" x14ac:dyDescent="0.2">
      <c r="C4116" s="42">
        <v>41177</v>
      </c>
      <c r="D4116">
        <v>8.5610700000000008</v>
      </c>
    </row>
    <row r="4117" spans="3:4" x14ac:dyDescent="0.2">
      <c r="C4117" s="42">
        <v>41178</v>
      </c>
      <c r="D4117">
        <v>8.6389499999999995</v>
      </c>
    </row>
    <row r="4118" spans="3:4" x14ac:dyDescent="0.2">
      <c r="C4118" s="42">
        <v>41179</v>
      </c>
      <c r="D4118">
        <v>8.5819500000000009</v>
      </c>
    </row>
    <row r="4119" spans="3:4" x14ac:dyDescent="0.2">
      <c r="C4119" s="42">
        <v>41180</v>
      </c>
      <c r="D4119">
        <v>8.6553500000000003</v>
      </c>
    </row>
    <row r="4120" spans="3:4" x14ac:dyDescent="0.2">
      <c r="C4120" s="42">
        <v>41183</v>
      </c>
      <c r="D4120">
        <v>8.7238500000000005</v>
      </c>
    </row>
    <row r="4121" spans="3:4" x14ac:dyDescent="0.2">
      <c r="C4121" s="42">
        <v>41184</v>
      </c>
      <c r="D4121">
        <v>8.7687000000000008</v>
      </c>
    </row>
    <row r="4122" spans="3:4" x14ac:dyDescent="0.2">
      <c r="C4122" s="42">
        <v>41185</v>
      </c>
      <c r="D4122">
        <v>8.8446999999999996</v>
      </c>
    </row>
    <row r="4123" spans="3:4" x14ac:dyDescent="0.2">
      <c r="C4123" s="42">
        <v>41186</v>
      </c>
      <c r="D4123">
        <v>8.9200999999999997</v>
      </c>
    </row>
    <row r="4124" spans="3:4" x14ac:dyDescent="0.2">
      <c r="C4124" s="42">
        <v>41187</v>
      </c>
      <c r="D4124">
        <v>9.0888000000000009</v>
      </c>
    </row>
    <row r="4125" spans="3:4" x14ac:dyDescent="0.2">
      <c r="C4125" s="42">
        <v>41190</v>
      </c>
      <c r="D4125">
        <v>9.3254999999999999</v>
      </c>
    </row>
    <row r="4126" spans="3:4" x14ac:dyDescent="0.2">
      <c r="C4126" s="42">
        <v>41191</v>
      </c>
      <c r="D4126">
        <v>9.2168500000000009</v>
      </c>
    </row>
    <row r="4127" spans="3:4" x14ac:dyDescent="0.2">
      <c r="C4127" s="42">
        <v>41192</v>
      </c>
      <c r="D4127">
        <v>9.1316500000000005</v>
      </c>
    </row>
    <row r="4128" spans="3:4" x14ac:dyDescent="0.2">
      <c r="C4128" s="42">
        <v>41193</v>
      </c>
      <c r="D4128">
        <v>9.1220800000000004</v>
      </c>
    </row>
    <row r="4129" spans="3:4" x14ac:dyDescent="0.2">
      <c r="C4129" s="42">
        <v>41194</v>
      </c>
      <c r="D4129">
        <v>9.0427999999999997</v>
      </c>
    </row>
    <row r="4130" spans="3:4" x14ac:dyDescent="0.2">
      <c r="C4130" s="42">
        <v>41197</v>
      </c>
      <c r="D4130">
        <v>9.2499500000000001</v>
      </c>
    </row>
    <row r="4131" spans="3:4" x14ac:dyDescent="0.2">
      <c r="C4131" s="42">
        <v>41198</v>
      </c>
      <c r="D4131">
        <v>9.1535499999999992</v>
      </c>
    </row>
    <row r="4132" spans="3:4" x14ac:dyDescent="0.2">
      <c r="C4132" s="42">
        <v>41199</v>
      </c>
      <c r="D4132">
        <v>9.0332000000000008</v>
      </c>
    </row>
    <row r="4133" spans="3:4" x14ac:dyDescent="0.2">
      <c r="C4133" s="42">
        <v>41200</v>
      </c>
      <c r="D4133">
        <v>9.0578500000000002</v>
      </c>
    </row>
    <row r="4134" spans="3:4" x14ac:dyDescent="0.2">
      <c r="C4134" s="42">
        <v>41201</v>
      </c>
      <c r="D4134">
        <v>9.0501500000000004</v>
      </c>
    </row>
    <row r="4135" spans="3:4" x14ac:dyDescent="0.2">
      <c r="C4135" s="42">
        <v>41204</v>
      </c>
      <c r="D4135">
        <v>9.0437799999999999</v>
      </c>
    </row>
    <row r="4136" spans="3:4" x14ac:dyDescent="0.2">
      <c r="C4136" s="42">
        <v>41205</v>
      </c>
      <c r="D4136">
        <v>9.2051999999999996</v>
      </c>
    </row>
    <row r="4137" spans="3:4" x14ac:dyDescent="0.2">
      <c r="C4137" s="42">
        <v>41206</v>
      </c>
      <c r="D4137">
        <v>9.1992999999999991</v>
      </c>
    </row>
    <row r="4138" spans="3:4" x14ac:dyDescent="0.2">
      <c r="C4138" s="42">
        <v>41207</v>
      </c>
      <c r="D4138">
        <v>9.1517999999999997</v>
      </c>
    </row>
    <row r="4139" spans="3:4" x14ac:dyDescent="0.2">
      <c r="C4139" s="42">
        <v>41208</v>
      </c>
      <c r="D4139">
        <v>9.0846</v>
      </c>
    </row>
    <row r="4140" spans="3:4" x14ac:dyDescent="0.2">
      <c r="C4140" s="42">
        <v>41211</v>
      </c>
      <c r="D4140">
        <v>9.1338500000000007</v>
      </c>
    </row>
    <row r="4141" spans="3:4" x14ac:dyDescent="0.2">
      <c r="C4141" s="42">
        <v>41212</v>
      </c>
      <c r="D4141">
        <v>9.0684500000000003</v>
      </c>
    </row>
    <row r="4142" spans="3:4" x14ac:dyDescent="0.2">
      <c r="C4142" s="42">
        <v>41213</v>
      </c>
      <c r="D4142">
        <v>9.1364999999999998</v>
      </c>
    </row>
    <row r="4143" spans="3:4" x14ac:dyDescent="0.2">
      <c r="C4143" s="42">
        <v>41214</v>
      </c>
      <c r="D4143">
        <v>9.0931499999999996</v>
      </c>
    </row>
    <row r="4144" spans="3:4" x14ac:dyDescent="0.2">
      <c r="C4144" s="42">
        <v>41215</v>
      </c>
      <c r="D4144">
        <v>9.1834299999999995</v>
      </c>
    </row>
    <row r="4145" spans="3:4" x14ac:dyDescent="0.2">
      <c r="C4145" s="42">
        <v>41218</v>
      </c>
      <c r="D4145">
        <v>9.1485500000000002</v>
      </c>
    </row>
    <row r="4146" spans="3:4" x14ac:dyDescent="0.2">
      <c r="C4146" s="42">
        <v>41219</v>
      </c>
      <c r="D4146">
        <v>9.0896000000000008</v>
      </c>
    </row>
    <row r="4147" spans="3:4" x14ac:dyDescent="0.2">
      <c r="C4147" s="42">
        <v>41220</v>
      </c>
      <c r="D4147">
        <v>9.0934500000000007</v>
      </c>
    </row>
    <row r="4148" spans="3:4" x14ac:dyDescent="0.2">
      <c r="C4148" s="42">
        <v>41221</v>
      </c>
      <c r="D4148">
        <v>9.1785999999999994</v>
      </c>
    </row>
    <row r="4149" spans="3:4" x14ac:dyDescent="0.2">
      <c r="C4149" s="42">
        <v>41222</v>
      </c>
      <c r="D4149">
        <v>9.1696000000000009</v>
      </c>
    </row>
    <row r="4150" spans="3:4" x14ac:dyDescent="0.2">
      <c r="C4150" s="42">
        <v>41225</v>
      </c>
      <c r="D4150">
        <v>9.1872500000000006</v>
      </c>
    </row>
    <row r="4151" spans="3:4" x14ac:dyDescent="0.2">
      <c r="C4151" s="42">
        <v>41226</v>
      </c>
      <c r="D4151">
        <v>9.2074999999999996</v>
      </c>
    </row>
    <row r="4152" spans="3:4" x14ac:dyDescent="0.2">
      <c r="C4152" s="42">
        <v>41227</v>
      </c>
      <c r="D4152">
        <v>9.3475999999999999</v>
      </c>
    </row>
    <row r="4153" spans="3:4" x14ac:dyDescent="0.2">
      <c r="C4153" s="42">
        <v>41228</v>
      </c>
      <c r="D4153">
        <v>9.3811</v>
      </c>
    </row>
    <row r="4154" spans="3:4" x14ac:dyDescent="0.2">
      <c r="C4154" s="42">
        <v>41229</v>
      </c>
      <c r="D4154">
        <v>9.3394499999999994</v>
      </c>
    </row>
    <row r="4155" spans="3:4" x14ac:dyDescent="0.2">
      <c r="C4155" s="42">
        <v>41232</v>
      </c>
      <c r="D4155">
        <v>9.2536000000000005</v>
      </c>
    </row>
    <row r="4156" spans="3:4" x14ac:dyDescent="0.2">
      <c r="C4156" s="42">
        <v>41233</v>
      </c>
      <c r="D4156">
        <v>9.2992500000000007</v>
      </c>
    </row>
    <row r="4157" spans="3:4" x14ac:dyDescent="0.2">
      <c r="C4157" s="42">
        <v>41234</v>
      </c>
      <c r="D4157">
        <v>9.43825</v>
      </c>
    </row>
    <row r="4158" spans="3:4" x14ac:dyDescent="0.2">
      <c r="C4158" s="42">
        <v>41235</v>
      </c>
      <c r="D4158">
        <v>9.3923000000000005</v>
      </c>
    </row>
    <row r="4159" spans="3:4" x14ac:dyDescent="0.2">
      <c r="C4159" s="42">
        <v>41236</v>
      </c>
      <c r="D4159">
        <v>9.3214500000000005</v>
      </c>
    </row>
    <row r="4160" spans="3:4" x14ac:dyDescent="0.2">
      <c r="C4160" s="42">
        <v>41239</v>
      </c>
      <c r="D4160">
        <v>9.3002000000000002</v>
      </c>
    </row>
    <row r="4161" spans="3:4" x14ac:dyDescent="0.2">
      <c r="C4161" s="42">
        <v>41240</v>
      </c>
      <c r="D4161">
        <v>9.2734000000000005</v>
      </c>
    </row>
    <row r="4162" spans="3:4" x14ac:dyDescent="0.2">
      <c r="C4162" s="42">
        <v>41241</v>
      </c>
      <c r="D4162">
        <v>9.2919499999999999</v>
      </c>
    </row>
    <row r="4163" spans="3:4" x14ac:dyDescent="0.2">
      <c r="C4163" s="42">
        <v>41242</v>
      </c>
      <c r="D4163">
        <v>9.2074999999999996</v>
      </c>
    </row>
    <row r="4164" spans="3:4" x14ac:dyDescent="0.2">
      <c r="C4164" s="42">
        <v>41243</v>
      </c>
      <c r="D4164">
        <v>9.3303999999999991</v>
      </c>
    </row>
    <row r="4165" spans="3:4" x14ac:dyDescent="0.2">
      <c r="C4165" s="42">
        <v>41246</v>
      </c>
      <c r="D4165">
        <v>9.3010999999999999</v>
      </c>
    </row>
    <row r="4166" spans="3:4" x14ac:dyDescent="0.2">
      <c r="C4166" s="42">
        <v>41247</v>
      </c>
      <c r="D4166">
        <v>9.2528500000000005</v>
      </c>
    </row>
    <row r="4167" spans="3:4" x14ac:dyDescent="0.2">
      <c r="C4167" s="42">
        <v>41248</v>
      </c>
      <c r="D4167">
        <v>9.2323000000000004</v>
      </c>
    </row>
    <row r="4168" spans="3:4" x14ac:dyDescent="0.2">
      <c r="C4168" s="42">
        <v>41249</v>
      </c>
      <c r="D4168">
        <v>9.1096000000000004</v>
      </c>
    </row>
    <row r="4169" spans="3:4" x14ac:dyDescent="0.2">
      <c r="C4169" s="42">
        <v>41250</v>
      </c>
      <c r="D4169">
        <v>9.1043500000000002</v>
      </c>
    </row>
    <row r="4170" spans="3:4" x14ac:dyDescent="0.2">
      <c r="C4170" s="42">
        <v>41253</v>
      </c>
      <c r="D4170">
        <v>9.1149000000000004</v>
      </c>
    </row>
    <row r="4171" spans="3:4" x14ac:dyDescent="0.2">
      <c r="C4171" s="42">
        <v>41254</v>
      </c>
      <c r="D4171">
        <v>9.0960000000000001</v>
      </c>
    </row>
    <row r="4172" spans="3:4" x14ac:dyDescent="0.2">
      <c r="C4172" s="42">
        <v>41255</v>
      </c>
      <c r="D4172">
        <v>9.0931599999999992</v>
      </c>
    </row>
    <row r="4173" spans="3:4" x14ac:dyDescent="0.2">
      <c r="C4173" s="42">
        <v>41256</v>
      </c>
      <c r="D4173">
        <v>9.0746500000000001</v>
      </c>
    </row>
    <row r="4174" spans="3:4" x14ac:dyDescent="0.2">
      <c r="C4174" s="42">
        <v>41257</v>
      </c>
      <c r="D4174">
        <v>9.0515000000000008</v>
      </c>
    </row>
    <row r="4175" spans="3:4" x14ac:dyDescent="0.2">
      <c r="C4175" s="42">
        <v>41260</v>
      </c>
      <c r="D4175">
        <v>8.9749499999999998</v>
      </c>
    </row>
    <row r="4176" spans="3:4" x14ac:dyDescent="0.2">
      <c r="C4176" s="42">
        <v>41261</v>
      </c>
      <c r="D4176">
        <v>8.9337499999999999</v>
      </c>
    </row>
    <row r="4177" spans="3:4" x14ac:dyDescent="0.2">
      <c r="C4177" s="42">
        <v>41262</v>
      </c>
      <c r="D4177">
        <v>8.9079499999999996</v>
      </c>
    </row>
    <row r="4178" spans="3:4" x14ac:dyDescent="0.2">
      <c r="C4178" s="42">
        <v>41263</v>
      </c>
      <c r="D4178">
        <v>8.9243000000000006</v>
      </c>
    </row>
    <row r="4179" spans="3:4" x14ac:dyDescent="0.2">
      <c r="C4179" s="42">
        <v>41264</v>
      </c>
      <c r="D4179">
        <v>8.9886999999999997</v>
      </c>
    </row>
    <row r="4180" spans="3:4" x14ac:dyDescent="0.2">
      <c r="C4180" s="42">
        <v>41267</v>
      </c>
      <c r="D4180">
        <v>9.0045999999999999</v>
      </c>
    </row>
    <row r="4181" spans="3:4" x14ac:dyDescent="0.2">
      <c r="C4181" s="42">
        <v>41268</v>
      </c>
      <c r="D4181">
        <v>9.0045999999999999</v>
      </c>
    </row>
    <row r="4182" spans="3:4" x14ac:dyDescent="0.2">
      <c r="C4182" s="42">
        <v>41269</v>
      </c>
      <c r="D4182">
        <v>8.9774499999999993</v>
      </c>
    </row>
    <row r="4183" spans="3:4" x14ac:dyDescent="0.2">
      <c r="C4183" s="42">
        <v>41270</v>
      </c>
      <c r="D4183">
        <v>8.9074500000000008</v>
      </c>
    </row>
    <row r="4184" spans="3:4" x14ac:dyDescent="0.2">
      <c r="C4184" s="42">
        <v>41271</v>
      </c>
      <c r="D4184">
        <v>8.8977500000000003</v>
      </c>
    </row>
    <row r="4185" spans="3:4" x14ac:dyDescent="0.2">
      <c r="C4185" s="42">
        <v>41274</v>
      </c>
      <c r="D4185">
        <v>8.9025200000000009</v>
      </c>
    </row>
    <row r="4186" spans="3:4" x14ac:dyDescent="0.2">
      <c r="C4186" s="42">
        <v>41275</v>
      </c>
      <c r="D4186">
        <v>8.9025200000000009</v>
      </c>
    </row>
    <row r="4187" spans="3:4" x14ac:dyDescent="0.2">
      <c r="C4187" s="42">
        <v>41276</v>
      </c>
      <c r="D4187">
        <v>8.9149999999999991</v>
      </c>
    </row>
    <row r="4188" spans="3:4" x14ac:dyDescent="0.2">
      <c r="C4188" s="42">
        <v>41277</v>
      </c>
      <c r="D4188">
        <v>8.9896999999999991</v>
      </c>
    </row>
    <row r="4189" spans="3:4" x14ac:dyDescent="0.2">
      <c r="C4189" s="42">
        <v>41278</v>
      </c>
      <c r="D4189">
        <v>9.0310500000000005</v>
      </c>
    </row>
    <row r="4190" spans="3:4" x14ac:dyDescent="0.2">
      <c r="C4190" s="42">
        <v>41281</v>
      </c>
      <c r="D4190">
        <v>8.9884500000000003</v>
      </c>
    </row>
    <row r="4191" spans="3:4" x14ac:dyDescent="0.2">
      <c r="C4191" s="42">
        <v>41282</v>
      </c>
      <c r="D4191">
        <v>9.0222499999999997</v>
      </c>
    </row>
    <row r="4192" spans="3:4" x14ac:dyDescent="0.2">
      <c r="C4192" s="42">
        <v>41283</v>
      </c>
      <c r="D4192">
        <v>9.0143000000000004</v>
      </c>
    </row>
    <row r="4193" spans="3:4" x14ac:dyDescent="0.2">
      <c r="C4193" s="42">
        <v>41284</v>
      </c>
      <c r="D4193">
        <v>9.0633999999999997</v>
      </c>
    </row>
    <row r="4194" spans="3:4" x14ac:dyDescent="0.2">
      <c r="C4194" s="42">
        <v>41285</v>
      </c>
      <c r="D4194">
        <v>9.1830999999999996</v>
      </c>
    </row>
    <row r="4195" spans="3:4" x14ac:dyDescent="0.2">
      <c r="C4195" s="42">
        <v>41288</v>
      </c>
      <c r="D4195">
        <v>9.1364999999999998</v>
      </c>
    </row>
    <row r="4196" spans="3:4" x14ac:dyDescent="0.2">
      <c r="C4196" s="42">
        <v>41289</v>
      </c>
      <c r="D4196">
        <v>9.2414500000000004</v>
      </c>
    </row>
    <row r="4197" spans="3:4" x14ac:dyDescent="0.2">
      <c r="C4197" s="42">
        <v>41290</v>
      </c>
      <c r="D4197">
        <v>9.2586499999999994</v>
      </c>
    </row>
    <row r="4198" spans="3:4" x14ac:dyDescent="0.2">
      <c r="C4198" s="42">
        <v>41291</v>
      </c>
      <c r="D4198">
        <v>9.2518499999999992</v>
      </c>
    </row>
    <row r="4199" spans="3:4" x14ac:dyDescent="0.2">
      <c r="C4199" s="42">
        <v>41292</v>
      </c>
      <c r="D4199">
        <v>9.3344500000000004</v>
      </c>
    </row>
    <row r="4200" spans="3:4" x14ac:dyDescent="0.2">
      <c r="C4200" s="42">
        <v>41295</v>
      </c>
      <c r="D4200">
        <v>9.2984500000000008</v>
      </c>
    </row>
    <row r="4201" spans="3:4" x14ac:dyDescent="0.2">
      <c r="C4201" s="42">
        <v>41296</v>
      </c>
      <c r="D4201">
        <v>9.2894000000000005</v>
      </c>
    </row>
    <row r="4202" spans="3:4" x14ac:dyDescent="0.2">
      <c r="C4202" s="42">
        <v>41297</v>
      </c>
      <c r="D4202">
        <v>9.4793000000000003</v>
      </c>
    </row>
    <row r="4203" spans="3:4" x14ac:dyDescent="0.2">
      <c r="C4203" s="42">
        <v>41298</v>
      </c>
      <c r="D4203">
        <v>9.4942499999999992</v>
      </c>
    </row>
    <row r="4204" spans="3:4" x14ac:dyDescent="0.2">
      <c r="C4204" s="42">
        <v>41299</v>
      </c>
      <c r="D4204">
        <v>9.4123000000000001</v>
      </c>
    </row>
    <row r="4205" spans="3:4" x14ac:dyDescent="0.2">
      <c r="C4205" s="42">
        <v>41302</v>
      </c>
      <c r="D4205">
        <v>9.5633999999999997</v>
      </c>
    </row>
    <row r="4206" spans="3:4" x14ac:dyDescent="0.2">
      <c r="C4206" s="42">
        <v>41303</v>
      </c>
      <c r="D4206">
        <v>9.4724000000000004</v>
      </c>
    </row>
    <row r="4207" spans="3:4" x14ac:dyDescent="0.2">
      <c r="C4207" s="42">
        <v>41304</v>
      </c>
      <c r="D4207">
        <v>9.4979999999999993</v>
      </c>
    </row>
    <row r="4208" spans="3:4" x14ac:dyDescent="0.2">
      <c r="C4208" s="42">
        <v>41305</v>
      </c>
      <c r="D4208">
        <v>9.3752499999999994</v>
      </c>
    </row>
    <row r="4209" spans="3:4" x14ac:dyDescent="0.2">
      <c r="C4209" s="42">
        <v>41306</v>
      </c>
      <c r="D4209">
        <v>9.3016000000000005</v>
      </c>
    </row>
    <row r="4210" spans="3:4" x14ac:dyDescent="0.2">
      <c r="C4210" s="42">
        <v>41309</v>
      </c>
      <c r="D4210">
        <v>9.3567999999999998</v>
      </c>
    </row>
    <row r="4211" spans="3:4" x14ac:dyDescent="0.2">
      <c r="C4211" s="42">
        <v>41310</v>
      </c>
      <c r="D4211">
        <v>9.2965999999999998</v>
      </c>
    </row>
    <row r="4212" spans="3:4" x14ac:dyDescent="0.2">
      <c r="C4212" s="42">
        <v>41311</v>
      </c>
      <c r="D4212">
        <v>9.3737999999999992</v>
      </c>
    </row>
    <row r="4213" spans="3:4" x14ac:dyDescent="0.2">
      <c r="C4213" s="42">
        <v>41312</v>
      </c>
      <c r="D4213">
        <v>9.3466500000000003</v>
      </c>
    </row>
    <row r="4214" spans="3:4" x14ac:dyDescent="0.2">
      <c r="C4214" s="42">
        <v>41313</v>
      </c>
      <c r="D4214">
        <v>9.3240999999999996</v>
      </c>
    </row>
    <row r="4215" spans="3:4" x14ac:dyDescent="0.2">
      <c r="C4215" s="42">
        <v>41316</v>
      </c>
      <c r="D4215">
        <v>9.3594000000000008</v>
      </c>
    </row>
    <row r="4216" spans="3:4" x14ac:dyDescent="0.2">
      <c r="C4216" s="42">
        <v>41317</v>
      </c>
      <c r="D4216">
        <v>9.3689</v>
      </c>
    </row>
    <row r="4217" spans="3:4" x14ac:dyDescent="0.2">
      <c r="C4217" s="42">
        <v>41318</v>
      </c>
      <c r="D4217">
        <v>9.2881</v>
      </c>
    </row>
    <row r="4218" spans="3:4" x14ac:dyDescent="0.2">
      <c r="C4218" s="42">
        <v>41319</v>
      </c>
      <c r="D4218">
        <v>9.2583500000000001</v>
      </c>
    </row>
    <row r="4219" spans="3:4" x14ac:dyDescent="0.2">
      <c r="C4219" s="42">
        <v>41320</v>
      </c>
      <c r="D4219">
        <v>9.2677499999999995</v>
      </c>
    </row>
    <row r="4220" spans="3:4" x14ac:dyDescent="0.2">
      <c r="C4220" s="42">
        <v>41323</v>
      </c>
      <c r="D4220">
        <v>9.3187499999999996</v>
      </c>
    </row>
    <row r="4221" spans="3:4" x14ac:dyDescent="0.2">
      <c r="C4221" s="42">
        <v>41324</v>
      </c>
      <c r="D4221">
        <v>9.3084500000000006</v>
      </c>
    </row>
    <row r="4222" spans="3:4" x14ac:dyDescent="0.2">
      <c r="C4222" s="42">
        <v>41325</v>
      </c>
      <c r="D4222">
        <v>9.3174499999999991</v>
      </c>
    </row>
    <row r="4223" spans="3:4" x14ac:dyDescent="0.2">
      <c r="C4223" s="42">
        <v>41326</v>
      </c>
      <c r="D4223">
        <v>9.3112999999999992</v>
      </c>
    </row>
    <row r="4224" spans="3:4" x14ac:dyDescent="0.2">
      <c r="C4224" s="42">
        <v>41327</v>
      </c>
      <c r="D4224">
        <v>9.3095999999999997</v>
      </c>
    </row>
    <row r="4225" spans="3:4" x14ac:dyDescent="0.2">
      <c r="C4225" s="42">
        <v>41330</v>
      </c>
      <c r="D4225">
        <v>9.2645</v>
      </c>
    </row>
    <row r="4226" spans="3:4" x14ac:dyDescent="0.2">
      <c r="C4226" s="42">
        <v>41331</v>
      </c>
      <c r="D4226">
        <v>9.2768499999999996</v>
      </c>
    </row>
    <row r="4227" spans="3:4" x14ac:dyDescent="0.2">
      <c r="C4227" s="42">
        <v>41332</v>
      </c>
      <c r="D4227">
        <v>9.2978500000000004</v>
      </c>
    </row>
    <row r="4228" spans="3:4" x14ac:dyDescent="0.2">
      <c r="C4228" s="42">
        <v>41333</v>
      </c>
      <c r="D4228">
        <v>9.4146000000000001</v>
      </c>
    </row>
    <row r="4229" spans="3:4" x14ac:dyDescent="0.2">
      <c r="C4229" s="42">
        <v>41334</v>
      </c>
      <c r="D4229">
        <v>9.5297000000000001</v>
      </c>
    </row>
    <row r="4230" spans="3:4" x14ac:dyDescent="0.2">
      <c r="C4230" s="42">
        <v>41337</v>
      </c>
      <c r="D4230">
        <v>9.5478000000000005</v>
      </c>
    </row>
    <row r="4231" spans="3:4" x14ac:dyDescent="0.2">
      <c r="C4231" s="42">
        <v>41338</v>
      </c>
      <c r="D4231">
        <v>9.5045500000000001</v>
      </c>
    </row>
    <row r="4232" spans="3:4" x14ac:dyDescent="0.2">
      <c r="C4232" s="42">
        <v>41339</v>
      </c>
      <c r="D4232">
        <v>9.5372000000000003</v>
      </c>
    </row>
    <row r="4233" spans="3:4" x14ac:dyDescent="0.2">
      <c r="C4233" s="42">
        <v>41340</v>
      </c>
      <c r="D4233">
        <v>9.6080000000000005</v>
      </c>
    </row>
    <row r="4234" spans="3:4" x14ac:dyDescent="0.2">
      <c r="C4234" s="42">
        <v>41341</v>
      </c>
      <c r="D4234">
        <v>9.5708500000000001</v>
      </c>
    </row>
    <row r="4235" spans="3:4" x14ac:dyDescent="0.2">
      <c r="C4235" s="42">
        <v>41344</v>
      </c>
      <c r="D4235">
        <v>9.5746000000000002</v>
      </c>
    </row>
    <row r="4236" spans="3:4" x14ac:dyDescent="0.2">
      <c r="C4236" s="42">
        <v>41345</v>
      </c>
      <c r="D4236">
        <v>9.6282499999999995</v>
      </c>
    </row>
    <row r="4237" spans="3:4" x14ac:dyDescent="0.2">
      <c r="C4237" s="42">
        <v>41346</v>
      </c>
      <c r="D4237">
        <v>9.7073999999999998</v>
      </c>
    </row>
    <row r="4238" spans="3:4" x14ac:dyDescent="0.2">
      <c r="C4238" s="42">
        <v>41347</v>
      </c>
      <c r="D4238">
        <v>9.6442999999999994</v>
      </c>
    </row>
    <row r="4239" spans="3:4" x14ac:dyDescent="0.2">
      <c r="C4239" s="42">
        <v>41348</v>
      </c>
      <c r="D4239">
        <v>9.6549999999999994</v>
      </c>
    </row>
    <row r="4240" spans="3:4" x14ac:dyDescent="0.2">
      <c r="C4240" s="42">
        <v>41351</v>
      </c>
      <c r="D4240">
        <v>9.6188599999999997</v>
      </c>
    </row>
    <row r="4241" spans="3:4" x14ac:dyDescent="0.2">
      <c r="C4241" s="42">
        <v>41352</v>
      </c>
      <c r="D4241">
        <v>9.73705</v>
      </c>
    </row>
    <row r="4242" spans="3:4" x14ac:dyDescent="0.2">
      <c r="C4242" s="42">
        <v>41353</v>
      </c>
      <c r="D4242">
        <v>9.7378499999999999</v>
      </c>
    </row>
    <row r="4243" spans="3:4" x14ac:dyDescent="0.2">
      <c r="C4243" s="42">
        <v>41354</v>
      </c>
      <c r="D4243">
        <v>9.7839500000000008</v>
      </c>
    </row>
    <row r="4244" spans="3:4" x14ac:dyDescent="0.2">
      <c r="C4244" s="42">
        <v>41355</v>
      </c>
      <c r="D4244">
        <v>9.7861999999999991</v>
      </c>
    </row>
    <row r="4245" spans="3:4" x14ac:dyDescent="0.2">
      <c r="C4245" s="42">
        <v>41358</v>
      </c>
      <c r="D4245">
        <v>9.7613500000000002</v>
      </c>
    </row>
    <row r="4246" spans="3:4" x14ac:dyDescent="0.2">
      <c r="C4246" s="42">
        <v>41359</v>
      </c>
      <c r="D4246">
        <v>9.7097499999999997</v>
      </c>
    </row>
    <row r="4247" spans="3:4" x14ac:dyDescent="0.2">
      <c r="C4247" s="42">
        <v>41360</v>
      </c>
      <c r="D4247">
        <v>9.7541499999999992</v>
      </c>
    </row>
    <row r="4248" spans="3:4" x14ac:dyDescent="0.2">
      <c r="C4248" s="42">
        <v>41361</v>
      </c>
      <c r="D4248">
        <v>9.6319499999999998</v>
      </c>
    </row>
    <row r="4249" spans="3:4" x14ac:dyDescent="0.2">
      <c r="C4249" s="42">
        <v>41362</v>
      </c>
      <c r="D4249">
        <v>9.6319499999999998</v>
      </c>
    </row>
    <row r="4250" spans="3:4" x14ac:dyDescent="0.2">
      <c r="C4250" s="42">
        <v>41365</v>
      </c>
      <c r="D4250">
        <v>9.64175</v>
      </c>
    </row>
    <row r="4251" spans="3:4" x14ac:dyDescent="0.2">
      <c r="C4251" s="42">
        <v>41366</v>
      </c>
      <c r="D4251">
        <v>9.6740499999999994</v>
      </c>
    </row>
    <row r="4252" spans="3:4" x14ac:dyDescent="0.2">
      <c r="C4252" s="42">
        <v>41367</v>
      </c>
      <c r="D4252">
        <v>9.6715</v>
      </c>
    </row>
    <row r="4253" spans="3:4" x14ac:dyDescent="0.2">
      <c r="C4253" s="42">
        <v>41368</v>
      </c>
      <c r="D4253">
        <v>9.6398499999999991</v>
      </c>
    </row>
    <row r="4254" spans="3:4" x14ac:dyDescent="0.2">
      <c r="C4254" s="42">
        <v>41369</v>
      </c>
      <c r="D4254">
        <v>9.5567499999999992</v>
      </c>
    </row>
    <row r="4255" spans="3:4" x14ac:dyDescent="0.2">
      <c r="C4255" s="42">
        <v>41372</v>
      </c>
      <c r="D4255">
        <v>9.4749999999999996</v>
      </c>
    </row>
    <row r="4256" spans="3:4" x14ac:dyDescent="0.2">
      <c r="C4256" s="42">
        <v>41373</v>
      </c>
      <c r="D4256">
        <v>9.3649500000000003</v>
      </c>
    </row>
    <row r="4257" spans="3:4" x14ac:dyDescent="0.2">
      <c r="C4257" s="42">
        <v>41374</v>
      </c>
      <c r="D4257">
        <v>9.3513999999999999</v>
      </c>
    </row>
    <row r="4258" spans="3:4" x14ac:dyDescent="0.2">
      <c r="C4258" s="42">
        <v>41375</v>
      </c>
      <c r="D4258">
        <v>9.3282000000000007</v>
      </c>
    </row>
    <row r="4259" spans="3:4" x14ac:dyDescent="0.2">
      <c r="C4259" s="42">
        <v>41376</v>
      </c>
      <c r="D4259">
        <v>9.3785000000000007</v>
      </c>
    </row>
    <row r="4260" spans="3:4" x14ac:dyDescent="0.2">
      <c r="C4260" s="42">
        <v>41379</v>
      </c>
      <c r="D4260">
        <v>9.5730500000000003</v>
      </c>
    </row>
    <row r="4261" spans="3:4" x14ac:dyDescent="0.2">
      <c r="C4261" s="42">
        <v>41380</v>
      </c>
      <c r="D4261">
        <v>9.6233500000000003</v>
      </c>
    </row>
    <row r="4262" spans="3:4" x14ac:dyDescent="0.2">
      <c r="C4262" s="42">
        <v>41381</v>
      </c>
      <c r="D4262">
        <v>9.6445500000000006</v>
      </c>
    </row>
    <row r="4263" spans="3:4" x14ac:dyDescent="0.2">
      <c r="C4263" s="42">
        <v>41382</v>
      </c>
      <c r="D4263">
        <v>9.5930499999999999</v>
      </c>
    </row>
    <row r="4264" spans="3:4" x14ac:dyDescent="0.2">
      <c r="C4264" s="42">
        <v>41383</v>
      </c>
      <c r="D4264">
        <v>9.6661000000000001</v>
      </c>
    </row>
    <row r="4265" spans="3:4" x14ac:dyDescent="0.2">
      <c r="C4265" s="42">
        <v>41386</v>
      </c>
      <c r="D4265">
        <v>9.7224500000000003</v>
      </c>
    </row>
    <row r="4266" spans="3:4" x14ac:dyDescent="0.2">
      <c r="C4266" s="42">
        <v>41387</v>
      </c>
      <c r="D4266">
        <v>9.6890000000000001</v>
      </c>
    </row>
    <row r="4267" spans="3:4" x14ac:dyDescent="0.2">
      <c r="C4267" s="42">
        <v>41388</v>
      </c>
      <c r="D4267">
        <v>9.6254500000000007</v>
      </c>
    </row>
    <row r="4268" spans="3:4" x14ac:dyDescent="0.2">
      <c r="C4268" s="42">
        <v>41389</v>
      </c>
      <c r="D4268">
        <v>9.4948499999999996</v>
      </c>
    </row>
    <row r="4269" spans="3:4" x14ac:dyDescent="0.2">
      <c r="C4269" s="42">
        <v>41390</v>
      </c>
      <c r="D4269">
        <v>9.5685500000000001</v>
      </c>
    </row>
    <row r="4270" spans="3:4" x14ac:dyDescent="0.2">
      <c r="C4270" s="42">
        <v>41393</v>
      </c>
      <c r="D4270">
        <v>9.4095999999999993</v>
      </c>
    </row>
    <row r="4271" spans="3:4" x14ac:dyDescent="0.2">
      <c r="C4271" s="42">
        <v>41394</v>
      </c>
      <c r="D4271">
        <v>9.4196500000000007</v>
      </c>
    </row>
    <row r="4272" spans="3:4" x14ac:dyDescent="0.2">
      <c r="C4272" s="42">
        <v>41395</v>
      </c>
      <c r="D4272">
        <v>9.4793500000000002</v>
      </c>
    </row>
    <row r="4273" spans="3:4" x14ac:dyDescent="0.2">
      <c r="C4273" s="42">
        <v>41396</v>
      </c>
      <c r="D4273">
        <v>9.3938500000000005</v>
      </c>
    </row>
    <row r="4274" spans="3:4" x14ac:dyDescent="0.2">
      <c r="C4274" s="42">
        <v>41397</v>
      </c>
      <c r="D4274">
        <v>9.3541000000000007</v>
      </c>
    </row>
    <row r="4275" spans="3:4" x14ac:dyDescent="0.2">
      <c r="C4275" s="42">
        <v>41400</v>
      </c>
      <c r="D4275">
        <v>9.4594500000000004</v>
      </c>
    </row>
    <row r="4276" spans="3:4" x14ac:dyDescent="0.2">
      <c r="C4276" s="42">
        <v>41401</v>
      </c>
      <c r="D4276">
        <v>9.4685000000000006</v>
      </c>
    </row>
    <row r="4277" spans="3:4" x14ac:dyDescent="0.2">
      <c r="C4277" s="42">
        <v>41402</v>
      </c>
      <c r="D4277">
        <v>9.4474999999999998</v>
      </c>
    </row>
    <row r="4278" spans="3:4" x14ac:dyDescent="0.2">
      <c r="C4278" s="42">
        <v>41403</v>
      </c>
      <c r="D4278">
        <v>9.4154</v>
      </c>
    </row>
    <row r="4279" spans="3:4" x14ac:dyDescent="0.2">
      <c r="C4279" s="42">
        <v>41404</v>
      </c>
      <c r="D4279">
        <v>9.5466999999999995</v>
      </c>
    </row>
    <row r="4280" spans="3:4" x14ac:dyDescent="0.2">
      <c r="C4280" s="42">
        <v>41407</v>
      </c>
      <c r="D4280">
        <v>9.5723000000000003</v>
      </c>
    </row>
    <row r="4281" spans="3:4" x14ac:dyDescent="0.2">
      <c r="C4281" s="42">
        <v>41408</v>
      </c>
      <c r="D4281">
        <v>9.6442499999999995</v>
      </c>
    </row>
    <row r="4282" spans="3:4" x14ac:dyDescent="0.2">
      <c r="C4282" s="42">
        <v>41409</v>
      </c>
      <c r="D4282">
        <v>9.7326499999999996</v>
      </c>
    </row>
    <row r="4283" spans="3:4" x14ac:dyDescent="0.2">
      <c r="C4283" s="42">
        <v>41410</v>
      </c>
      <c r="D4283">
        <v>9.7252500000000008</v>
      </c>
    </row>
    <row r="4284" spans="3:4" x14ac:dyDescent="0.2">
      <c r="C4284" s="42">
        <v>41411</v>
      </c>
      <c r="D4284">
        <v>9.8354999999999997</v>
      </c>
    </row>
    <row r="4285" spans="3:4" x14ac:dyDescent="0.2">
      <c r="C4285" s="42">
        <v>41414</v>
      </c>
      <c r="D4285">
        <v>9.9207000000000001</v>
      </c>
    </row>
    <row r="4286" spans="3:4" x14ac:dyDescent="0.2">
      <c r="C4286" s="42">
        <v>41415</v>
      </c>
      <c r="D4286">
        <v>10.0312</v>
      </c>
    </row>
    <row r="4287" spans="3:4" x14ac:dyDescent="0.2">
      <c r="C4287" s="42">
        <v>41416</v>
      </c>
      <c r="D4287">
        <v>10.056749999999999</v>
      </c>
    </row>
    <row r="4288" spans="3:4" x14ac:dyDescent="0.2">
      <c r="C4288" s="42">
        <v>41417</v>
      </c>
      <c r="D4288">
        <v>10.042149999999999</v>
      </c>
    </row>
    <row r="4289" spans="3:4" x14ac:dyDescent="0.2">
      <c r="C4289" s="42">
        <v>41418</v>
      </c>
      <c r="D4289">
        <v>10.03115</v>
      </c>
    </row>
    <row r="4290" spans="3:4" x14ac:dyDescent="0.2">
      <c r="C4290" s="42">
        <v>41421</v>
      </c>
      <c r="D4290">
        <v>10.09235</v>
      </c>
    </row>
    <row r="4291" spans="3:4" x14ac:dyDescent="0.2">
      <c r="C4291" s="42">
        <v>41422</v>
      </c>
      <c r="D4291">
        <v>10.263249999999999</v>
      </c>
    </row>
    <row r="4292" spans="3:4" x14ac:dyDescent="0.2">
      <c r="C4292" s="42">
        <v>41423</v>
      </c>
      <c r="D4292">
        <v>10.272500000000001</v>
      </c>
    </row>
    <row r="4293" spans="3:4" x14ac:dyDescent="0.2">
      <c r="C4293" s="42">
        <v>41424</v>
      </c>
      <c r="D4293">
        <v>10.504</v>
      </c>
    </row>
    <row r="4294" spans="3:4" x14ac:dyDescent="0.2">
      <c r="C4294" s="42">
        <v>41425</v>
      </c>
      <c r="D4294">
        <v>10.59825</v>
      </c>
    </row>
    <row r="4295" spans="3:4" x14ac:dyDescent="0.2">
      <c r="C4295" s="42">
        <v>41428</v>
      </c>
      <c r="D4295">
        <v>10.38273</v>
      </c>
    </row>
    <row r="4296" spans="3:4" x14ac:dyDescent="0.2">
      <c r="C4296" s="42">
        <v>41429</v>
      </c>
      <c r="D4296">
        <v>10.23279</v>
      </c>
    </row>
    <row r="4297" spans="3:4" x14ac:dyDescent="0.2">
      <c r="C4297" s="42">
        <v>41430</v>
      </c>
      <c r="D4297">
        <v>10.54355</v>
      </c>
    </row>
    <row r="4298" spans="3:4" x14ac:dyDescent="0.2">
      <c r="C4298" s="42">
        <v>41431</v>
      </c>
      <c r="D4298">
        <v>10.542400000000001</v>
      </c>
    </row>
    <row r="4299" spans="3:4" x14ac:dyDescent="0.2">
      <c r="C4299" s="42">
        <v>41432</v>
      </c>
      <c r="D4299">
        <v>10.51305</v>
      </c>
    </row>
    <row r="4300" spans="3:4" x14ac:dyDescent="0.2">
      <c r="C4300" s="42">
        <v>41435</v>
      </c>
      <c r="D4300">
        <v>10.772500000000001</v>
      </c>
    </row>
    <row r="4301" spans="3:4" x14ac:dyDescent="0.2">
      <c r="C4301" s="42">
        <v>41436</v>
      </c>
      <c r="D4301">
        <v>10.676</v>
      </c>
    </row>
    <row r="4302" spans="3:4" x14ac:dyDescent="0.2">
      <c r="C4302" s="42">
        <v>41437</v>
      </c>
      <c r="D4302">
        <v>10.580500000000001</v>
      </c>
    </row>
    <row r="4303" spans="3:4" x14ac:dyDescent="0.2">
      <c r="C4303" s="42">
        <v>41438</v>
      </c>
      <c r="D4303">
        <v>10.485799999999999</v>
      </c>
    </row>
    <row r="4304" spans="3:4" x14ac:dyDescent="0.2">
      <c r="C4304" s="42">
        <v>41439</v>
      </c>
      <c r="D4304">
        <v>10.4747</v>
      </c>
    </row>
    <row r="4305" spans="3:4" x14ac:dyDescent="0.2">
      <c r="C4305" s="42">
        <v>41442</v>
      </c>
      <c r="D4305">
        <v>10.407170000000001</v>
      </c>
    </row>
    <row r="4306" spans="3:4" x14ac:dyDescent="0.2">
      <c r="C4306" s="42">
        <v>41443</v>
      </c>
      <c r="D4306">
        <v>10.56535</v>
      </c>
    </row>
    <row r="4307" spans="3:4" x14ac:dyDescent="0.2">
      <c r="C4307" s="42">
        <v>41444</v>
      </c>
      <c r="D4307">
        <v>10.46495</v>
      </c>
    </row>
    <row r="4308" spans="3:4" x14ac:dyDescent="0.2">
      <c r="C4308" s="42">
        <v>41445</v>
      </c>
      <c r="D4308">
        <v>10.84126</v>
      </c>
    </row>
    <row r="4309" spans="3:4" x14ac:dyDescent="0.2">
      <c r="C4309" s="42">
        <v>41446</v>
      </c>
      <c r="D4309">
        <v>10.763450000000001</v>
      </c>
    </row>
    <row r="4310" spans="3:4" x14ac:dyDescent="0.2">
      <c r="C4310" s="42">
        <v>41449</v>
      </c>
      <c r="D4310">
        <v>10.65325</v>
      </c>
    </row>
    <row r="4311" spans="3:4" x14ac:dyDescent="0.2">
      <c r="C4311" s="42">
        <v>41450</v>
      </c>
      <c r="D4311">
        <v>10.635199999999999</v>
      </c>
    </row>
    <row r="4312" spans="3:4" x14ac:dyDescent="0.2">
      <c r="C4312" s="42">
        <v>41451</v>
      </c>
      <c r="D4312">
        <v>10.66405</v>
      </c>
    </row>
    <row r="4313" spans="3:4" x14ac:dyDescent="0.2">
      <c r="C4313" s="42">
        <v>41452</v>
      </c>
      <c r="D4313">
        <v>10.48213</v>
      </c>
    </row>
    <row r="4314" spans="3:4" x14ac:dyDescent="0.2">
      <c r="C4314" s="42">
        <v>41453</v>
      </c>
      <c r="D4314">
        <v>10.463200000000001</v>
      </c>
    </row>
    <row r="4315" spans="3:4" x14ac:dyDescent="0.2">
      <c r="C4315" s="42">
        <v>41456</v>
      </c>
      <c r="D4315">
        <v>10.41283</v>
      </c>
    </row>
    <row r="4316" spans="3:4" x14ac:dyDescent="0.2">
      <c r="C4316" s="42">
        <v>41457</v>
      </c>
      <c r="D4316">
        <v>10.430949999999999</v>
      </c>
    </row>
    <row r="4317" spans="3:4" x14ac:dyDescent="0.2">
      <c r="C4317" s="42">
        <v>41458</v>
      </c>
      <c r="D4317">
        <v>10.641500000000001</v>
      </c>
    </row>
    <row r="4318" spans="3:4" x14ac:dyDescent="0.2">
      <c r="C4318" s="42">
        <v>41459</v>
      </c>
      <c r="D4318">
        <v>10.536250000000001</v>
      </c>
    </row>
    <row r="4319" spans="3:4" x14ac:dyDescent="0.2">
      <c r="C4319" s="42">
        <v>41460</v>
      </c>
      <c r="D4319">
        <v>10.709</v>
      </c>
    </row>
    <row r="4320" spans="3:4" x14ac:dyDescent="0.2">
      <c r="C4320" s="42">
        <v>41463</v>
      </c>
      <c r="D4320">
        <v>10.742150000000001</v>
      </c>
    </row>
    <row r="4321" spans="3:4" x14ac:dyDescent="0.2">
      <c r="C4321" s="42">
        <v>41464</v>
      </c>
      <c r="D4321">
        <v>10.593</v>
      </c>
    </row>
    <row r="4322" spans="3:4" x14ac:dyDescent="0.2">
      <c r="C4322" s="42">
        <v>41465</v>
      </c>
      <c r="D4322">
        <v>10.58325</v>
      </c>
    </row>
    <row r="4323" spans="3:4" x14ac:dyDescent="0.2">
      <c r="C4323" s="42">
        <v>41466</v>
      </c>
      <c r="D4323">
        <v>10.510249999999999</v>
      </c>
    </row>
    <row r="4324" spans="3:4" x14ac:dyDescent="0.2">
      <c r="C4324" s="42">
        <v>41467</v>
      </c>
      <c r="D4324">
        <v>10.498150000000001</v>
      </c>
    </row>
    <row r="4325" spans="3:4" x14ac:dyDescent="0.2">
      <c r="C4325" s="42">
        <v>41470</v>
      </c>
      <c r="D4325">
        <v>10.43155</v>
      </c>
    </row>
    <row r="4326" spans="3:4" x14ac:dyDescent="0.2">
      <c r="C4326" s="42">
        <v>41471</v>
      </c>
      <c r="D4326">
        <v>10.361649999999999</v>
      </c>
    </row>
    <row r="4327" spans="3:4" x14ac:dyDescent="0.2">
      <c r="C4327" s="42">
        <v>41472</v>
      </c>
      <c r="D4327">
        <v>10.37538</v>
      </c>
    </row>
    <row r="4328" spans="3:4" x14ac:dyDescent="0.2">
      <c r="C4328" s="42">
        <v>41473</v>
      </c>
      <c r="D4328">
        <v>10.43275</v>
      </c>
    </row>
    <row r="4329" spans="3:4" x14ac:dyDescent="0.2">
      <c r="C4329" s="42">
        <v>41474</v>
      </c>
      <c r="D4329">
        <v>10.377179999999999</v>
      </c>
    </row>
    <row r="4330" spans="3:4" x14ac:dyDescent="0.2">
      <c r="C4330" s="42">
        <v>41477</v>
      </c>
      <c r="D4330">
        <v>10.3384</v>
      </c>
    </row>
    <row r="4331" spans="3:4" x14ac:dyDescent="0.2">
      <c r="C4331" s="42">
        <v>41478</v>
      </c>
      <c r="D4331">
        <v>10.31325</v>
      </c>
    </row>
    <row r="4332" spans="3:4" x14ac:dyDescent="0.2">
      <c r="C4332" s="42">
        <v>41479</v>
      </c>
      <c r="D4332">
        <v>10.257899999999999</v>
      </c>
    </row>
    <row r="4333" spans="3:4" x14ac:dyDescent="0.2">
      <c r="C4333" s="42">
        <v>41480</v>
      </c>
      <c r="D4333">
        <v>10.3291</v>
      </c>
    </row>
    <row r="4334" spans="3:4" x14ac:dyDescent="0.2">
      <c r="C4334" s="42">
        <v>41481</v>
      </c>
      <c r="D4334">
        <v>10.3515</v>
      </c>
    </row>
    <row r="4335" spans="3:4" x14ac:dyDescent="0.2">
      <c r="C4335" s="42">
        <v>41484</v>
      </c>
      <c r="D4335">
        <v>10.356999999999999</v>
      </c>
    </row>
    <row r="4336" spans="3:4" x14ac:dyDescent="0.2">
      <c r="C4336" s="42">
        <v>41485</v>
      </c>
      <c r="D4336">
        <v>10.34915</v>
      </c>
    </row>
    <row r="4337" spans="3:4" x14ac:dyDescent="0.2">
      <c r="C4337" s="42">
        <v>41486</v>
      </c>
      <c r="D4337">
        <v>10.457750000000001</v>
      </c>
    </row>
    <row r="4338" spans="3:4" x14ac:dyDescent="0.2">
      <c r="C4338" s="42">
        <v>41487</v>
      </c>
      <c r="D4338">
        <v>10.507999999999999</v>
      </c>
    </row>
    <row r="4339" spans="3:4" x14ac:dyDescent="0.2">
      <c r="C4339" s="42">
        <v>41488</v>
      </c>
      <c r="D4339">
        <v>10.414</v>
      </c>
    </row>
    <row r="4340" spans="3:4" x14ac:dyDescent="0.2">
      <c r="C4340" s="42">
        <v>41491</v>
      </c>
      <c r="D4340">
        <v>10.40165</v>
      </c>
    </row>
    <row r="4341" spans="3:4" x14ac:dyDescent="0.2">
      <c r="C4341" s="42">
        <v>41492</v>
      </c>
      <c r="D4341">
        <v>10.454750000000001</v>
      </c>
    </row>
    <row r="4342" spans="3:4" x14ac:dyDescent="0.2">
      <c r="C4342" s="42">
        <v>41493</v>
      </c>
      <c r="D4342">
        <v>10.449299999999999</v>
      </c>
    </row>
    <row r="4343" spans="3:4" x14ac:dyDescent="0.2">
      <c r="C4343" s="42">
        <v>41494</v>
      </c>
      <c r="D4343">
        <v>10.355499999999999</v>
      </c>
    </row>
    <row r="4344" spans="3:4" x14ac:dyDescent="0.2">
      <c r="C4344" s="42">
        <v>41495</v>
      </c>
      <c r="D4344">
        <v>10.266069999999999</v>
      </c>
    </row>
    <row r="4345" spans="3:4" x14ac:dyDescent="0.2">
      <c r="C4345" s="42">
        <v>41498</v>
      </c>
      <c r="D4345">
        <v>10.375999999999999</v>
      </c>
    </row>
    <row r="4346" spans="3:4" x14ac:dyDescent="0.2">
      <c r="C4346" s="42">
        <v>41499</v>
      </c>
      <c r="D4346">
        <v>10.530200000000001</v>
      </c>
    </row>
    <row r="4347" spans="3:4" x14ac:dyDescent="0.2">
      <c r="C4347" s="42">
        <v>41500</v>
      </c>
      <c r="D4347">
        <v>10.484999999999999</v>
      </c>
    </row>
    <row r="4348" spans="3:4" x14ac:dyDescent="0.2">
      <c r="C4348" s="42">
        <v>41501</v>
      </c>
      <c r="D4348">
        <v>10.582750000000001</v>
      </c>
    </row>
    <row r="4349" spans="3:4" x14ac:dyDescent="0.2">
      <c r="C4349" s="42">
        <v>41502</v>
      </c>
      <c r="D4349">
        <v>10.56555</v>
      </c>
    </row>
    <row r="4350" spans="3:4" x14ac:dyDescent="0.2">
      <c r="C4350" s="42">
        <v>41505</v>
      </c>
      <c r="D4350">
        <v>10.76125</v>
      </c>
    </row>
    <row r="4351" spans="3:4" x14ac:dyDescent="0.2">
      <c r="C4351" s="42">
        <v>41506</v>
      </c>
      <c r="D4351">
        <v>10.73875</v>
      </c>
    </row>
    <row r="4352" spans="3:4" x14ac:dyDescent="0.2">
      <c r="C4352" s="42">
        <v>41507</v>
      </c>
      <c r="D4352">
        <v>10.829750000000001</v>
      </c>
    </row>
    <row r="4353" spans="3:4" x14ac:dyDescent="0.2">
      <c r="C4353" s="42">
        <v>41508</v>
      </c>
      <c r="D4353">
        <v>10.8949</v>
      </c>
    </row>
    <row r="4354" spans="3:4" x14ac:dyDescent="0.2">
      <c r="C4354" s="42">
        <v>41509</v>
      </c>
      <c r="D4354">
        <v>10.785629999999999</v>
      </c>
    </row>
    <row r="4355" spans="3:4" x14ac:dyDescent="0.2">
      <c r="C4355" s="42">
        <v>41512</v>
      </c>
      <c r="D4355">
        <v>10.858499999999999</v>
      </c>
    </row>
    <row r="4356" spans="3:4" x14ac:dyDescent="0.2">
      <c r="C4356" s="42">
        <v>41513</v>
      </c>
      <c r="D4356">
        <v>11.04125</v>
      </c>
    </row>
    <row r="4357" spans="3:4" x14ac:dyDescent="0.2">
      <c r="C4357" s="42">
        <v>41514</v>
      </c>
      <c r="D4357">
        <v>10.989649999999999</v>
      </c>
    </row>
    <row r="4358" spans="3:4" x14ac:dyDescent="0.2">
      <c r="C4358" s="42">
        <v>41515</v>
      </c>
      <c r="D4358">
        <v>10.94069</v>
      </c>
    </row>
    <row r="4359" spans="3:4" x14ac:dyDescent="0.2">
      <c r="C4359" s="42">
        <v>41516</v>
      </c>
      <c r="D4359">
        <v>10.856249999999999</v>
      </c>
    </row>
    <row r="4360" spans="3:4" x14ac:dyDescent="0.2">
      <c r="C4360" s="42">
        <v>41519</v>
      </c>
      <c r="D4360">
        <v>10.82784</v>
      </c>
    </row>
    <row r="4361" spans="3:4" x14ac:dyDescent="0.2">
      <c r="C4361" s="42">
        <v>41520</v>
      </c>
      <c r="D4361">
        <v>10.95725</v>
      </c>
    </row>
    <row r="4362" spans="3:4" x14ac:dyDescent="0.2">
      <c r="C4362" s="42">
        <v>41521</v>
      </c>
      <c r="D4362">
        <v>10.821</v>
      </c>
    </row>
    <row r="4363" spans="3:4" x14ac:dyDescent="0.2">
      <c r="C4363" s="42">
        <v>41522</v>
      </c>
      <c r="D4363">
        <v>10.803000000000001</v>
      </c>
    </row>
    <row r="4364" spans="3:4" x14ac:dyDescent="0.2">
      <c r="C4364" s="42">
        <v>41523</v>
      </c>
      <c r="D4364">
        <v>10.598000000000001</v>
      </c>
    </row>
    <row r="4365" spans="3:4" x14ac:dyDescent="0.2">
      <c r="C4365" s="42">
        <v>41526</v>
      </c>
      <c r="D4365">
        <v>10.542999999999999</v>
      </c>
    </row>
    <row r="4366" spans="3:4" x14ac:dyDescent="0.2">
      <c r="C4366" s="42">
        <v>41527</v>
      </c>
      <c r="D4366">
        <v>10.53955</v>
      </c>
    </row>
    <row r="4367" spans="3:4" x14ac:dyDescent="0.2">
      <c r="C4367" s="42">
        <v>41528</v>
      </c>
      <c r="D4367">
        <v>10.456099999999999</v>
      </c>
    </row>
    <row r="4368" spans="3:4" x14ac:dyDescent="0.2">
      <c r="C4368" s="42">
        <v>41529</v>
      </c>
      <c r="D4368">
        <v>10.47875</v>
      </c>
    </row>
    <row r="4369" spans="3:4" x14ac:dyDescent="0.2">
      <c r="C4369" s="42">
        <v>41530</v>
      </c>
      <c r="D4369">
        <v>10.49245</v>
      </c>
    </row>
    <row r="4370" spans="3:4" x14ac:dyDescent="0.2">
      <c r="C4370" s="42">
        <v>41533</v>
      </c>
      <c r="D4370">
        <v>10.34385</v>
      </c>
    </row>
    <row r="4371" spans="3:4" x14ac:dyDescent="0.2">
      <c r="C4371" s="42">
        <v>41534</v>
      </c>
      <c r="D4371">
        <v>10.346550000000001</v>
      </c>
    </row>
    <row r="4372" spans="3:4" x14ac:dyDescent="0.2">
      <c r="C4372" s="42">
        <v>41535</v>
      </c>
      <c r="D4372">
        <v>10.368</v>
      </c>
    </row>
    <row r="4373" spans="3:4" x14ac:dyDescent="0.2">
      <c r="C4373" s="42">
        <v>41536</v>
      </c>
      <c r="D4373">
        <v>10.200150000000001</v>
      </c>
    </row>
    <row r="4374" spans="3:4" x14ac:dyDescent="0.2">
      <c r="C4374" s="42">
        <v>41537</v>
      </c>
      <c r="D4374">
        <v>10.41972</v>
      </c>
    </row>
    <row r="4375" spans="3:4" x14ac:dyDescent="0.2">
      <c r="C4375" s="42">
        <v>41540</v>
      </c>
      <c r="D4375">
        <v>10.401999999999999</v>
      </c>
    </row>
    <row r="4376" spans="3:4" x14ac:dyDescent="0.2">
      <c r="C4376" s="42">
        <v>41541</v>
      </c>
      <c r="D4376">
        <v>10.41719</v>
      </c>
    </row>
    <row r="4377" spans="3:4" x14ac:dyDescent="0.2">
      <c r="C4377" s="42">
        <v>41542</v>
      </c>
      <c r="D4377">
        <v>10.500249999999999</v>
      </c>
    </row>
    <row r="4378" spans="3:4" x14ac:dyDescent="0.2">
      <c r="C4378" s="42">
        <v>41543</v>
      </c>
      <c r="D4378">
        <v>10.5869</v>
      </c>
    </row>
    <row r="4379" spans="3:4" x14ac:dyDescent="0.2">
      <c r="C4379" s="42">
        <v>41544</v>
      </c>
      <c r="D4379">
        <v>10.6571</v>
      </c>
    </row>
    <row r="4380" spans="3:4" x14ac:dyDescent="0.2">
      <c r="C4380" s="42">
        <v>41547</v>
      </c>
      <c r="D4380">
        <v>10.642300000000001</v>
      </c>
    </row>
    <row r="4381" spans="3:4" x14ac:dyDescent="0.2">
      <c r="C4381" s="42">
        <v>41548</v>
      </c>
      <c r="D4381">
        <v>10.66005</v>
      </c>
    </row>
    <row r="4382" spans="3:4" x14ac:dyDescent="0.2">
      <c r="C4382" s="42">
        <v>41549</v>
      </c>
      <c r="D4382">
        <v>10.624000000000001</v>
      </c>
    </row>
    <row r="4383" spans="3:4" x14ac:dyDescent="0.2">
      <c r="C4383" s="42">
        <v>41550</v>
      </c>
      <c r="D4383">
        <v>10.655150000000001</v>
      </c>
    </row>
    <row r="4384" spans="3:4" x14ac:dyDescent="0.2">
      <c r="C4384" s="42">
        <v>41551</v>
      </c>
      <c r="D4384">
        <v>10.58135</v>
      </c>
    </row>
    <row r="4385" spans="3:4" x14ac:dyDescent="0.2">
      <c r="C4385" s="42">
        <v>41554</v>
      </c>
      <c r="D4385">
        <v>10.53562</v>
      </c>
    </row>
    <row r="4386" spans="3:4" x14ac:dyDescent="0.2">
      <c r="C4386" s="42">
        <v>41555</v>
      </c>
      <c r="D4386">
        <v>10.501200000000001</v>
      </c>
    </row>
    <row r="4387" spans="3:4" x14ac:dyDescent="0.2">
      <c r="C4387" s="42">
        <v>41556</v>
      </c>
      <c r="D4387">
        <v>10.55125</v>
      </c>
    </row>
    <row r="4388" spans="3:4" x14ac:dyDescent="0.2">
      <c r="C4388" s="42">
        <v>41557</v>
      </c>
      <c r="D4388">
        <v>10.465949999999999</v>
      </c>
    </row>
    <row r="4389" spans="3:4" x14ac:dyDescent="0.2">
      <c r="C4389" s="42">
        <v>41558</v>
      </c>
      <c r="D4389">
        <v>10.467000000000001</v>
      </c>
    </row>
    <row r="4390" spans="3:4" x14ac:dyDescent="0.2">
      <c r="C4390" s="42">
        <v>41561</v>
      </c>
      <c r="D4390">
        <v>10.5082</v>
      </c>
    </row>
    <row r="4391" spans="3:4" x14ac:dyDescent="0.2">
      <c r="C4391" s="42">
        <v>41562</v>
      </c>
      <c r="D4391">
        <v>10.50825</v>
      </c>
    </row>
    <row r="4392" spans="3:4" x14ac:dyDescent="0.2">
      <c r="C4392" s="42">
        <v>41563</v>
      </c>
      <c r="D4392">
        <v>10.422000000000001</v>
      </c>
    </row>
    <row r="4393" spans="3:4" x14ac:dyDescent="0.2">
      <c r="C4393" s="42">
        <v>41564</v>
      </c>
      <c r="D4393">
        <v>10.360099999999999</v>
      </c>
    </row>
    <row r="4394" spans="3:4" x14ac:dyDescent="0.2">
      <c r="C4394" s="42">
        <v>41565</v>
      </c>
      <c r="D4394">
        <v>10.30167</v>
      </c>
    </row>
    <row r="4395" spans="3:4" x14ac:dyDescent="0.2">
      <c r="C4395" s="42">
        <v>41568</v>
      </c>
      <c r="D4395">
        <v>10.3574</v>
      </c>
    </row>
    <row r="4396" spans="3:4" x14ac:dyDescent="0.2">
      <c r="C4396" s="42">
        <v>41569</v>
      </c>
      <c r="D4396">
        <v>10.27905</v>
      </c>
    </row>
    <row r="4397" spans="3:4" x14ac:dyDescent="0.2">
      <c r="C4397" s="42">
        <v>41570</v>
      </c>
      <c r="D4397">
        <v>10.3094</v>
      </c>
    </row>
    <row r="4398" spans="3:4" x14ac:dyDescent="0.2">
      <c r="C4398" s="42">
        <v>41571</v>
      </c>
      <c r="D4398">
        <v>10.2987</v>
      </c>
    </row>
    <row r="4399" spans="3:4" x14ac:dyDescent="0.2">
      <c r="C4399" s="42">
        <v>41572</v>
      </c>
      <c r="D4399">
        <v>10.36077</v>
      </c>
    </row>
    <row r="4400" spans="3:4" x14ac:dyDescent="0.2">
      <c r="C4400" s="42">
        <v>41575</v>
      </c>
      <c r="D4400">
        <v>10.37262</v>
      </c>
    </row>
    <row r="4401" spans="3:4" x14ac:dyDescent="0.2">
      <c r="C4401" s="42">
        <v>41576</v>
      </c>
      <c r="D4401">
        <v>10.414</v>
      </c>
    </row>
    <row r="4402" spans="3:4" x14ac:dyDescent="0.2">
      <c r="C4402" s="42">
        <v>41577</v>
      </c>
      <c r="D4402">
        <v>10.412699999999999</v>
      </c>
    </row>
    <row r="4403" spans="3:4" x14ac:dyDescent="0.2">
      <c r="C4403" s="42">
        <v>41578</v>
      </c>
      <c r="D4403">
        <v>10.567170000000001</v>
      </c>
    </row>
    <row r="4404" spans="3:4" x14ac:dyDescent="0.2">
      <c r="C4404" s="42">
        <v>41579</v>
      </c>
      <c r="D4404">
        <v>10.75595</v>
      </c>
    </row>
    <row r="4405" spans="3:4" x14ac:dyDescent="0.2">
      <c r="C4405" s="42">
        <v>41582</v>
      </c>
      <c r="D4405">
        <v>10.718400000000001</v>
      </c>
    </row>
    <row r="4406" spans="3:4" x14ac:dyDescent="0.2">
      <c r="C4406" s="42">
        <v>41583</v>
      </c>
      <c r="D4406">
        <v>10.824400000000001</v>
      </c>
    </row>
    <row r="4407" spans="3:4" x14ac:dyDescent="0.2">
      <c r="C4407" s="42">
        <v>41584</v>
      </c>
      <c r="D4407">
        <v>10.86046</v>
      </c>
    </row>
    <row r="4408" spans="3:4" x14ac:dyDescent="0.2">
      <c r="C4408" s="42">
        <v>41585</v>
      </c>
      <c r="D4408">
        <v>10.886649999999999</v>
      </c>
    </row>
    <row r="4409" spans="3:4" x14ac:dyDescent="0.2">
      <c r="C4409" s="42">
        <v>41586</v>
      </c>
      <c r="D4409">
        <v>10.94975</v>
      </c>
    </row>
    <row r="4410" spans="3:4" x14ac:dyDescent="0.2">
      <c r="C4410" s="42">
        <v>41589</v>
      </c>
      <c r="D4410">
        <v>10.970050000000001</v>
      </c>
    </row>
    <row r="4411" spans="3:4" x14ac:dyDescent="0.2">
      <c r="C4411" s="42">
        <v>41590</v>
      </c>
      <c r="D4411">
        <v>10.961550000000001</v>
      </c>
    </row>
    <row r="4412" spans="3:4" x14ac:dyDescent="0.2">
      <c r="C4412" s="42">
        <v>41591</v>
      </c>
      <c r="D4412">
        <v>10.94505</v>
      </c>
    </row>
    <row r="4413" spans="3:4" x14ac:dyDescent="0.2">
      <c r="C4413" s="42">
        <v>41592</v>
      </c>
      <c r="D4413">
        <v>10.90075</v>
      </c>
    </row>
    <row r="4414" spans="3:4" x14ac:dyDescent="0.2">
      <c r="C4414" s="42">
        <v>41593</v>
      </c>
      <c r="D4414">
        <v>10.739509999999999</v>
      </c>
    </row>
    <row r="4415" spans="3:4" x14ac:dyDescent="0.2">
      <c r="C4415" s="42">
        <v>41596</v>
      </c>
      <c r="D4415">
        <v>10.69115</v>
      </c>
    </row>
    <row r="4416" spans="3:4" x14ac:dyDescent="0.2">
      <c r="C4416" s="42">
        <v>41597</v>
      </c>
      <c r="D4416">
        <v>10.74675</v>
      </c>
    </row>
    <row r="4417" spans="3:4" x14ac:dyDescent="0.2">
      <c r="C4417" s="42">
        <v>41598</v>
      </c>
      <c r="D4417">
        <v>10.62265</v>
      </c>
    </row>
    <row r="4418" spans="3:4" x14ac:dyDescent="0.2">
      <c r="C4418" s="42">
        <v>41599</v>
      </c>
      <c r="D4418">
        <v>10.73455</v>
      </c>
    </row>
    <row r="4419" spans="3:4" x14ac:dyDescent="0.2">
      <c r="C4419" s="42">
        <v>41600</v>
      </c>
      <c r="D4419">
        <v>10.6511</v>
      </c>
    </row>
    <row r="4420" spans="3:4" x14ac:dyDescent="0.2">
      <c r="C4420" s="42">
        <v>41603</v>
      </c>
      <c r="D4420">
        <v>10.6455</v>
      </c>
    </row>
    <row r="4421" spans="3:4" x14ac:dyDescent="0.2">
      <c r="C4421" s="42">
        <v>41604</v>
      </c>
      <c r="D4421">
        <v>10.70696</v>
      </c>
    </row>
    <row r="4422" spans="3:4" x14ac:dyDescent="0.2">
      <c r="C4422" s="42">
        <v>41605</v>
      </c>
      <c r="D4422">
        <v>10.80212</v>
      </c>
    </row>
    <row r="4423" spans="3:4" x14ac:dyDescent="0.2">
      <c r="C4423" s="42">
        <v>41606</v>
      </c>
      <c r="D4423">
        <v>10.81405</v>
      </c>
    </row>
    <row r="4424" spans="3:4" x14ac:dyDescent="0.2">
      <c r="C4424" s="42">
        <v>41607</v>
      </c>
      <c r="D4424">
        <v>10.759309999999999</v>
      </c>
    </row>
    <row r="4425" spans="3:4" x14ac:dyDescent="0.2">
      <c r="C4425" s="42">
        <v>41610</v>
      </c>
      <c r="D4425">
        <v>10.876720000000001</v>
      </c>
    </row>
    <row r="4426" spans="3:4" x14ac:dyDescent="0.2">
      <c r="C4426" s="42">
        <v>41611</v>
      </c>
      <c r="D4426">
        <v>10.943199999999999</v>
      </c>
    </row>
    <row r="4427" spans="3:4" x14ac:dyDescent="0.2">
      <c r="C4427" s="42">
        <v>41612</v>
      </c>
      <c r="D4427">
        <v>11.0512</v>
      </c>
    </row>
    <row r="4428" spans="3:4" x14ac:dyDescent="0.2">
      <c r="C4428" s="42">
        <v>41613</v>
      </c>
      <c r="D4428">
        <v>11.04725</v>
      </c>
    </row>
    <row r="4429" spans="3:4" x14ac:dyDescent="0.2">
      <c r="C4429" s="42">
        <v>41614</v>
      </c>
      <c r="D4429">
        <v>10.938499999999999</v>
      </c>
    </row>
    <row r="4430" spans="3:4" x14ac:dyDescent="0.2">
      <c r="C4430" s="42">
        <v>41617</v>
      </c>
      <c r="D4430">
        <v>10.9678</v>
      </c>
    </row>
    <row r="4431" spans="3:4" x14ac:dyDescent="0.2">
      <c r="C4431" s="42">
        <v>41618</v>
      </c>
      <c r="D4431">
        <v>10.95725</v>
      </c>
    </row>
    <row r="4432" spans="3:4" x14ac:dyDescent="0.2">
      <c r="C4432" s="42">
        <v>41619</v>
      </c>
      <c r="D4432">
        <v>10.99325</v>
      </c>
    </row>
    <row r="4433" spans="3:4" x14ac:dyDescent="0.2">
      <c r="C4433" s="42">
        <v>41620</v>
      </c>
      <c r="D4433">
        <v>11.02882</v>
      </c>
    </row>
    <row r="4434" spans="3:4" x14ac:dyDescent="0.2">
      <c r="C4434" s="42">
        <v>41621</v>
      </c>
      <c r="D4434">
        <v>10.911849999999999</v>
      </c>
    </row>
    <row r="4435" spans="3:4" x14ac:dyDescent="0.2">
      <c r="C4435" s="42">
        <v>41624</v>
      </c>
      <c r="D4435">
        <v>10.918150000000001</v>
      </c>
    </row>
    <row r="4436" spans="3:4" x14ac:dyDescent="0.2">
      <c r="C4436" s="42">
        <v>41625</v>
      </c>
      <c r="D4436">
        <v>10.959099999999999</v>
      </c>
    </row>
    <row r="4437" spans="3:4" x14ac:dyDescent="0.2">
      <c r="C4437" s="42">
        <v>41626</v>
      </c>
      <c r="D4437">
        <v>10.945550000000001</v>
      </c>
    </row>
    <row r="4438" spans="3:4" x14ac:dyDescent="0.2">
      <c r="C4438" s="42">
        <v>41627</v>
      </c>
      <c r="D4438">
        <v>11.004949999999999</v>
      </c>
    </row>
    <row r="4439" spans="3:4" x14ac:dyDescent="0.2">
      <c r="C4439" s="42">
        <v>41628</v>
      </c>
      <c r="D4439">
        <v>10.958019999999999</v>
      </c>
    </row>
    <row r="4440" spans="3:4" x14ac:dyDescent="0.2">
      <c r="C4440" s="42">
        <v>41631</v>
      </c>
      <c r="D4440">
        <v>10.91652</v>
      </c>
    </row>
    <row r="4441" spans="3:4" x14ac:dyDescent="0.2">
      <c r="C4441" s="42">
        <v>41632</v>
      </c>
      <c r="D4441">
        <v>10.936159999999999</v>
      </c>
    </row>
    <row r="4442" spans="3:4" x14ac:dyDescent="0.2">
      <c r="C4442" s="42">
        <v>41633</v>
      </c>
      <c r="D4442">
        <v>10.936159999999999</v>
      </c>
    </row>
    <row r="4443" spans="3:4" x14ac:dyDescent="0.2">
      <c r="C4443" s="42">
        <v>41634</v>
      </c>
      <c r="D4443">
        <v>10.959020000000001</v>
      </c>
    </row>
    <row r="4444" spans="3:4" x14ac:dyDescent="0.2">
      <c r="C4444" s="42">
        <v>41635</v>
      </c>
      <c r="D4444">
        <v>11.083270000000001</v>
      </c>
    </row>
    <row r="4445" spans="3:4" x14ac:dyDescent="0.2">
      <c r="C4445" s="42">
        <v>41638</v>
      </c>
      <c r="D4445">
        <v>11.06575</v>
      </c>
    </row>
    <row r="4446" spans="3:4" x14ac:dyDescent="0.2">
      <c r="C4446" s="42">
        <v>41639</v>
      </c>
      <c r="D4446">
        <v>11.08175</v>
      </c>
    </row>
    <row r="4447" spans="3:4" x14ac:dyDescent="0.2">
      <c r="C4447" s="42">
        <v>41640</v>
      </c>
      <c r="D4447">
        <v>11.08175</v>
      </c>
    </row>
    <row r="4448" spans="3:4" x14ac:dyDescent="0.2">
      <c r="C4448" s="42">
        <v>41641</v>
      </c>
      <c r="D4448">
        <v>11.2745</v>
      </c>
    </row>
    <row r="4449" spans="3:4" x14ac:dyDescent="0.2">
      <c r="C4449" s="42">
        <v>41642</v>
      </c>
      <c r="D4449">
        <v>11.271850000000001</v>
      </c>
    </row>
    <row r="4450" spans="3:4" x14ac:dyDescent="0.2">
      <c r="C4450" s="42">
        <v>41645</v>
      </c>
      <c r="D4450">
        <v>11.270099999999999</v>
      </c>
    </row>
    <row r="4451" spans="3:4" x14ac:dyDescent="0.2">
      <c r="C4451" s="42">
        <v>41646</v>
      </c>
      <c r="D4451">
        <v>11.23565</v>
      </c>
    </row>
    <row r="4452" spans="3:4" x14ac:dyDescent="0.2">
      <c r="C4452" s="42">
        <v>41647</v>
      </c>
      <c r="D4452">
        <v>11.33545</v>
      </c>
    </row>
    <row r="4453" spans="3:4" x14ac:dyDescent="0.2">
      <c r="C4453" s="42">
        <v>41648</v>
      </c>
      <c r="D4453">
        <v>11.45196</v>
      </c>
    </row>
    <row r="4454" spans="3:4" x14ac:dyDescent="0.2">
      <c r="C4454" s="42">
        <v>41649</v>
      </c>
      <c r="D4454">
        <v>11.30222</v>
      </c>
    </row>
    <row r="4455" spans="3:4" x14ac:dyDescent="0.2">
      <c r="C4455" s="42">
        <v>41652</v>
      </c>
      <c r="D4455">
        <v>11.3973</v>
      </c>
    </row>
    <row r="4456" spans="3:4" x14ac:dyDescent="0.2">
      <c r="C4456" s="42">
        <v>41653</v>
      </c>
      <c r="D4456">
        <v>11.441750000000001</v>
      </c>
    </row>
    <row r="4457" spans="3:4" x14ac:dyDescent="0.2">
      <c r="C4457" s="42">
        <v>41654</v>
      </c>
      <c r="D4457">
        <v>11.530329999999999</v>
      </c>
    </row>
    <row r="4458" spans="3:4" x14ac:dyDescent="0.2">
      <c r="C4458" s="42">
        <v>41655</v>
      </c>
      <c r="D4458">
        <v>11.593500000000001</v>
      </c>
    </row>
    <row r="4459" spans="3:4" x14ac:dyDescent="0.2">
      <c r="C4459" s="42">
        <v>41656</v>
      </c>
      <c r="D4459">
        <v>11.480409999999999</v>
      </c>
    </row>
    <row r="4460" spans="3:4" x14ac:dyDescent="0.2">
      <c r="C4460" s="42">
        <v>41659</v>
      </c>
      <c r="D4460">
        <v>11.503970000000001</v>
      </c>
    </row>
    <row r="4461" spans="3:4" x14ac:dyDescent="0.2">
      <c r="C4461" s="42">
        <v>41660</v>
      </c>
      <c r="D4461">
        <v>11.488709999999999</v>
      </c>
    </row>
    <row r="4462" spans="3:4" x14ac:dyDescent="0.2">
      <c r="C4462" s="42">
        <v>41661</v>
      </c>
      <c r="D4462">
        <v>11.524150000000001</v>
      </c>
    </row>
    <row r="4463" spans="3:4" x14ac:dyDescent="0.2">
      <c r="C4463" s="42">
        <v>41662</v>
      </c>
      <c r="D4463">
        <v>11.645099999999999</v>
      </c>
    </row>
    <row r="4464" spans="3:4" x14ac:dyDescent="0.2">
      <c r="C4464" s="42">
        <v>41663</v>
      </c>
      <c r="D4464">
        <v>11.80355</v>
      </c>
    </row>
    <row r="4465" spans="3:4" x14ac:dyDescent="0.2">
      <c r="C4465" s="42">
        <v>41666</v>
      </c>
      <c r="D4465">
        <v>11.87215</v>
      </c>
    </row>
    <row r="4466" spans="3:4" x14ac:dyDescent="0.2">
      <c r="C4466" s="42">
        <v>41667</v>
      </c>
      <c r="D4466">
        <v>11.75925</v>
      </c>
    </row>
    <row r="4467" spans="3:4" x14ac:dyDescent="0.2">
      <c r="C4467" s="42">
        <v>41668</v>
      </c>
      <c r="D4467">
        <v>11.99291</v>
      </c>
    </row>
    <row r="4468" spans="3:4" x14ac:dyDescent="0.2">
      <c r="C4468" s="42">
        <v>41669</v>
      </c>
      <c r="D4468">
        <v>11.93371</v>
      </c>
    </row>
    <row r="4469" spans="3:4" x14ac:dyDescent="0.2">
      <c r="C4469" s="42">
        <v>41670</v>
      </c>
      <c r="D4469">
        <v>11.9758</v>
      </c>
    </row>
    <row r="4470" spans="3:4" x14ac:dyDescent="0.2">
      <c r="C4470" s="42">
        <v>41673</v>
      </c>
      <c r="D4470">
        <v>12.021000000000001</v>
      </c>
    </row>
    <row r="4471" spans="3:4" x14ac:dyDescent="0.2">
      <c r="C4471" s="42">
        <v>41674</v>
      </c>
      <c r="D4471">
        <v>11.887650000000001</v>
      </c>
    </row>
    <row r="4472" spans="3:4" x14ac:dyDescent="0.2">
      <c r="C4472" s="42">
        <v>41675</v>
      </c>
      <c r="D4472">
        <v>11.937670000000001</v>
      </c>
    </row>
    <row r="4473" spans="3:4" x14ac:dyDescent="0.2">
      <c r="C4473" s="42">
        <v>41676</v>
      </c>
      <c r="D4473">
        <v>11.758749999999999</v>
      </c>
    </row>
    <row r="4474" spans="3:4" x14ac:dyDescent="0.2">
      <c r="C4474" s="42">
        <v>41677</v>
      </c>
      <c r="D4474">
        <v>11.826919999999999</v>
      </c>
    </row>
    <row r="4475" spans="3:4" x14ac:dyDescent="0.2">
      <c r="C4475" s="42">
        <v>41680</v>
      </c>
      <c r="D4475">
        <v>11.91161</v>
      </c>
    </row>
    <row r="4476" spans="3:4" x14ac:dyDescent="0.2">
      <c r="C4476" s="42">
        <v>41681</v>
      </c>
      <c r="D4476">
        <v>11.748620000000001</v>
      </c>
    </row>
    <row r="4477" spans="3:4" x14ac:dyDescent="0.2">
      <c r="C4477" s="42">
        <v>41682</v>
      </c>
      <c r="D4477">
        <v>11.73922</v>
      </c>
    </row>
    <row r="4478" spans="3:4" x14ac:dyDescent="0.2">
      <c r="C4478" s="42">
        <v>41683</v>
      </c>
      <c r="D4478">
        <v>11.78087</v>
      </c>
    </row>
    <row r="4479" spans="3:4" x14ac:dyDescent="0.2">
      <c r="C4479" s="42">
        <v>41684</v>
      </c>
      <c r="D4479">
        <v>11.60577</v>
      </c>
    </row>
    <row r="4480" spans="3:4" x14ac:dyDescent="0.2">
      <c r="C4480" s="42">
        <v>41687</v>
      </c>
      <c r="D4480">
        <v>11.576219999999999</v>
      </c>
    </row>
    <row r="4481" spans="3:4" x14ac:dyDescent="0.2">
      <c r="C4481" s="42">
        <v>41688</v>
      </c>
      <c r="D4481">
        <v>11.613300000000001</v>
      </c>
    </row>
    <row r="4482" spans="3:4" x14ac:dyDescent="0.2">
      <c r="C4482" s="42">
        <v>41689</v>
      </c>
      <c r="D4482">
        <v>11.66906</v>
      </c>
    </row>
    <row r="4483" spans="3:4" x14ac:dyDescent="0.2">
      <c r="C4483" s="42">
        <v>41690</v>
      </c>
      <c r="D4483">
        <v>11.767950000000001</v>
      </c>
    </row>
    <row r="4484" spans="3:4" x14ac:dyDescent="0.2">
      <c r="C4484" s="42">
        <v>41691</v>
      </c>
      <c r="D4484">
        <v>11.708220000000001</v>
      </c>
    </row>
    <row r="4485" spans="3:4" x14ac:dyDescent="0.2">
      <c r="C4485" s="42">
        <v>41694</v>
      </c>
      <c r="D4485">
        <v>11.60637</v>
      </c>
    </row>
    <row r="4486" spans="3:4" x14ac:dyDescent="0.2">
      <c r="C4486" s="42">
        <v>41695</v>
      </c>
      <c r="D4486">
        <v>11.45515</v>
      </c>
    </row>
    <row r="4487" spans="3:4" x14ac:dyDescent="0.2">
      <c r="C4487" s="42">
        <v>41696</v>
      </c>
      <c r="D4487">
        <v>11.558719999999999</v>
      </c>
    </row>
    <row r="4488" spans="3:4" x14ac:dyDescent="0.2">
      <c r="C4488" s="42">
        <v>41697</v>
      </c>
      <c r="D4488">
        <v>11.46697</v>
      </c>
    </row>
    <row r="4489" spans="3:4" x14ac:dyDescent="0.2">
      <c r="C4489" s="42">
        <v>41698</v>
      </c>
      <c r="D4489">
        <v>11.48085</v>
      </c>
    </row>
    <row r="4490" spans="3:4" x14ac:dyDescent="0.2">
      <c r="C4490" s="42">
        <v>41701</v>
      </c>
      <c r="D4490">
        <v>11.5626</v>
      </c>
    </row>
    <row r="4491" spans="3:4" x14ac:dyDescent="0.2">
      <c r="C4491" s="42">
        <v>41702</v>
      </c>
      <c r="D4491">
        <v>11.5268</v>
      </c>
    </row>
    <row r="4492" spans="3:4" x14ac:dyDescent="0.2">
      <c r="C4492" s="42">
        <v>41703</v>
      </c>
      <c r="D4492">
        <v>11.434749999999999</v>
      </c>
    </row>
    <row r="4493" spans="3:4" x14ac:dyDescent="0.2">
      <c r="C4493" s="42">
        <v>41704</v>
      </c>
      <c r="D4493">
        <v>11.32165</v>
      </c>
    </row>
    <row r="4494" spans="3:4" x14ac:dyDescent="0.2">
      <c r="C4494" s="42">
        <v>41705</v>
      </c>
      <c r="D4494">
        <v>11.46335</v>
      </c>
    </row>
    <row r="4495" spans="3:4" x14ac:dyDescent="0.2">
      <c r="C4495" s="42">
        <v>41708</v>
      </c>
      <c r="D4495">
        <v>11.483650000000001</v>
      </c>
    </row>
    <row r="4496" spans="3:4" x14ac:dyDescent="0.2">
      <c r="C4496" s="42">
        <v>41709</v>
      </c>
      <c r="D4496">
        <v>11.535600000000001</v>
      </c>
    </row>
    <row r="4497" spans="3:4" x14ac:dyDescent="0.2">
      <c r="C4497" s="42">
        <v>41710</v>
      </c>
      <c r="D4497">
        <v>11.5947</v>
      </c>
    </row>
    <row r="4498" spans="3:4" x14ac:dyDescent="0.2">
      <c r="C4498" s="42">
        <v>41711</v>
      </c>
      <c r="D4498">
        <v>11.49512</v>
      </c>
    </row>
    <row r="4499" spans="3:4" x14ac:dyDescent="0.2">
      <c r="C4499" s="42">
        <v>41712</v>
      </c>
      <c r="D4499">
        <v>11.42671</v>
      </c>
    </row>
    <row r="4500" spans="3:4" x14ac:dyDescent="0.2">
      <c r="C4500" s="42">
        <v>41715</v>
      </c>
      <c r="D4500">
        <v>11.44403</v>
      </c>
    </row>
    <row r="4501" spans="3:4" x14ac:dyDescent="0.2">
      <c r="C4501" s="42">
        <v>41716</v>
      </c>
      <c r="D4501">
        <v>11.4459</v>
      </c>
    </row>
    <row r="4502" spans="3:4" x14ac:dyDescent="0.2">
      <c r="C4502" s="42">
        <v>41717</v>
      </c>
      <c r="D4502">
        <v>11.46876</v>
      </c>
    </row>
    <row r="4503" spans="3:4" x14ac:dyDescent="0.2">
      <c r="C4503" s="42">
        <v>41718</v>
      </c>
      <c r="D4503">
        <v>11.678509999999999</v>
      </c>
    </row>
    <row r="4504" spans="3:4" x14ac:dyDescent="0.2">
      <c r="C4504" s="42">
        <v>41719</v>
      </c>
      <c r="D4504">
        <v>11.61097</v>
      </c>
    </row>
    <row r="4505" spans="3:4" x14ac:dyDescent="0.2">
      <c r="C4505" s="42">
        <v>41722</v>
      </c>
      <c r="D4505">
        <v>11.60026</v>
      </c>
    </row>
    <row r="4506" spans="3:4" x14ac:dyDescent="0.2">
      <c r="C4506" s="42">
        <v>41723</v>
      </c>
      <c r="D4506">
        <v>11.489549999999999</v>
      </c>
    </row>
    <row r="4507" spans="3:4" x14ac:dyDescent="0.2">
      <c r="C4507" s="42">
        <v>41724</v>
      </c>
      <c r="D4507">
        <v>11.409750000000001</v>
      </c>
    </row>
    <row r="4508" spans="3:4" x14ac:dyDescent="0.2">
      <c r="C4508" s="42">
        <v>41725</v>
      </c>
      <c r="D4508">
        <v>11.324199999999999</v>
      </c>
    </row>
    <row r="4509" spans="3:4" x14ac:dyDescent="0.2">
      <c r="C4509" s="42">
        <v>41726</v>
      </c>
      <c r="D4509">
        <v>11.2958</v>
      </c>
    </row>
    <row r="4510" spans="3:4" x14ac:dyDescent="0.2">
      <c r="C4510" s="42">
        <v>41729</v>
      </c>
      <c r="D4510">
        <v>11.205299999999999</v>
      </c>
    </row>
    <row r="4511" spans="3:4" x14ac:dyDescent="0.2">
      <c r="C4511" s="42">
        <v>41730</v>
      </c>
      <c r="D4511">
        <v>11.2646</v>
      </c>
    </row>
    <row r="4512" spans="3:4" x14ac:dyDescent="0.2">
      <c r="C4512" s="42">
        <v>41731</v>
      </c>
      <c r="D4512">
        <v>11.31277</v>
      </c>
    </row>
    <row r="4513" spans="3:4" x14ac:dyDescent="0.2">
      <c r="C4513" s="42">
        <v>41732</v>
      </c>
      <c r="D4513">
        <v>11.323119999999999</v>
      </c>
    </row>
    <row r="4514" spans="3:4" x14ac:dyDescent="0.2">
      <c r="C4514" s="42">
        <v>41733</v>
      </c>
      <c r="D4514">
        <v>11.214549999999999</v>
      </c>
    </row>
    <row r="4515" spans="3:4" x14ac:dyDescent="0.2">
      <c r="C4515" s="42">
        <v>41736</v>
      </c>
      <c r="D4515">
        <v>11.20125</v>
      </c>
    </row>
    <row r="4516" spans="3:4" x14ac:dyDescent="0.2">
      <c r="C4516" s="42">
        <v>41737</v>
      </c>
      <c r="D4516">
        <v>11.10646</v>
      </c>
    </row>
    <row r="4517" spans="3:4" x14ac:dyDescent="0.2">
      <c r="C4517" s="42">
        <v>41738</v>
      </c>
      <c r="D4517">
        <v>11.147550000000001</v>
      </c>
    </row>
    <row r="4518" spans="3:4" x14ac:dyDescent="0.2">
      <c r="C4518" s="42">
        <v>41739</v>
      </c>
      <c r="D4518">
        <v>11.06725</v>
      </c>
    </row>
    <row r="4519" spans="3:4" x14ac:dyDescent="0.2">
      <c r="C4519" s="42">
        <v>41740</v>
      </c>
      <c r="D4519">
        <v>11.13795</v>
      </c>
    </row>
    <row r="4520" spans="3:4" x14ac:dyDescent="0.2">
      <c r="C4520" s="42">
        <v>41743</v>
      </c>
      <c r="D4520">
        <v>11.187900000000001</v>
      </c>
    </row>
    <row r="4521" spans="3:4" x14ac:dyDescent="0.2">
      <c r="C4521" s="42">
        <v>41744</v>
      </c>
      <c r="D4521">
        <v>11.2522</v>
      </c>
    </row>
    <row r="4522" spans="3:4" x14ac:dyDescent="0.2">
      <c r="C4522" s="42">
        <v>41745</v>
      </c>
      <c r="D4522">
        <v>11.26685</v>
      </c>
    </row>
    <row r="4523" spans="3:4" x14ac:dyDescent="0.2">
      <c r="C4523" s="42">
        <v>41746</v>
      </c>
      <c r="D4523">
        <v>11.17801</v>
      </c>
    </row>
    <row r="4524" spans="3:4" x14ac:dyDescent="0.2">
      <c r="C4524" s="42">
        <v>41747</v>
      </c>
      <c r="D4524">
        <v>11.17801</v>
      </c>
    </row>
    <row r="4525" spans="3:4" x14ac:dyDescent="0.2">
      <c r="C4525" s="42">
        <v>41750</v>
      </c>
      <c r="D4525">
        <v>11.19398</v>
      </c>
    </row>
    <row r="4526" spans="3:4" x14ac:dyDescent="0.2">
      <c r="C4526" s="42">
        <v>41751</v>
      </c>
      <c r="D4526">
        <v>11.25155</v>
      </c>
    </row>
    <row r="4527" spans="3:4" x14ac:dyDescent="0.2">
      <c r="C4527" s="42">
        <v>41752</v>
      </c>
      <c r="D4527">
        <v>11.327629999999999</v>
      </c>
    </row>
    <row r="4528" spans="3:4" x14ac:dyDescent="0.2">
      <c r="C4528" s="42">
        <v>41753</v>
      </c>
      <c r="D4528">
        <v>11.34765</v>
      </c>
    </row>
    <row r="4529" spans="3:4" x14ac:dyDescent="0.2">
      <c r="C4529" s="42">
        <v>41754</v>
      </c>
      <c r="D4529">
        <v>11.359170000000001</v>
      </c>
    </row>
    <row r="4530" spans="3:4" x14ac:dyDescent="0.2">
      <c r="C4530" s="42">
        <v>41757</v>
      </c>
      <c r="D4530">
        <v>11.337400000000001</v>
      </c>
    </row>
    <row r="4531" spans="3:4" x14ac:dyDescent="0.2">
      <c r="C4531" s="42">
        <v>41758</v>
      </c>
      <c r="D4531">
        <v>11.25745</v>
      </c>
    </row>
    <row r="4532" spans="3:4" x14ac:dyDescent="0.2">
      <c r="C4532" s="42">
        <v>41759</v>
      </c>
      <c r="D4532">
        <v>11.23681</v>
      </c>
    </row>
    <row r="4533" spans="3:4" x14ac:dyDescent="0.2">
      <c r="C4533" s="42">
        <v>41760</v>
      </c>
      <c r="D4533">
        <v>11.187799999999999</v>
      </c>
    </row>
    <row r="4534" spans="3:4" x14ac:dyDescent="0.2">
      <c r="C4534" s="42">
        <v>41761</v>
      </c>
      <c r="D4534">
        <v>11.159549999999999</v>
      </c>
    </row>
    <row r="4535" spans="3:4" x14ac:dyDescent="0.2">
      <c r="C4535" s="42">
        <v>41764</v>
      </c>
      <c r="D4535">
        <v>11.21875</v>
      </c>
    </row>
    <row r="4536" spans="3:4" x14ac:dyDescent="0.2">
      <c r="C4536" s="42">
        <v>41765</v>
      </c>
      <c r="D4536">
        <v>11.217750000000001</v>
      </c>
    </row>
    <row r="4537" spans="3:4" x14ac:dyDescent="0.2">
      <c r="C4537" s="42">
        <v>41766</v>
      </c>
      <c r="D4537">
        <v>11.183400000000001</v>
      </c>
    </row>
    <row r="4538" spans="3:4" x14ac:dyDescent="0.2">
      <c r="C4538" s="42">
        <v>41767</v>
      </c>
      <c r="D4538">
        <v>11.021750000000001</v>
      </c>
    </row>
    <row r="4539" spans="3:4" x14ac:dyDescent="0.2">
      <c r="C4539" s="42">
        <v>41768</v>
      </c>
      <c r="D4539">
        <v>11.068</v>
      </c>
    </row>
    <row r="4540" spans="3:4" x14ac:dyDescent="0.2">
      <c r="C4540" s="42">
        <v>41771</v>
      </c>
      <c r="D4540">
        <v>11.06025</v>
      </c>
    </row>
    <row r="4541" spans="3:4" x14ac:dyDescent="0.2">
      <c r="C4541" s="42">
        <v>41772</v>
      </c>
      <c r="D4541">
        <v>10.99811</v>
      </c>
    </row>
    <row r="4542" spans="3:4" x14ac:dyDescent="0.2">
      <c r="C4542" s="42">
        <v>41773</v>
      </c>
      <c r="D4542">
        <v>11.007250000000001</v>
      </c>
    </row>
    <row r="4543" spans="3:4" x14ac:dyDescent="0.2">
      <c r="C4543" s="42">
        <v>41774</v>
      </c>
      <c r="D4543">
        <v>11.07025</v>
      </c>
    </row>
    <row r="4544" spans="3:4" x14ac:dyDescent="0.2">
      <c r="C4544" s="42">
        <v>41775</v>
      </c>
      <c r="D4544">
        <v>11.028</v>
      </c>
    </row>
    <row r="4545" spans="3:4" x14ac:dyDescent="0.2">
      <c r="C4545" s="42">
        <v>41778</v>
      </c>
      <c r="D4545">
        <v>11.024710000000001</v>
      </c>
    </row>
    <row r="4546" spans="3:4" x14ac:dyDescent="0.2">
      <c r="C4546" s="42">
        <v>41779</v>
      </c>
      <c r="D4546">
        <v>11.1242</v>
      </c>
    </row>
    <row r="4547" spans="3:4" x14ac:dyDescent="0.2">
      <c r="C4547" s="42">
        <v>41780</v>
      </c>
      <c r="D4547">
        <v>11.10932</v>
      </c>
    </row>
    <row r="4548" spans="3:4" x14ac:dyDescent="0.2">
      <c r="C4548" s="42">
        <v>41781</v>
      </c>
      <c r="D4548">
        <v>11.014250000000001</v>
      </c>
    </row>
    <row r="4549" spans="3:4" x14ac:dyDescent="0.2">
      <c r="C4549" s="42">
        <v>41782</v>
      </c>
      <c r="D4549">
        <v>10.962999999999999</v>
      </c>
    </row>
    <row r="4550" spans="3:4" x14ac:dyDescent="0.2">
      <c r="C4550" s="42">
        <v>41785</v>
      </c>
      <c r="D4550">
        <v>11.02617</v>
      </c>
    </row>
    <row r="4551" spans="3:4" x14ac:dyDescent="0.2">
      <c r="C4551" s="42">
        <v>41786</v>
      </c>
      <c r="D4551">
        <v>11.12715</v>
      </c>
    </row>
    <row r="4552" spans="3:4" x14ac:dyDescent="0.2">
      <c r="C4552" s="42">
        <v>41787</v>
      </c>
      <c r="D4552">
        <v>11.17986</v>
      </c>
    </row>
    <row r="4553" spans="3:4" x14ac:dyDescent="0.2">
      <c r="C4553" s="42">
        <v>41788</v>
      </c>
      <c r="D4553">
        <v>11.08877</v>
      </c>
    </row>
    <row r="4554" spans="3:4" x14ac:dyDescent="0.2">
      <c r="C4554" s="42">
        <v>41789</v>
      </c>
      <c r="D4554">
        <v>11.27275</v>
      </c>
    </row>
    <row r="4555" spans="3:4" x14ac:dyDescent="0.2">
      <c r="C4555" s="42">
        <v>41792</v>
      </c>
      <c r="D4555">
        <v>11.349909999999999</v>
      </c>
    </row>
    <row r="4556" spans="3:4" x14ac:dyDescent="0.2">
      <c r="C4556" s="42">
        <v>41793</v>
      </c>
      <c r="D4556">
        <v>11.440899999999999</v>
      </c>
    </row>
    <row r="4557" spans="3:4" x14ac:dyDescent="0.2">
      <c r="C4557" s="42">
        <v>41794</v>
      </c>
      <c r="D4557">
        <v>11.488300000000001</v>
      </c>
    </row>
    <row r="4558" spans="3:4" x14ac:dyDescent="0.2">
      <c r="C4558" s="42">
        <v>41795</v>
      </c>
      <c r="D4558">
        <v>11.4428</v>
      </c>
    </row>
    <row r="4559" spans="3:4" x14ac:dyDescent="0.2">
      <c r="C4559" s="42">
        <v>41796</v>
      </c>
      <c r="D4559">
        <v>11.2554</v>
      </c>
    </row>
    <row r="4560" spans="3:4" x14ac:dyDescent="0.2">
      <c r="C4560" s="42">
        <v>41799</v>
      </c>
      <c r="D4560">
        <v>11.327809999999999</v>
      </c>
    </row>
    <row r="4561" spans="3:4" x14ac:dyDescent="0.2">
      <c r="C4561" s="42">
        <v>41800</v>
      </c>
      <c r="D4561">
        <v>11.439410000000001</v>
      </c>
    </row>
    <row r="4562" spans="3:4" x14ac:dyDescent="0.2">
      <c r="C4562" s="42">
        <v>41801</v>
      </c>
      <c r="D4562">
        <v>11.4887</v>
      </c>
    </row>
    <row r="4563" spans="3:4" x14ac:dyDescent="0.2">
      <c r="C4563" s="42">
        <v>41802</v>
      </c>
      <c r="D4563">
        <v>11.38205</v>
      </c>
    </row>
    <row r="4564" spans="3:4" x14ac:dyDescent="0.2">
      <c r="C4564" s="42">
        <v>41803</v>
      </c>
      <c r="D4564">
        <v>11.464119999999999</v>
      </c>
    </row>
    <row r="4565" spans="3:4" x14ac:dyDescent="0.2">
      <c r="C4565" s="42">
        <v>41806</v>
      </c>
      <c r="D4565">
        <v>11.4481</v>
      </c>
    </row>
    <row r="4566" spans="3:4" x14ac:dyDescent="0.2">
      <c r="C4566" s="42">
        <v>41807</v>
      </c>
      <c r="D4566">
        <v>11.550409999999999</v>
      </c>
    </row>
    <row r="4567" spans="3:4" x14ac:dyDescent="0.2">
      <c r="C4567" s="42">
        <v>41808</v>
      </c>
      <c r="D4567">
        <v>11.441649999999999</v>
      </c>
    </row>
    <row r="4568" spans="3:4" x14ac:dyDescent="0.2">
      <c r="C4568" s="42">
        <v>41809</v>
      </c>
      <c r="D4568">
        <v>11.36477</v>
      </c>
    </row>
    <row r="4569" spans="3:4" x14ac:dyDescent="0.2">
      <c r="C4569" s="42">
        <v>41810</v>
      </c>
      <c r="D4569">
        <v>11.419549999999999</v>
      </c>
    </row>
    <row r="4570" spans="3:4" x14ac:dyDescent="0.2">
      <c r="C4570" s="42">
        <v>41813</v>
      </c>
      <c r="D4570">
        <v>11.3184</v>
      </c>
    </row>
    <row r="4571" spans="3:4" x14ac:dyDescent="0.2">
      <c r="C4571" s="42">
        <v>41814</v>
      </c>
      <c r="D4571">
        <v>11.24915</v>
      </c>
    </row>
    <row r="4572" spans="3:4" x14ac:dyDescent="0.2">
      <c r="C4572" s="42">
        <v>41815</v>
      </c>
      <c r="D4572">
        <v>11.2813</v>
      </c>
    </row>
    <row r="4573" spans="3:4" x14ac:dyDescent="0.2">
      <c r="C4573" s="42">
        <v>41816</v>
      </c>
      <c r="D4573">
        <v>11.3628</v>
      </c>
    </row>
    <row r="4574" spans="3:4" x14ac:dyDescent="0.2">
      <c r="C4574" s="42">
        <v>41817</v>
      </c>
      <c r="D4574">
        <v>11.340400000000001</v>
      </c>
    </row>
    <row r="4575" spans="3:4" x14ac:dyDescent="0.2">
      <c r="C4575" s="42">
        <v>41820</v>
      </c>
      <c r="D4575">
        <v>11.35027</v>
      </c>
    </row>
    <row r="4576" spans="3:4" x14ac:dyDescent="0.2">
      <c r="C4576" s="42">
        <v>41821</v>
      </c>
      <c r="D4576">
        <v>11.398350000000001</v>
      </c>
    </row>
    <row r="4577" spans="3:4" x14ac:dyDescent="0.2">
      <c r="C4577" s="42">
        <v>41822</v>
      </c>
      <c r="D4577">
        <v>11.460750000000001</v>
      </c>
    </row>
    <row r="4578" spans="3:4" x14ac:dyDescent="0.2">
      <c r="C4578" s="42">
        <v>41823</v>
      </c>
      <c r="D4578">
        <v>11.484999999999999</v>
      </c>
    </row>
    <row r="4579" spans="3:4" x14ac:dyDescent="0.2">
      <c r="C4579" s="42">
        <v>41824</v>
      </c>
      <c r="D4579">
        <v>11.478009999999999</v>
      </c>
    </row>
    <row r="4580" spans="3:4" x14ac:dyDescent="0.2">
      <c r="C4580" s="42">
        <v>41827</v>
      </c>
      <c r="D4580">
        <v>11.504200000000001</v>
      </c>
    </row>
    <row r="4581" spans="3:4" x14ac:dyDescent="0.2">
      <c r="C4581" s="42">
        <v>41828</v>
      </c>
      <c r="D4581">
        <v>11.418950000000001</v>
      </c>
    </row>
    <row r="4582" spans="3:4" x14ac:dyDescent="0.2">
      <c r="C4582" s="42">
        <v>41829</v>
      </c>
      <c r="D4582">
        <v>11.3963</v>
      </c>
    </row>
    <row r="4583" spans="3:4" x14ac:dyDescent="0.2">
      <c r="C4583" s="42">
        <v>41830</v>
      </c>
      <c r="D4583">
        <v>11.420199999999999</v>
      </c>
    </row>
    <row r="4584" spans="3:4" x14ac:dyDescent="0.2">
      <c r="C4584" s="42">
        <v>41831</v>
      </c>
      <c r="D4584">
        <v>11.43535</v>
      </c>
    </row>
    <row r="4585" spans="3:4" x14ac:dyDescent="0.2">
      <c r="C4585" s="42">
        <v>41834</v>
      </c>
      <c r="D4585">
        <v>11.3957</v>
      </c>
    </row>
    <row r="4586" spans="3:4" x14ac:dyDescent="0.2">
      <c r="C4586" s="42">
        <v>41835</v>
      </c>
      <c r="D4586">
        <v>11.4297</v>
      </c>
    </row>
    <row r="4587" spans="3:4" x14ac:dyDescent="0.2">
      <c r="C4587" s="42">
        <v>41836</v>
      </c>
      <c r="D4587">
        <v>11.38236</v>
      </c>
    </row>
    <row r="4588" spans="3:4" x14ac:dyDescent="0.2">
      <c r="C4588" s="42">
        <v>41837</v>
      </c>
      <c r="D4588">
        <v>11.36575</v>
      </c>
    </row>
    <row r="4589" spans="3:4" x14ac:dyDescent="0.2">
      <c r="C4589" s="42">
        <v>41838</v>
      </c>
      <c r="D4589">
        <v>11.35965</v>
      </c>
    </row>
    <row r="4590" spans="3:4" x14ac:dyDescent="0.2">
      <c r="C4590" s="42">
        <v>41841</v>
      </c>
      <c r="D4590">
        <v>11.34</v>
      </c>
    </row>
    <row r="4591" spans="3:4" x14ac:dyDescent="0.2">
      <c r="C4591" s="42">
        <v>41842</v>
      </c>
      <c r="D4591">
        <v>11.271000000000001</v>
      </c>
    </row>
    <row r="4592" spans="3:4" x14ac:dyDescent="0.2">
      <c r="C4592" s="42">
        <v>41843</v>
      </c>
      <c r="D4592">
        <v>11.2065</v>
      </c>
    </row>
    <row r="4593" spans="3:4" x14ac:dyDescent="0.2">
      <c r="C4593" s="42">
        <v>41844</v>
      </c>
      <c r="D4593">
        <v>11.173400000000001</v>
      </c>
    </row>
    <row r="4594" spans="3:4" x14ac:dyDescent="0.2">
      <c r="C4594" s="42">
        <v>41845</v>
      </c>
      <c r="D4594">
        <v>11.17365</v>
      </c>
    </row>
    <row r="4595" spans="3:4" x14ac:dyDescent="0.2">
      <c r="C4595" s="42">
        <v>41848</v>
      </c>
      <c r="D4595">
        <v>11.238160000000001</v>
      </c>
    </row>
    <row r="4596" spans="3:4" x14ac:dyDescent="0.2">
      <c r="C4596" s="42">
        <v>41849</v>
      </c>
      <c r="D4596">
        <v>11.2681</v>
      </c>
    </row>
    <row r="4597" spans="3:4" x14ac:dyDescent="0.2">
      <c r="C4597" s="42">
        <v>41850</v>
      </c>
      <c r="D4597">
        <v>11.384359999999999</v>
      </c>
    </row>
    <row r="4598" spans="3:4" x14ac:dyDescent="0.2">
      <c r="C4598" s="42">
        <v>41851</v>
      </c>
      <c r="D4598">
        <v>11.417400000000001</v>
      </c>
    </row>
    <row r="4599" spans="3:4" x14ac:dyDescent="0.2">
      <c r="C4599" s="42">
        <v>41852</v>
      </c>
      <c r="D4599">
        <v>11.34625</v>
      </c>
    </row>
    <row r="4600" spans="3:4" x14ac:dyDescent="0.2">
      <c r="C4600" s="42">
        <v>41855</v>
      </c>
      <c r="D4600">
        <v>11.395849999999999</v>
      </c>
    </row>
    <row r="4601" spans="3:4" x14ac:dyDescent="0.2">
      <c r="C4601" s="42">
        <v>41856</v>
      </c>
      <c r="D4601">
        <v>11.44721</v>
      </c>
    </row>
    <row r="4602" spans="3:4" x14ac:dyDescent="0.2">
      <c r="C4602" s="42">
        <v>41857</v>
      </c>
      <c r="D4602">
        <v>11.456200000000001</v>
      </c>
    </row>
    <row r="4603" spans="3:4" x14ac:dyDescent="0.2">
      <c r="C4603" s="42">
        <v>41858</v>
      </c>
      <c r="D4603">
        <v>11.43445</v>
      </c>
    </row>
    <row r="4604" spans="3:4" x14ac:dyDescent="0.2">
      <c r="C4604" s="42">
        <v>41859</v>
      </c>
      <c r="D4604">
        <v>11.39701</v>
      </c>
    </row>
    <row r="4605" spans="3:4" x14ac:dyDescent="0.2">
      <c r="C4605" s="42">
        <v>41862</v>
      </c>
      <c r="D4605">
        <v>11.352399999999999</v>
      </c>
    </row>
    <row r="4606" spans="3:4" x14ac:dyDescent="0.2">
      <c r="C4606" s="42">
        <v>41863</v>
      </c>
      <c r="D4606">
        <v>11.320600000000001</v>
      </c>
    </row>
    <row r="4607" spans="3:4" x14ac:dyDescent="0.2">
      <c r="C4607" s="42">
        <v>41864</v>
      </c>
      <c r="D4607">
        <v>11.266550000000001</v>
      </c>
    </row>
    <row r="4608" spans="3:4" x14ac:dyDescent="0.2">
      <c r="C4608" s="42">
        <v>41865</v>
      </c>
      <c r="D4608">
        <v>11.2409</v>
      </c>
    </row>
    <row r="4609" spans="3:4" x14ac:dyDescent="0.2">
      <c r="C4609" s="42">
        <v>41866</v>
      </c>
      <c r="D4609">
        <v>11.3117</v>
      </c>
    </row>
    <row r="4610" spans="3:4" x14ac:dyDescent="0.2">
      <c r="C4610" s="42">
        <v>41869</v>
      </c>
      <c r="D4610">
        <v>11.31485</v>
      </c>
    </row>
    <row r="4611" spans="3:4" x14ac:dyDescent="0.2">
      <c r="C4611" s="42">
        <v>41870</v>
      </c>
      <c r="D4611">
        <v>11.304600000000001</v>
      </c>
    </row>
    <row r="4612" spans="3:4" x14ac:dyDescent="0.2">
      <c r="C4612" s="42">
        <v>41871</v>
      </c>
      <c r="D4612">
        <v>11.39855</v>
      </c>
    </row>
    <row r="4613" spans="3:4" x14ac:dyDescent="0.2">
      <c r="C4613" s="42">
        <v>41872</v>
      </c>
      <c r="D4613">
        <v>11.360950000000001</v>
      </c>
    </row>
    <row r="4614" spans="3:4" x14ac:dyDescent="0.2">
      <c r="C4614" s="42">
        <v>41873</v>
      </c>
      <c r="D4614">
        <v>11.4117</v>
      </c>
    </row>
    <row r="4615" spans="3:4" x14ac:dyDescent="0.2">
      <c r="C4615" s="42">
        <v>41876</v>
      </c>
      <c r="D4615">
        <v>11.39725</v>
      </c>
    </row>
    <row r="4616" spans="3:4" x14ac:dyDescent="0.2">
      <c r="C4616" s="42">
        <v>41877</v>
      </c>
      <c r="D4616">
        <v>11.37635</v>
      </c>
    </row>
    <row r="4617" spans="3:4" x14ac:dyDescent="0.2">
      <c r="C4617" s="42">
        <v>41878</v>
      </c>
      <c r="D4617">
        <v>11.3285</v>
      </c>
    </row>
    <row r="4618" spans="3:4" x14ac:dyDescent="0.2">
      <c r="C4618" s="42">
        <v>41879</v>
      </c>
      <c r="D4618">
        <v>11.3377</v>
      </c>
    </row>
    <row r="4619" spans="3:4" x14ac:dyDescent="0.2">
      <c r="C4619" s="42">
        <v>41880</v>
      </c>
      <c r="D4619">
        <v>11.330399999999999</v>
      </c>
    </row>
    <row r="4620" spans="3:4" x14ac:dyDescent="0.2">
      <c r="C4620" s="42">
        <v>41883</v>
      </c>
      <c r="D4620">
        <v>11.368600000000001</v>
      </c>
    </row>
    <row r="4621" spans="3:4" x14ac:dyDescent="0.2">
      <c r="C4621" s="42">
        <v>41884</v>
      </c>
      <c r="D4621">
        <v>11.437250000000001</v>
      </c>
    </row>
    <row r="4622" spans="3:4" x14ac:dyDescent="0.2">
      <c r="C4622" s="42">
        <v>41885</v>
      </c>
      <c r="D4622">
        <v>11.397</v>
      </c>
    </row>
    <row r="4623" spans="3:4" x14ac:dyDescent="0.2">
      <c r="C4623" s="42">
        <v>41886</v>
      </c>
      <c r="D4623">
        <v>11.37336</v>
      </c>
    </row>
    <row r="4624" spans="3:4" x14ac:dyDescent="0.2">
      <c r="C4624" s="42">
        <v>41887</v>
      </c>
      <c r="D4624">
        <v>11.4033</v>
      </c>
    </row>
    <row r="4625" spans="3:4" x14ac:dyDescent="0.2">
      <c r="C4625" s="42">
        <v>41890</v>
      </c>
      <c r="D4625">
        <v>11.45571</v>
      </c>
    </row>
    <row r="4626" spans="3:4" x14ac:dyDescent="0.2">
      <c r="C4626" s="42">
        <v>41891</v>
      </c>
      <c r="D4626">
        <v>11.6251</v>
      </c>
    </row>
    <row r="4627" spans="3:4" x14ac:dyDescent="0.2">
      <c r="C4627" s="42">
        <v>41892</v>
      </c>
      <c r="D4627">
        <v>11.665760000000001</v>
      </c>
    </row>
    <row r="4628" spans="3:4" x14ac:dyDescent="0.2">
      <c r="C4628" s="42">
        <v>41893</v>
      </c>
      <c r="D4628">
        <v>11.690200000000001</v>
      </c>
    </row>
    <row r="4629" spans="3:4" x14ac:dyDescent="0.2">
      <c r="C4629" s="42">
        <v>41894</v>
      </c>
      <c r="D4629">
        <v>11.740019999999999</v>
      </c>
    </row>
    <row r="4630" spans="3:4" x14ac:dyDescent="0.2">
      <c r="C4630" s="42">
        <v>41897</v>
      </c>
      <c r="D4630">
        <v>11.72845</v>
      </c>
    </row>
    <row r="4631" spans="3:4" x14ac:dyDescent="0.2">
      <c r="C4631" s="42">
        <v>41898</v>
      </c>
      <c r="D4631">
        <v>11.689349999999999</v>
      </c>
    </row>
    <row r="4632" spans="3:4" x14ac:dyDescent="0.2">
      <c r="C4632" s="42">
        <v>41899</v>
      </c>
      <c r="D4632">
        <v>11.68765</v>
      </c>
    </row>
    <row r="4633" spans="3:4" x14ac:dyDescent="0.2">
      <c r="C4633" s="42">
        <v>41900</v>
      </c>
      <c r="D4633">
        <v>11.77121</v>
      </c>
    </row>
    <row r="4634" spans="3:4" x14ac:dyDescent="0.2">
      <c r="C4634" s="42">
        <v>41901</v>
      </c>
      <c r="D4634">
        <v>11.81645</v>
      </c>
    </row>
    <row r="4635" spans="3:4" x14ac:dyDescent="0.2">
      <c r="C4635" s="42">
        <v>41904</v>
      </c>
      <c r="D4635">
        <v>11.894500000000001</v>
      </c>
    </row>
    <row r="4636" spans="3:4" x14ac:dyDescent="0.2">
      <c r="C4636" s="42">
        <v>41905</v>
      </c>
      <c r="D4636">
        <v>11.87255</v>
      </c>
    </row>
    <row r="4637" spans="3:4" x14ac:dyDescent="0.2">
      <c r="C4637" s="42">
        <v>41906</v>
      </c>
      <c r="D4637">
        <v>11.882720000000001</v>
      </c>
    </row>
    <row r="4638" spans="3:4" x14ac:dyDescent="0.2">
      <c r="C4638" s="42">
        <v>41907</v>
      </c>
      <c r="D4638">
        <v>11.942399999999999</v>
      </c>
    </row>
    <row r="4639" spans="3:4" x14ac:dyDescent="0.2">
      <c r="C4639" s="42">
        <v>41908</v>
      </c>
      <c r="D4639">
        <v>11.97105</v>
      </c>
    </row>
    <row r="4640" spans="3:4" x14ac:dyDescent="0.2">
      <c r="C4640" s="42">
        <v>41911</v>
      </c>
      <c r="D4640">
        <v>12.0199</v>
      </c>
    </row>
    <row r="4641" spans="3:4" x14ac:dyDescent="0.2">
      <c r="C4641" s="42">
        <v>41912</v>
      </c>
      <c r="D4641">
        <v>12.054650000000001</v>
      </c>
    </row>
    <row r="4642" spans="3:4" x14ac:dyDescent="0.2">
      <c r="C4642" s="42">
        <v>41913</v>
      </c>
      <c r="D4642">
        <v>12.0227</v>
      </c>
    </row>
    <row r="4643" spans="3:4" x14ac:dyDescent="0.2">
      <c r="C4643" s="42">
        <v>41914</v>
      </c>
      <c r="D4643">
        <v>11.93815</v>
      </c>
    </row>
    <row r="4644" spans="3:4" x14ac:dyDescent="0.2">
      <c r="C4644" s="42">
        <v>41915</v>
      </c>
      <c r="D4644">
        <v>12.114409999999999</v>
      </c>
    </row>
    <row r="4645" spans="3:4" x14ac:dyDescent="0.2">
      <c r="C4645" s="42">
        <v>41918</v>
      </c>
      <c r="D4645">
        <v>11.992649999999999</v>
      </c>
    </row>
    <row r="4646" spans="3:4" x14ac:dyDescent="0.2">
      <c r="C4646" s="42">
        <v>41919</v>
      </c>
      <c r="D4646">
        <v>11.92961</v>
      </c>
    </row>
    <row r="4647" spans="3:4" x14ac:dyDescent="0.2">
      <c r="C4647" s="42">
        <v>41920</v>
      </c>
      <c r="D4647">
        <v>11.9366</v>
      </c>
    </row>
    <row r="4648" spans="3:4" x14ac:dyDescent="0.2">
      <c r="C4648" s="42">
        <v>41921</v>
      </c>
      <c r="D4648">
        <v>11.79635</v>
      </c>
    </row>
    <row r="4649" spans="3:4" x14ac:dyDescent="0.2">
      <c r="C4649" s="42">
        <v>41922</v>
      </c>
      <c r="D4649">
        <v>11.848850000000001</v>
      </c>
    </row>
    <row r="4650" spans="3:4" x14ac:dyDescent="0.2">
      <c r="C4650" s="42">
        <v>41925</v>
      </c>
      <c r="D4650">
        <v>11.784050000000001</v>
      </c>
    </row>
    <row r="4651" spans="3:4" x14ac:dyDescent="0.2">
      <c r="C4651" s="42">
        <v>41926</v>
      </c>
      <c r="D4651">
        <v>11.802049999999999</v>
      </c>
    </row>
    <row r="4652" spans="3:4" x14ac:dyDescent="0.2">
      <c r="C4652" s="42">
        <v>41927</v>
      </c>
      <c r="D4652">
        <v>11.774800000000001</v>
      </c>
    </row>
    <row r="4653" spans="3:4" x14ac:dyDescent="0.2">
      <c r="C4653" s="42">
        <v>41928</v>
      </c>
      <c r="D4653">
        <v>11.813000000000001</v>
      </c>
    </row>
    <row r="4654" spans="3:4" x14ac:dyDescent="0.2">
      <c r="C4654" s="42">
        <v>41929</v>
      </c>
      <c r="D4654">
        <v>11.818300000000001</v>
      </c>
    </row>
    <row r="4655" spans="3:4" x14ac:dyDescent="0.2">
      <c r="C4655" s="42">
        <v>41932</v>
      </c>
      <c r="D4655">
        <v>11.771979999999999</v>
      </c>
    </row>
    <row r="4656" spans="3:4" x14ac:dyDescent="0.2">
      <c r="C4656" s="42">
        <v>41933</v>
      </c>
      <c r="D4656">
        <v>11.700749999999999</v>
      </c>
    </row>
    <row r="4657" spans="3:4" x14ac:dyDescent="0.2">
      <c r="C4657" s="42">
        <v>41934</v>
      </c>
      <c r="D4657">
        <v>11.73555</v>
      </c>
    </row>
    <row r="4658" spans="3:4" x14ac:dyDescent="0.2">
      <c r="C4658" s="42">
        <v>41935</v>
      </c>
      <c r="D4658">
        <v>11.691800000000001</v>
      </c>
    </row>
    <row r="4659" spans="3:4" x14ac:dyDescent="0.2">
      <c r="C4659" s="42">
        <v>41936</v>
      </c>
      <c r="D4659">
        <v>11.66225</v>
      </c>
    </row>
    <row r="4660" spans="3:4" x14ac:dyDescent="0.2">
      <c r="C4660" s="42">
        <v>41939</v>
      </c>
      <c r="D4660">
        <v>11.6541</v>
      </c>
    </row>
    <row r="4661" spans="3:4" x14ac:dyDescent="0.2">
      <c r="C4661" s="42">
        <v>41940</v>
      </c>
      <c r="D4661">
        <v>11.5671</v>
      </c>
    </row>
    <row r="4662" spans="3:4" x14ac:dyDescent="0.2">
      <c r="C4662" s="42">
        <v>41941</v>
      </c>
      <c r="D4662">
        <v>11.54086</v>
      </c>
    </row>
    <row r="4663" spans="3:4" x14ac:dyDescent="0.2">
      <c r="C4663" s="42">
        <v>41942</v>
      </c>
      <c r="D4663">
        <v>11.58445</v>
      </c>
    </row>
    <row r="4664" spans="3:4" x14ac:dyDescent="0.2">
      <c r="C4664" s="42">
        <v>41943</v>
      </c>
      <c r="D4664">
        <v>11.770110000000001</v>
      </c>
    </row>
    <row r="4665" spans="3:4" x14ac:dyDescent="0.2">
      <c r="C4665" s="42">
        <v>41946</v>
      </c>
      <c r="D4665">
        <v>11.808999999999999</v>
      </c>
    </row>
    <row r="4666" spans="3:4" x14ac:dyDescent="0.2">
      <c r="C4666" s="42">
        <v>41947</v>
      </c>
      <c r="D4666">
        <v>11.77356</v>
      </c>
    </row>
    <row r="4667" spans="3:4" x14ac:dyDescent="0.2">
      <c r="C4667" s="42">
        <v>41948</v>
      </c>
      <c r="D4667">
        <v>11.895659999999999</v>
      </c>
    </row>
    <row r="4668" spans="3:4" x14ac:dyDescent="0.2">
      <c r="C4668" s="42">
        <v>41949</v>
      </c>
      <c r="D4668">
        <v>11.89695</v>
      </c>
    </row>
    <row r="4669" spans="3:4" x14ac:dyDescent="0.2">
      <c r="C4669" s="42">
        <v>41950</v>
      </c>
      <c r="D4669">
        <v>11.98922</v>
      </c>
    </row>
    <row r="4670" spans="3:4" x14ac:dyDescent="0.2">
      <c r="C4670" s="42">
        <v>41953</v>
      </c>
      <c r="D4670">
        <v>11.97357</v>
      </c>
    </row>
    <row r="4671" spans="3:4" x14ac:dyDescent="0.2">
      <c r="C4671" s="42">
        <v>41954</v>
      </c>
      <c r="D4671">
        <v>11.99</v>
      </c>
    </row>
    <row r="4672" spans="3:4" x14ac:dyDescent="0.2">
      <c r="C4672" s="42">
        <v>41955</v>
      </c>
      <c r="D4672">
        <v>11.90103</v>
      </c>
    </row>
    <row r="4673" spans="3:4" x14ac:dyDescent="0.2">
      <c r="C4673" s="42">
        <v>41956</v>
      </c>
      <c r="D4673">
        <v>11.911899999999999</v>
      </c>
    </row>
    <row r="4674" spans="3:4" x14ac:dyDescent="0.2">
      <c r="C4674" s="42">
        <v>41957</v>
      </c>
      <c r="D4674">
        <v>11.863709999999999</v>
      </c>
    </row>
    <row r="4675" spans="3:4" x14ac:dyDescent="0.2">
      <c r="C4675" s="42">
        <v>41960</v>
      </c>
      <c r="D4675">
        <v>11.836650000000001</v>
      </c>
    </row>
    <row r="4676" spans="3:4" x14ac:dyDescent="0.2">
      <c r="C4676" s="42">
        <v>41961</v>
      </c>
      <c r="D4676">
        <v>11.73776</v>
      </c>
    </row>
    <row r="4677" spans="3:4" x14ac:dyDescent="0.2">
      <c r="C4677" s="42">
        <v>41962</v>
      </c>
      <c r="D4677">
        <v>11.78121</v>
      </c>
    </row>
    <row r="4678" spans="3:4" x14ac:dyDescent="0.2">
      <c r="C4678" s="42">
        <v>41963</v>
      </c>
      <c r="D4678">
        <v>11.65232</v>
      </c>
    </row>
    <row r="4679" spans="3:4" x14ac:dyDescent="0.2">
      <c r="C4679" s="42">
        <v>41964</v>
      </c>
      <c r="D4679">
        <v>11.61936</v>
      </c>
    </row>
    <row r="4680" spans="3:4" x14ac:dyDescent="0.2">
      <c r="C4680" s="42">
        <v>41967</v>
      </c>
      <c r="D4680">
        <v>11.722</v>
      </c>
    </row>
    <row r="4681" spans="3:4" x14ac:dyDescent="0.2">
      <c r="C4681" s="42">
        <v>41968</v>
      </c>
      <c r="D4681">
        <v>11.648350000000001</v>
      </c>
    </row>
    <row r="4682" spans="3:4" x14ac:dyDescent="0.2">
      <c r="C4682" s="42">
        <v>41969</v>
      </c>
      <c r="D4682">
        <v>11.640560000000001</v>
      </c>
    </row>
    <row r="4683" spans="3:4" x14ac:dyDescent="0.2">
      <c r="C4683" s="42">
        <v>41970</v>
      </c>
      <c r="D4683">
        <v>11.65896</v>
      </c>
    </row>
    <row r="4684" spans="3:4" x14ac:dyDescent="0.2">
      <c r="C4684" s="42">
        <v>41971</v>
      </c>
      <c r="D4684">
        <v>11.73817</v>
      </c>
    </row>
    <row r="4685" spans="3:4" x14ac:dyDescent="0.2">
      <c r="C4685" s="42">
        <v>41974</v>
      </c>
      <c r="D4685">
        <v>11.68451</v>
      </c>
    </row>
    <row r="4686" spans="3:4" x14ac:dyDescent="0.2">
      <c r="C4686" s="42">
        <v>41975</v>
      </c>
      <c r="D4686">
        <v>11.82931</v>
      </c>
    </row>
    <row r="4687" spans="3:4" x14ac:dyDescent="0.2">
      <c r="C4687" s="42">
        <v>41976</v>
      </c>
      <c r="D4687">
        <v>11.91225</v>
      </c>
    </row>
    <row r="4688" spans="3:4" x14ac:dyDescent="0.2">
      <c r="C4688" s="42">
        <v>41977</v>
      </c>
      <c r="D4688">
        <v>11.889559999999999</v>
      </c>
    </row>
    <row r="4689" spans="3:4" x14ac:dyDescent="0.2">
      <c r="C4689" s="42">
        <v>41978</v>
      </c>
      <c r="D4689">
        <v>12.0687</v>
      </c>
    </row>
    <row r="4690" spans="3:4" x14ac:dyDescent="0.2">
      <c r="C4690" s="42">
        <v>41981</v>
      </c>
      <c r="D4690">
        <v>12.305099999999999</v>
      </c>
    </row>
    <row r="4691" spans="3:4" x14ac:dyDescent="0.2">
      <c r="C4691" s="42">
        <v>41982</v>
      </c>
      <c r="D4691">
        <v>12.13552</v>
      </c>
    </row>
    <row r="4692" spans="3:4" x14ac:dyDescent="0.2">
      <c r="C4692" s="42">
        <v>41983</v>
      </c>
      <c r="D4692">
        <v>12.333449999999999</v>
      </c>
    </row>
    <row r="4693" spans="3:4" x14ac:dyDescent="0.2">
      <c r="C4693" s="42">
        <v>41984</v>
      </c>
      <c r="D4693">
        <v>12.40146</v>
      </c>
    </row>
    <row r="4694" spans="3:4" x14ac:dyDescent="0.2">
      <c r="C4694" s="42">
        <v>41985</v>
      </c>
      <c r="D4694">
        <v>12.426550000000001</v>
      </c>
    </row>
    <row r="4695" spans="3:4" x14ac:dyDescent="0.2">
      <c r="C4695" s="42">
        <v>41988</v>
      </c>
      <c r="D4695">
        <v>12.47635</v>
      </c>
    </row>
    <row r="4696" spans="3:4" x14ac:dyDescent="0.2">
      <c r="C4696" s="42">
        <v>41989</v>
      </c>
      <c r="D4696">
        <v>12.4946</v>
      </c>
    </row>
    <row r="4697" spans="3:4" x14ac:dyDescent="0.2">
      <c r="C4697" s="42">
        <v>41990</v>
      </c>
      <c r="D4697">
        <v>12.408620000000001</v>
      </c>
    </row>
    <row r="4698" spans="3:4" x14ac:dyDescent="0.2">
      <c r="C4698" s="42">
        <v>41991</v>
      </c>
      <c r="D4698">
        <v>12.275119999999999</v>
      </c>
    </row>
    <row r="4699" spans="3:4" x14ac:dyDescent="0.2">
      <c r="C4699" s="42">
        <v>41992</v>
      </c>
      <c r="D4699">
        <v>12.333170000000001</v>
      </c>
    </row>
    <row r="4700" spans="3:4" x14ac:dyDescent="0.2">
      <c r="C4700" s="42">
        <v>41995</v>
      </c>
      <c r="D4700">
        <v>12.287419999999999</v>
      </c>
    </row>
    <row r="4701" spans="3:4" x14ac:dyDescent="0.2">
      <c r="C4701" s="42">
        <v>41996</v>
      </c>
      <c r="D4701">
        <v>12.367050000000001</v>
      </c>
    </row>
    <row r="4702" spans="3:4" x14ac:dyDescent="0.2">
      <c r="C4702" s="42">
        <v>41997</v>
      </c>
      <c r="D4702">
        <v>12.414020000000001</v>
      </c>
    </row>
    <row r="4703" spans="3:4" x14ac:dyDescent="0.2">
      <c r="C4703" s="42">
        <v>41998</v>
      </c>
      <c r="D4703">
        <v>12.414020000000001</v>
      </c>
    </row>
    <row r="4704" spans="3:4" x14ac:dyDescent="0.2">
      <c r="C4704" s="42">
        <v>41999</v>
      </c>
      <c r="D4704">
        <v>12.33778</v>
      </c>
    </row>
    <row r="4705" spans="3:4" x14ac:dyDescent="0.2">
      <c r="C4705" s="42">
        <v>42002</v>
      </c>
      <c r="D4705">
        <v>12.35793</v>
      </c>
    </row>
    <row r="4706" spans="3:4" x14ac:dyDescent="0.2">
      <c r="C4706" s="42">
        <v>42003</v>
      </c>
      <c r="D4706">
        <v>12.30532</v>
      </c>
    </row>
    <row r="4707" spans="3:4" x14ac:dyDescent="0.2">
      <c r="C4707" s="42">
        <v>42004</v>
      </c>
      <c r="D4707">
        <v>12.31817</v>
      </c>
    </row>
    <row r="4708" spans="3:4" x14ac:dyDescent="0.2">
      <c r="C4708" s="42">
        <v>42005</v>
      </c>
      <c r="D4708">
        <v>12.31817</v>
      </c>
    </row>
    <row r="4709" spans="3:4" x14ac:dyDescent="0.2">
      <c r="C4709" s="42">
        <v>42006</v>
      </c>
      <c r="D4709">
        <v>12.470370000000001</v>
      </c>
    </row>
    <row r="4710" spans="3:4" x14ac:dyDescent="0.2">
      <c r="C4710" s="42">
        <v>42009</v>
      </c>
      <c r="D4710">
        <v>12.4559</v>
      </c>
    </row>
    <row r="4711" spans="3:4" x14ac:dyDescent="0.2">
      <c r="C4711" s="42">
        <v>42010</v>
      </c>
      <c r="D4711">
        <v>12.444699999999999</v>
      </c>
    </row>
    <row r="4712" spans="3:4" x14ac:dyDescent="0.2">
      <c r="C4712" s="42">
        <v>42011</v>
      </c>
      <c r="D4712">
        <v>12.47832</v>
      </c>
    </row>
    <row r="4713" spans="3:4" x14ac:dyDescent="0.2">
      <c r="C4713" s="42">
        <v>42012</v>
      </c>
      <c r="D4713">
        <v>12.32146</v>
      </c>
    </row>
    <row r="4714" spans="3:4" x14ac:dyDescent="0.2">
      <c r="C4714" s="42">
        <v>42013</v>
      </c>
      <c r="D4714">
        <v>12.202</v>
      </c>
    </row>
    <row r="4715" spans="3:4" x14ac:dyDescent="0.2">
      <c r="C4715" s="42">
        <v>42016</v>
      </c>
      <c r="D4715">
        <v>12.239699999999999</v>
      </c>
    </row>
    <row r="4716" spans="3:4" x14ac:dyDescent="0.2">
      <c r="C4716" s="42">
        <v>42017</v>
      </c>
      <c r="D4716">
        <v>12.210129999999999</v>
      </c>
    </row>
    <row r="4717" spans="3:4" x14ac:dyDescent="0.2">
      <c r="C4717" s="42">
        <v>42018</v>
      </c>
      <c r="D4717">
        <v>12.1417</v>
      </c>
    </row>
    <row r="4718" spans="3:4" x14ac:dyDescent="0.2">
      <c r="C4718" s="42">
        <v>42019</v>
      </c>
      <c r="D4718">
        <v>12.2049</v>
      </c>
    </row>
    <row r="4719" spans="3:4" x14ac:dyDescent="0.2">
      <c r="C4719" s="42">
        <v>42020</v>
      </c>
      <c r="D4719">
        <v>12.29332</v>
      </c>
    </row>
    <row r="4720" spans="3:4" x14ac:dyDescent="0.2">
      <c r="C4720" s="42">
        <v>42023</v>
      </c>
      <c r="D4720">
        <v>12.35557</v>
      </c>
    </row>
    <row r="4721" spans="3:4" x14ac:dyDescent="0.2">
      <c r="C4721" s="42">
        <v>42024</v>
      </c>
      <c r="D4721">
        <v>12.3284</v>
      </c>
    </row>
    <row r="4722" spans="3:4" x14ac:dyDescent="0.2">
      <c r="C4722" s="42">
        <v>42025</v>
      </c>
      <c r="D4722">
        <v>12.155950000000001</v>
      </c>
    </row>
    <row r="4723" spans="3:4" x14ac:dyDescent="0.2">
      <c r="C4723" s="42">
        <v>42026</v>
      </c>
      <c r="D4723">
        <v>12.0623</v>
      </c>
    </row>
    <row r="4724" spans="3:4" x14ac:dyDescent="0.2">
      <c r="C4724" s="42">
        <v>42027</v>
      </c>
      <c r="D4724">
        <v>12.055949999999999</v>
      </c>
    </row>
    <row r="4725" spans="3:4" x14ac:dyDescent="0.2">
      <c r="C4725" s="42">
        <v>42030</v>
      </c>
      <c r="D4725">
        <v>12.10787</v>
      </c>
    </row>
    <row r="4726" spans="3:4" x14ac:dyDescent="0.2">
      <c r="C4726" s="42">
        <v>42031</v>
      </c>
      <c r="D4726">
        <v>12.207800000000001</v>
      </c>
    </row>
    <row r="4727" spans="3:4" x14ac:dyDescent="0.2">
      <c r="C4727" s="42">
        <v>42032</v>
      </c>
      <c r="D4727">
        <v>12.187900000000001</v>
      </c>
    </row>
    <row r="4728" spans="3:4" x14ac:dyDescent="0.2">
      <c r="C4728" s="42">
        <v>42033</v>
      </c>
      <c r="D4728">
        <v>12.196</v>
      </c>
    </row>
    <row r="4729" spans="3:4" x14ac:dyDescent="0.2">
      <c r="C4729" s="42">
        <v>42034</v>
      </c>
      <c r="D4729">
        <v>12.318899999999999</v>
      </c>
    </row>
    <row r="4730" spans="3:4" x14ac:dyDescent="0.2">
      <c r="C4730" s="42">
        <v>42037</v>
      </c>
      <c r="D4730">
        <v>12.212400000000001</v>
      </c>
    </row>
    <row r="4731" spans="3:4" x14ac:dyDescent="0.2">
      <c r="C4731" s="42">
        <v>42038</v>
      </c>
      <c r="D4731">
        <v>12.075200000000001</v>
      </c>
    </row>
    <row r="4732" spans="3:4" x14ac:dyDescent="0.2">
      <c r="C4732" s="42">
        <v>42039</v>
      </c>
      <c r="D4732">
        <v>12.133749999999999</v>
      </c>
    </row>
    <row r="4733" spans="3:4" x14ac:dyDescent="0.2">
      <c r="C4733" s="42">
        <v>42040</v>
      </c>
      <c r="D4733">
        <v>11.9367</v>
      </c>
    </row>
    <row r="4734" spans="3:4" x14ac:dyDescent="0.2">
      <c r="C4734" s="42">
        <v>42041</v>
      </c>
      <c r="D4734">
        <v>12.1821</v>
      </c>
    </row>
    <row r="4735" spans="3:4" x14ac:dyDescent="0.2">
      <c r="C4735" s="42">
        <v>42044</v>
      </c>
      <c r="D4735">
        <v>12.314349999999999</v>
      </c>
    </row>
    <row r="4736" spans="3:4" x14ac:dyDescent="0.2">
      <c r="C4736" s="42">
        <v>42045</v>
      </c>
      <c r="D4736">
        <v>12.400550000000001</v>
      </c>
    </row>
    <row r="4737" spans="3:4" x14ac:dyDescent="0.2">
      <c r="C4737" s="42">
        <v>42046</v>
      </c>
      <c r="D4737">
        <v>12.624000000000001</v>
      </c>
    </row>
    <row r="4738" spans="3:4" x14ac:dyDescent="0.2">
      <c r="C4738" s="42">
        <v>42047</v>
      </c>
      <c r="D4738">
        <v>12.489699999999999</v>
      </c>
    </row>
    <row r="4739" spans="3:4" x14ac:dyDescent="0.2">
      <c r="C4739" s="42">
        <v>42048</v>
      </c>
      <c r="D4739">
        <v>12.367050000000001</v>
      </c>
    </row>
    <row r="4740" spans="3:4" x14ac:dyDescent="0.2">
      <c r="C4740" s="42">
        <v>42051</v>
      </c>
      <c r="D4740">
        <v>12.361840000000001</v>
      </c>
    </row>
    <row r="4741" spans="3:4" x14ac:dyDescent="0.2">
      <c r="C4741" s="42">
        <v>42052</v>
      </c>
      <c r="D4741">
        <v>12.36675</v>
      </c>
    </row>
    <row r="4742" spans="3:4" x14ac:dyDescent="0.2">
      <c r="C4742" s="42">
        <v>42053</v>
      </c>
      <c r="D4742">
        <v>12.3985</v>
      </c>
    </row>
    <row r="4743" spans="3:4" x14ac:dyDescent="0.2">
      <c r="C4743" s="42">
        <v>42054</v>
      </c>
      <c r="D4743">
        <v>12.35515</v>
      </c>
    </row>
    <row r="4744" spans="3:4" x14ac:dyDescent="0.2">
      <c r="C4744" s="42">
        <v>42055</v>
      </c>
      <c r="D4744">
        <v>12.351800000000001</v>
      </c>
    </row>
    <row r="4745" spans="3:4" x14ac:dyDescent="0.2">
      <c r="C4745" s="42">
        <v>42058</v>
      </c>
      <c r="D4745">
        <v>12.345370000000001</v>
      </c>
    </row>
    <row r="4746" spans="3:4" x14ac:dyDescent="0.2">
      <c r="C4746" s="42">
        <v>42059</v>
      </c>
      <c r="D4746">
        <v>12.224349999999999</v>
      </c>
    </row>
    <row r="4747" spans="3:4" x14ac:dyDescent="0.2">
      <c r="C4747" s="42">
        <v>42060</v>
      </c>
      <c r="D4747">
        <v>12.13993</v>
      </c>
    </row>
    <row r="4748" spans="3:4" x14ac:dyDescent="0.2">
      <c r="C4748" s="42">
        <v>42061</v>
      </c>
      <c r="D4748">
        <v>12.225519999999999</v>
      </c>
    </row>
    <row r="4749" spans="3:4" x14ac:dyDescent="0.2">
      <c r="C4749" s="42">
        <v>42062</v>
      </c>
      <c r="D4749">
        <v>12.37607</v>
      </c>
    </row>
    <row r="4750" spans="3:4" x14ac:dyDescent="0.2">
      <c r="C4750" s="42">
        <v>42065</v>
      </c>
      <c r="D4750">
        <v>12.463369999999999</v>
      </c>
    </row>
    <row r="4751" spans="3:4" x14ac:dyDescent="0.2">
      <c r="C4751" s="42">
        <v>42066</v>
      </c>
      <c r="D4751">
        <v>12.5016</v>
      </c>
    </row>
    <row r="4752" spans="3:4" x14ac:dyDescent="0.2">
      <c r="C4752" s="42">
        <v>42067</v>
      </c>
      <c r="D4752">
        <v>12.573650000000001</v>
      </c>
    </row>
    <row r="4753" spans="3:4" x14ac:dyDescent="0.2">
      <c r="C4753" s="42">
        <v>42068</v>
      </c>
      <c r="D4753">
        <v>12.5413</v>
      </c>
    </row>
    <row r="4754" spans="3:4" x14ac:dyDescent="0.2">
      <c r="C4754" s="42">
        <v>42069</v>
      </c>
      <c r="D4754">
        <v>12.822649999999999</v>
      </c>
    </row>
    <row r="4755" spans="3:4" x14ac:dyDescent="0.2">
      <c r="C4755" s="42">
        <v>42072</v>
      </c>
      <c r="D4755">
        <v>12.858840000000001</v>
      </c>
    </row>
    <row r="4756" spans="3:4" x14ac:dyDescent="0.2">
      <c r="C4756" s="42">
        <v>42073</v>
      </c>
      <c r="D4756">
        <v>13.139469999999999</v>
      </c>
    </row>
    <row r="4757" spans="3:4" x14ac:dyDescent="0.2">
      <c r="C4757" s="42">
        <v>42074</v>
      </c>
      <c r="D4757">
        <v>13.063650000000001</v>
      </c>
    </row>
    <row r="4758" spans="3:4" x14ac:dyDescent="0.2">
      <c r="C4758" s="42">
        <v>42075</v>
      </c>
      <c r="D4758">
        <v>13.03725</v>
      </c>
    </row>
    <row r="4759" spans="3:4" x14ac:dyDescent="0.2">
      <c r="C4759" s="42">
        <v>42076</v>
      </c>
      <c r="D4759">
        <v>13.272970000000001</v>
      </c>
    </row>
    <row r="4760" spans="3:4" x14ac:dyDescent="0.2">
      <c r="C4760" s="42">
        <v>42079</v>
      </c>
      <c r="D4760">
        <v>13.21602</v>
      </c>
    </row>
    <row r="4761" spans="3:4" x14ac:dyDescent="0.2">
      <c r="C4761" s="42">
        <v>42080</v>
      </c>
      <c r="D4761">
        <v>13.185079999999999</v>
      </c>
    </row>
    <row r="4762" spans="3:4" x14ac:dyDescent="0.2">
      <c r="C4762" s="42">
        <v>42081</v>
      </c>
      <c r="D4762">
        <v>13.113200000000001</v>
      </c>
    </row>
    <row r="4763" spans="3:4" x14ac:dyDescent="0.2">
      <c r="C4763" s="42">
        <v>42082</v>
      </c>
      <c r="D4763">
        <v>13.103260000000001</v>
      </c>
    </row>
    <row r="4764" spans="3:4" x14ac:dyDescent="0.2">
      <c r="C4764" s="42">
        <v>42083</v>
      </c>
      <c r="D4764">
        <v>12.798959999999999</v>
      </c>
    </row>
    <row r="4765" spans="3:4" x14ac:dyDescent="0.2">
      <c r="C4765" s="42">
        <v>42086</v>
      </c>
      <c r="D4765">
        <v>12.666510000000001</v>
      </c>
    </row>
    <row r="4766" spans="3:4" x14ac:dyDescent="0.2">
      <c r="C4766" s="42">
        <v>42087</v>
      </c>
      <c r="D4766">
        <v>12.588660000000001</v>
      </c>
    </row>
    <row r="4767" spans="3:4" x14ac:dyDescent="0.2">
      <c r="C4767" s="42">
        <v>42088</v>
      </c>
      <c r="D4767">
        <v>12.60385</v>
      </c>
    </row>
    <row r="4768" spans="3:4" x14ac:dyDescent="0.2">
      <c r="C4768" s="42">
        <v>42089</v>
      </c>
      <c r="D4768">
        <v>12.69422</v>
      </c>
    </row>
    <row r="4769" spans="3:4" x14ac:dyDescent="0.2">
      <c r="C4769" s="42">
        <v>42090</v>
      </c>
      <c r="D4769">
        <v>12.792</v>
      </c>
    </row>
    <row r="4770" spans="3:4" x14ac:dyDescent="0.2">
      <c r="C4770" s="42">
        <v>42093</v>
      </c>
      <c r="D4770">
        <v>12.926460000000001</v>
      </c>
    </row>
    <row r="4771" spans="3:4" x14ac:dyDescent="0.2">
      <c r="C4771" s="42">
        <v>42094</v>
      </c>
      <c r="D4771">
        <v>12.906459999999999</v>
      </c>
    </row>
    <row r="4772" spans="3:4" x14ac:dyDescent="0.2">
      <c r="C4772" s="42">
        <v>42095</v>
      </c>
      <c r="D4772">
        <v>12.766069999999999</v>
      </c>
    </row>
    <row r="4773" spans="3:4" x14ac:dyDescent="0.2">
      <c r="C4773" s="42">
        <v>42096</v>
      </c>
      <c r="D4773">
        <v>12.736359999999999</v>
      </c>
    </row>
    <row r="4774" spans="3:4" x14ac:dyDescent="0.2">
      <c r="C4774" s="42">
        <v>42097</v>
      </c>
      <c r="D4774">
        <v>12.736359999999999</v>
      </c>
    </row>
    <row r="4775" spans="3:4" x14ac:dyDescent="0.2">
      <c r="C4775" s="42">
        <v>42100</v>
      </c>
      <c r="D4775">
        <v>12.468400000000001</v>
      </c>
    </row>
    <row r="4776" spans="3:4" x14ac:dyDescent="0.2">
      <c r="C4776" s="42">
        <v>42101</v>
      </c>
      <c r="D4776">
        <v>12.5846</v>
      </c>
    </row>
    <row r="4777" spans="3:4" x14ac:dyDescent="0.2">
      <c r="C4777" s="42">
        <v>42102</v>
      </c>
      <c r="D4777">
        <v>12.59835</v>
      </c>
    </row>
    <row r="4778" spans="3:4" x14ac:dyDescent="0.2">
      <c r="C4778" s="42">
        <v>42103</v>
      </c>
      <c r="D4778">
        <v>12.65147</v>
      </c>
    </row>
    <row r="4779" spans="3:4" x14ac:dyDescent="0.2">
      <c r="C4779" s="42">
        <v>42104</v>
      </c>
      <c r="D4779">
        <v>12.736499999999999</v>
      </c>
    </row>
    <row r="4780" spans="3:4" x14ac:dyDescent="0.2">
      <c r="C4780" s="42">
        <v>42107</v>
      </c>
      <c r="D4780">
        <v>12.917899999999999</v>
      </c>
    </row>
    <row r="4781" spans="3:4" x14ac:dyDescent="0.2">
      <c r="C4781" s="42">
        <v>42108</v>
      </c>
      <c r="D4781">
        <v>12.74921</v>
      </c>
    </row>
    <row r="4782" spans="3:4" x14ac:dyDescent="0.2">
      <c r="C4782" s="42">
        <v>42109</v>
      </c>
      <c r="D4782">
        <v>12.96335</v>
      </c>
    </row>
    <row r="4783" spans="3:4" x14ac:dyDescent="0.2">
      <c r="C4783" s="42">
        <v>42110</v>
      </c>
      <c r="D4783">
        <v>12.80965</v>
      </c>
    </row>
    <row r="4784" spans="3:4" x14ac:dyDescent="0.2">
      <c r="C4784" s="42">
        <v>42111</v>
      </c>
      <c r="D4784">
        <v>12.844200000000001</v>
      </c>
    </row>
    <row r="4785" spans="3:4" x14ac:dyDescent="0.2">
      <c r="C4785" s="42">
        <v>42114</v>
      </c>
      <c r="D4785">
        <v>12.901020000000001</v>
      </c>
    </row>
    <row r="4786" spans="3:4" x14ac:dyDescent="0.2">
      <c r="C4786" s="42">
        <v>42115</v>
      </c>
      <c r="D4786">
        <v>12.883369999999999</v>
      </c>
    </row>
    <row r="4787" spans="3:4" x14ac:dyDescent="0.2">
      <c r="C4787" s="42">
        <v>42116</v>
      </c>
      <c r="D4787">
        <v>13.0138</v>
      </c>
    </row>
    <row r="4788" spans="3:4" x14ac:dyDescent="0.2">
      <c r="C4788" s="42">
        <v>42117</v>
      </c>
      <c r="D4788">
        <v>12.98035</v>
      </c>
    </row>
    <row r="4789" spans="3:4" x14ac:dyDescent="0.2">
      <c r="C4789" s="42">
        <v>42118</v>
      </c>
      <c r="D4789">
        <v>12.940250000000001</v>
      </c>
    </row>
    <row r="4790" spans="3:4" x14ac:dyDescent="0.2">
      <c r="C4790" s="42">
        <v>42121</v>
      </c>
      <c r="D4790">
        <v>12.799569999999999</v>
      </c>
    </row>
    <row r="4791" spans="3:4" x14ac:dyDescent="0.2">
      <c r="C4791" s="42">
        <v>42122</v>
      </c>
      <c r="D4791">
        <v>12.60722</v>
      </c>
    </row>
    <row r="4792" spans="3:4" x14ac:dyDescent="0.2">
      <c r="C4792" s="42">
        <v>42123</v>
      </c>
      <c r="D4792">
        <v>12.4869</v>
      </c>
    </row>
    <row r="4793" spans="3:4" x14ac:dyDescent="0.2">
      <c r="C4793" s="42">
        <v>42124</v>
      </c>
      <c r="D4793">
        <v>12.726649999999999</v>
      </c>
    </row>
    <row r="4794" spans="3:4" x14ac:dyDescent="0.2">
      <c r="C4794" s="42">
        <v>42125</v>
      </c>
      <c r="D4794">
        <v>12.811249999999999</v>
      </c>
    </row>
    <row r="4795" spans="3:4" x14ac:dyDescent="0.2">
      <c r="C4795" s="42">
        <v>42128</v>
      </c>
      <c r="D4795">
        <v>12.81992</v>
      </c>
    </row>
    <row r="4796" spans="3:4" x14ac:dyDescent="0.2">
      <c r="C4796" s="42">
        <v>42129</v>
      </c>
      <c r="D4796">
        <v>12.76173</v>
      </c>
    </row>
    <row r="4797" spans="3:4" x14ac:dyDescent="0.2">
      <c r="C4797" s="42">
        <v>42130</v>
      </c>
      <c r="D4797">
        <v>12.7317</v>
      </c>
    </row>
    <row r="4798" spans="3:4" x14ac:dyDescent="0.2">
      <c r="C4798" s="42">
        <v>42131</v>
      </c>
      <c r="D4798">
        <v>12.82465</v>
      </c>
    </row>
    <row r="4799" spans="3:4" x14ac:dyDescent="0.2">
      <c r="C4799" s="42">
        <v>42132</v>
      </c>
      <c r="D4799">
        <v>12.720599999999999</v>
      </c>
    </row>
    <row r="4800" spans="3:4" x14ac:dyDescent="0.2">
      <c r="C4800" s="42">
        <v>42135</v>
      </c>
      <c r="D4800">
        <v>12.829269999999999</v>
      </c>
    </row>
    <row r="4801" spans="3:4" x14ac:dyDescent="0.2">
      <c r="C4801" s="42">
        <v>42136</v>
      </c>
      <c r="D4801">
        <v>12.86406</v>
      </c>
    </row>
    <row r="4802" spans="3:4" x14ac:dyDescent="0.2">
      <c r="C4802" s="42">
        <v>42137</v>
      </c>
      <c r="D4802">
        <v>12.671849999999999</v>
      </c>
    </row>
    <row r="4803" spans="3:4" x14ac:dyDescent="0.2">
      <c r="C4803" s="42">
        <v>42138</v>
      </c>
      <c r="D4803">
        <v>12.59127</v>
      </c>
    </row>
    <row r="4804" spans="3:4" x14ac:dyDescent="0.2">
      <c r="C4804" s="42">
        <v>42139</v>
      </c>
      <c r="D4804">
        <v>12.555160000000001</v>
      </c>
    </row>
    <row r="4805" spans="3:4" x14ac:dyDescent="0.2">
      <c r="C4805" s="42">
        <v>42142</v>
      </c>
      <c r="D4805">
        <v>12.632250000000001</v>
      </c>
    </row>
    <row r="4806" spans="3:4" x14ac:dyDescent="0.2">
      <c r="C4806" s="42">
        <v>42143</v>
      </c>
      <c r="D4806">
        <v>12.7133</v>
      </c>
    </row>
    <row r="4807" spans="3:4" x14ac:dyDescent="0.2">
      <c r="C4807" s="42">
        <v>42144</v>
      </c>
      <c r="D4807">
        <v>12.644600000000001</v>
      </c>
    </row>
    <row r="4808" spans="3:4" x14ac:dyDescent="0.2">
      <c r="C4808" s="42">
        <v>42145</v>
      </c>
      <c r="D4808">
        <v>12.590210000000001</v>
      </c>
    </row>
    <row r="4809" spans="3:4" x14ac:dyDescent="0.2">
      <c r="C4809" s="42">
        <v>42146</v>
      </c>
      <c r="D4809">
        <v>12.647270000000001</v>
      </c>
    </row>
    <row r="4810" spans="3:4" x14ac:dyDescent="0.2">
      <c r="C4810" s="42">
        <v>42149</v>
      </c>
      <c r="D4810">
        <v>12.647270000000001</v>
      </c>
    </row>
    <row r="4811" spans="3:4" x14ac:dyDescent="0.2">
      <c r="C4811" s="42">
        <v>42150</v>
      </c>
      <c r="D4811">
        <v>12.85685</v>
      </c>
    </row>
    <row r="4812" spans="3:4" x14ac:dyDescent="0.2">
      <c r="C4812" s="42">
        <v>42151</v>
      </c>
      <c r="D4812">
        <v>12.917</v>
      </c>
    </row>
    <row r="4813" spans="3:4" x14ac:dyDescent="0.2">
      <c r="C4813" s="42">
        <v>42152</v>
      </c>
      <c r="D4813">
        <v>12.999000000000001</v>
      </c>
    </row>
    <row r="4814" spans="3:4" x14ac:dyDescent="0.2">
      <c r="C4814" s="42">
        <v>42153</v>
      </c>
      <c r="D4814">
        <v>12.97695</v>
      </c>
    </row>
    <row r="4815" spans="3:4" x14ac:dyDescent="0.2">
      <c r="C4815" s="42">
        <v>42156</v>
      </c>
      <c r="D4815">
        <v>13.06945</v>
      </c>
    </row>
    <row r="4816" spans="3:4" x14ac:dyDescent="0.2">
      <c r="C4816" s="42">
        <v>42157</v>
      </c>
      <c r="D4816">
        <v>13.049099999999999</v>
      </c>
    </row>
    <row r="4817" spans="3:4" x14ac:dyDescent="0.2">
      <c r="C4817" s="42">
        <v>42158</v>
      </c>
      <c r="D4817">
        <v>13.109109999999999</v>
      </c>
    </row>
    <row r="4818" spans="3:4" x14ac:dyDescent="0.2">
      <c r="C4818" s="42">
        <v>42159</v>
      </c>
      <c r="D4818">
        <v>13.174099999999999</v>
      </c>
    </row>
    <row r="4819" spans="3:4" x14ac:dyDescent="0.2">
      <c r="C4819" s="42">
        <v>42160</v>
      </c>
      <c r="D4819">
        <v>13.41825</v>
      </c>
    </row>
    <row r="4820" spans="3:4" x14ac:dyDescent="0.2">
      <c r="C4820" s="42">
        <v>42163</v>
      </c>
      <c r="D4820">
        <v>13.448880000000001</v>
      </c>
    </row>
    <row r="4821" spans="3:4" x14ac:dyDescent="0.2">
      <c r="C4821" s="42">
        <v>42164</v>
      </c>
      <c r="D4821">
        <v>13.303649999999999</v>
      </c>
    </row>
    <row r="4822" spans="3:4" x14ac:dyDescent="0.2">
      <c r="C4822" s="42">
        <v>42165</v>
      </c>
      <c r="D4822">
        <v>13.160130000000001</v>
      </c>
    </row>
    <row r="4823" spans="3:4" x14ac:dyDescent="0.2">
      <c r="C4823" s="42">
        <v>42166</v>
      </c>
      <c r="D4823">
        <v>13.2112</v>
      </c>
    </row>
    <row r="4824" spans="3:4" x14ac:dyDescent="0.2">
      <c r="C4824" s="42">
        <v>42167</v>
      </c>
      <c r="D4824">
        <v>13.23803</v>
      </c>
    </row>
    <row r="4825" spans="3:4" x14ac:dyDescent="0.2">
      <c r="C4825" s="42">
        <v>42170</v>
      </c>
      <c r="D4825">
        <v>13.251749999999999</v>
      </c>
    </row>
    <row r="4826" spans="3:4" x14ac:dyDescent="0.2">
      <c r="C4826" s="42">
        <v>42171</v>
      </c>
      <c r="D4826">
        <v>13.2319</v>
      </c>
    </row>
    <row r="4827" spans="3:4" x14ac:dyDescent="0.2">
      <c r="C4827" s="42">
        <v>42172</v>
      </c>
      <c r="D4827">
        <v>13.260199999999999</v>
      </c>
    </row>
    <row r="4828" spans="3:4" x14ac:dyDescent="0.2">
      <c r="C4828" s="42">
        <v>42173</v>
      </c>
      <c r="D4828">
        <v>13.027150000000001</v>
      </c>
    </row>
    <row r="4829" spans="3:4" x14ac:dyDescent="0.2">
      <c r="C4829" s="42">
        <v>42174</v>
      </c>
      <c r="D4829">
        <v>12.97405</v>
      </c>
    </row>
    <row r="4830" spans="3:4" x14ac:dyDescent="0.2">
      <c r="C4830" s="42">
        <v>42177</v>
      </c>
      <c r="D4830">
        <v>12.90807</v>
      </c>
    </row>
    <row r="4831" spans="3:4" x14ac:dyDescent="0.2">
      <c r="C4831" s="42">
        <v>42178</v>
      </c>
      <c r="D4831">
        <v>13.03247</v>
      </c>
    </row>
    <row r="4832" spans="3:4" x14ac:dyDescent="0.2">
      <c r="C4832" s="42">
        <v>42179</v>
      </c>
      <c r="D4832">
        <v>12.965020000000001</v>
      </c>
    </row>
    <row r="4833" spans="3:4" x14ac:dyDescent="0.2">
      <c r="C4833" s="42">
        <v>42180</v>
      </c>
      <c r="D4833">
        <v>12.88922</v>
      </c>
    </row>
    <row r="4834" spans="3:4" x14ac:dyDescent="0.2">
      <c r="C4834" s="42">
        <v>42181</v>
      </c>
      <c r="D4834">
        <v>13.049049999999999</v>
      </c>
    </row>
    <row r="4835" spans="3:4" x14ac:dyDescent="0.2">
      <c r="C4835" s="42">
        <v>42184</v>
      </c>
      <c r="D4835">
        <v>13.11417</v>
      </c>
    </row>
    <row r="4836" spans="3:4" x14ac:dyDescent="0.2">
      <c r="C4836" s="42">
        <v>42185</v>
      </c>
      <c r="D4836">
        <v>12.958119999999999</v>
      </c>
    </row>
    <row r="4837" spans="3:4" x14ac:dyDescent="0.2">
      <c r="C4837" s="42">
        <v>42186</v>
      </c>
      <c r="D4837">
        <v>13.065469999999999</v>
      </c>
    </row>
    <row r="4838" spans="3:4" x14ac:dyDescent="0.2">
      <c r="C4838" s="42">
        <v>42187</v>
      </c>
      <c r="D4838">
        <v>13.068199999999999</v>
      </c>
    </row>
    <row r="4839" spans="3:4" x14ac:dyDescent="0.2">
      <c r="C4839" s="42">
        <v>42188</v>
      </c>
      <c r="D4839">
        <v>13.1188</v>
      </c>
    </row>
    <row r="4840" spans="3:4" x14ac:dyDescent="0.2">
      <c r="C4840" s="42">
        <v>42191</v>
      </c>
      <c r="D4840">
        <v>13.24755</v>
      </c>
    </row>
    <row r="4841" spans="3:4" x14ac:dyDescent="0.2">
      <c r="C4841" s="42">
        <v>42192</v>
      </c>
      <c r="D4841">
        <v>13.349299999999999</v>
      </c>
    </row>
    <row r="4842" spans="3:4" x14ac:dyDescent="0.2">
      <c r="C4842" s="42">
        <v>42193</v>
      </c>
      <c r="D4842">
        <v>13.37885</v>
      </c>
    </row>
    <row r="4843" spans="3:4" x14ac:dyDescent="0.2">
      <c r="C4843" s="42">
        <v>42194</v>
      </c>
      <c r="D4843">
        <v>13.335520000000001</v>
      </c>
    </row>
    <row r="4844" spans="3:4" x14ac:dyDescent="0.2">
      <c r="C4844" s="42">
        <v>42195</v>
      </c>
      <c r="D4844">
        <v>13.26357</v>
      </c>
    </row>
    <row r="4845" spans="3:4" x14ac:dyDescent="0.2">
      <c r="C4845" s="42">
        <v>42198</v>
      </c>
      <c r="D4845">
        <v>13.279400000000001</v>
      </c>
    </row>
    <row r="4846" spans="3:4" x14ac:dyDescent="0.2">
      <c r="C4846" s="42">
        <v>42199</v>
      </c>
      <c r="D4846">
        <v>13.1637</v>
      </c>
    </row>
    <row r="4847" spans="3:4" x14ac:dyDescent="0.2">
      <c r="C4847" s="42">
        <v>42200</v>
      </c>
      <c r="D4847">
        <v>13.234260000000001</v>
      </c>
    </row>
    <row r="4848" spans="3:4" x14ac:dyDescent="0.2">
      <c r="C4848" s="42">
        <v>42201</v>
      </c>
      <c r="D4848">
        <v>13.20337</v>
      </c>
    </row>
    <row r="4849" spans="3:4" x14ac:dyDescent="0.2">
      <c r="C4849" s="42">
        <v>42202</v>
      </c>
      <c r="D4849">
        <v>13.136509999999999</v>
      </c>
    </row>
    <row r="4850" spans="3:4" x14ac:dyDescent="0.2">
      <c r="C4850" s="42">
        <v>42205</v>
      </c>
      <c r="D4850">
        <v>13.240449999999999</v>
      </c>
    </row>
    <row r="4851" spans="3:4" x14ac:dyDescent="0.2">
      <c r="C4851" s="42">
        <v>42206</v>
      </c>
      <c r="D4851">
        <v>13.15226</v>
      </c>
    </row>
    <row r="4852" spans="3:4" x14ac:dyDescent="0.2">
      <c r="C4852" s="42">
        <v>42207</v>
      </c>
      <c r="D4852">
        <v>13.18557</v>
      </c>
    </row>
    <row r="4853" spans="3:4" x14ac:dyDescent="0.2">
      <c r="C4853" s="42">
        <v>42208</v>
      </c>
      <c r="D4853">
        <v>13.25165</v>
      </c>
    </row>
    <row r="4854" spans="3:4" x14ac:dyDescent="0.2">
      <c r="C4854" s="42">
        <v>42209</v>
      </c>
      <c r="D4854">
        <v>13.455019999999999</v>
      </c>
    </row>
    <row r="4855" spans="3:4" x14ac:dyDescent="0.2">
      <c r="C4855" s="42">
        <v>42212</v>
      </c>
      <c r="D4855">
        <v>13.483219999999999</v>
      </c>
    </row>
    <row r="4856" spans="3:4" x14ac:dyDescent="0.2">
      <c r="C4856" s="42">
        <v>42213</v>
      </c>
      <c r="D4856">
        <v>13.440060000000001</v>
      </c>
    </row>
    <row r="4857" spans="3:4" x14ac:dyDescent="0.2">
      <c r="C4857" s="42">
        <v>42214</v>
      </c>
      <c r="D4857">
        <v>13.339</v>
      </c>
    </row>
    <row r="4858" spans="3:4" x14ac:dyDescent="0.2">
      <c r="C4858" s="42">
        <v>42215</v>
      </c>
      <c r="D4858">
        <v>13.59417</v>
      </c>
    </row>
    <row r="4859" spans="3:4" x14ac:dyDescent="0.2">
      <c r="C4859" s="42">
        <v>42216</v>
      </c>
      <c r="D4859">
        <v>13.4633</v>
      </c>
    </row>
    <row r="4860" spans="3:4" x14ac:dyDescent="0.2">
      <c r="C4860" s="42">
        <v>42219</v>
      </c>
      <c r="D4860">
        <v>13.548959999999999</v>
      </c>
    </row>
    <row r="4861" spans="3:4" x14ac:dyDescent="0.2">
      <c r="C4861" s="42">
        <v>42220</v>
      </c>
      <c r="D4861">
        <v>13.518509999999999</v>
      </c>
    </row>
    <row r="4862" spans="3:4" x14ac:dyDescent="0.2">
      <c r="C4862" s="42">
        <v>42221</v>
      </c>
      <c r="D4862">
        <v>13.65485</v>
      </c>
    </row>
    <row r="4863" spans="3:4" x14ac:dyDescent="0.2">
      <c r="C4863" s="42">
        <v>42222</v>
      </c>
      <c r="D4863">
        <v>13.602309999999999</v>
      </c>
    </row>
    <row r="4864" spans="3:4" x14ac:dyDescent="0.2">
      <c r="C4864" s="42">
        <v>42223</v>
      </c>
      <c r="D4864">
        <v>13.457050000000001</v>
      </c>
    </row>
    <row r="4865" spans="3:4" x14ac:dyDescent="0.2">
      <c r="C4865" s="42">
        <v>42226</v>
      </c>
      <c r="D4865">
        <v>13.53792</v>
      </c>
    </row>
    <row r="4866" spans="3:4" x14ac:dyDescent="0.2">
      <c r="C4866" s="42">
        <v>42227</v>
      </c>
      <c r="D4866">
        <v>13.67746</v>
      </c>
    </row>
    <row r="4867" spans="3:4" x14ac:dyDescent="0.2">
      <c r="C4867" s="42">
        <v>42228</v>
      </c>
      <c r="D4867">
        <v>13.6104</v>
      </c>
    </row>
    <row r="4868" spans="3:4" x14ac:dyDescent="0.2">
      <c r="C4868" s="42">
        <v>42229</v>
      </c>
      <c r="D4868">
        <v>13.65272</v>
      </c>
    </row>
    <row r="4869" spans="3:4" x14ac:dyDescent="0.2">
      <c r="C4869" s="42">
        <v>42230</v>
      </c>
      <c r="D4869">
        <v>13.668659999999999</v>
      </c>
    </row>
    <row r="4870" spans="3:4" x14ac:dyDescent="0.2">
      <c r="C4870" s="42">
        <v>42233</v>
      </c>
      <c r="D4870">
        <v>13.7384</v>
      </c>
    </row>
    <row r="4871" spans="3:4" x14ac:dyDescent="0.2">
      <c r="C4871" s="42">
        <v>42234</v>
      </c>
      <c r="D4871">
        <v>13.8155</v>
      </c>
    </row>
    <row r="4872" spans="3:4" x14ac:dyDescent="0.2">
      <c r="C4872" s="42">
        <v>42235</v>
      </c>
      <c r="D4872">
        <v>13.81828</v>
      </c>
    </row>
    <row r="4873" spans="3:4" x14ac:dyDescent="0.2">
      <c r="C4873" s="42">
        <v>42236</v>
      </c>
      <c r="D4873">
        <v>13.78938</v>
      </c>
    </row>
    <row r="4874" spans="3:4" x14ac:dyDescent="0.2">
      <c r="C4874" s="42">
        <v>42237</v>
      </c>
      <c r="D4874">
        <v>13.810919999999999</v>
      </c>
    </row>
    <row r="4875" spans="3:4" x14ac:dyDescent="0.2">
      <c r="C4875" s="42">
        <v>42240</v>
      </c>
      <c r="D4875">
        <v>14.09723</v>
      </c>
    </row>
    <row r="4876" spans="3:4" x14ac:dyDescent="0.2">
      <c r="C4876" s="42">
        <v>42241</v>
      </c>
      <c r="D4876">
        <v>13.90902</v>
      </c>
    </row>
    <row r="4877" spans="3:4" x14ac:dyDescent="0.2">
      <c r="C4877" s="42">
        <v>42242</v>
      </c>
      <c r="D4877">
        <v>14.024800000000001</v>
      </c>
    </row>
    <row r="4878" spans="3:4" x14ac:dyDescent="0.2">
      <c r="C4878" s="42">
        <v>42243</v>
      </c>
      <c r="D4878">
        <v>13.971769999999999</v>
      </c>
    </row>
    <row r="4879" spans="3:4" x14ac:dyDescent="0.2">
      <c r="C4879" s="42">
        <v>42244</v>
      </c>
      <c r="D4879">
        <v>14.138529999999999</v>
      </c>
    </row>
    <row r="4880" spans="3:4" x14ac:dyDescent="0.2">
      <c r="C4880" s="42">
        <v>42247</v>
      </c>
      <c r="D4880">
        <v>14.16883</v>
      </c>
    </row>
    <row r="4881" spans="3:4" x14ac:dyDescent="0.2">
      <c r="C4881" s="42">
        <v>42248</v>
      </c>
      <c r="D4881">
        <v>14.30461</v>
      </c>
    </row>
    <row r="4882" spans="3:4" x14ac:dyDescent="0.2">
      <c r="C4882" s="42">
        <v>42249</v>
      </c>
      <c r="D4882">
        <v>14.410629999999999</v>
      </c>
    </row>
    <row r="4883" spans="3:4" x14ac:dyDescent="0.2">
      <c r="C4883" s="42">
        <v>42250</v>
      </c>
      <c r="D4883">
        <v>14.48657</v>
      </c>
    </row>
    <row r="4884" spans="3:4" x14ac:dyDescent="0.2">
      <c r="C4884" s="42">
        <v>42251</v>
      </c>
      <c r="D4884">
        <v>14.76202</v>
      </c>
    </row>
    <row r="4885" spans="3:4" x14ac:dyDescent="0.2">
      <c r="C4885" s="42">
        <v>42254</v>
      </c>
      <c r="D4885">
        <v>14.94317</v>
      </c>
    </row>
    <row r="4886" spans="3:4" x14ac:dyDescent="0.2">
      <c r="C4886" s="42">
        <v>42255</v>
      </c>
      <c r="D4886">
        <v>14.74727</v>
      </c>
    </row>
    <row r="4887" spans="3:4" x14ac:dyDescent="0.2">
      <c r="C4887" s="42">
        <v>42256</v>
      </c>
      <c r="D4887">
        <v>14.65401</v>
      </c>
    </row>
    <row r="4888" spans="3:4" x14ac:dyDescent="0.2">
      <c r="C4888" s="42">
        <v>42257</v>
      </c>
      <c r="D4888">
        <v>14.68155</v>
      </c>
    </row>
    <row r="4889" spans="3:4" x14ac:dyDescent="0.2">
      <c r="C4889" s="42">
        <v>42258</v>
      </c>
      <c r="D4889">
        <v>14.5487</v>
      </c>
    </row>
    <row r="4890" spans="3:4" x14ac:dyDescent="0.2">
      <c r="C4890" s="42">
        <v>42261</v>
      </c>
      <c r="D4890">
        <v>14.47275</v>
      </c>
    </row>
    <row r="4891" spans="3:4" x14ac:dyDescent="0.2">
      <c r="C4891" s="42">
        <v>42262</v>
      </c>
      <c r="D4891">
        <v>14.40471</v>
      </c>
    </row>
    <row r="4892" spans="3:4" x14ac:dyDescent="0.2">
      <c r="C4892" s="42">
        <v>42263</v>
      </c>
      <c r="D4892">
        <v>14.17727</v>
      </c>
    </row>
    <row r="4893" spans="3:4" x14ac:dyDescent="0.2">
      <c r="C4893" s="42">
        <v>42264</v>
      </c>
      <c r="D4893">
        <v>14.26662</v>
      </c>
    </row>
    <row r="4894" spans="3:4" x14ac:dyDescent="0.2">
      <c r="C4894" s="42">
        <v>42265</v>
      </c>
      <c r="D4894">
        <v>14.14936</v>
      </c>
    </row>
    <row r="4895" spans="3:4" x14ac:dyDescent="0.2">
      <c r="C4895" s="42">
        <v>42268</v>
      </c>
      <c r="D4895">
        <v>14.38772</v>
      </c>
    </row>
    <row r="4896" spans="3:4" x14ac:dyDescent="0.2">
      <c r="C4896" s="42">
        <v>42269</v>
      </c>
      <c r="D4896">
        <v>14.645619999999999</v>
      </c>
    </row>
    <row r="4897" spans="3:4" x14ac:dyDescent="0.2">
      <c r="C4897" s="42">
        <v>42270</v>
      </c>
      <c r="D4897">
        <v>14.7029</v>
      </c>
    </row>
    <row r="4898" spans="3:4" x14ac:dyDescent="0.2">
      <c r="C4898" s="42">
        <v>42271</v>
      </c>
      <c r="D4898">
        <v>14.977320000000001</v>
      </c>
    </row>
    <row r="4899" spans="3:4" x14ac:dyDescent="0.2">
      <c r="C4899" s="42">
        <v>42272</v>
      </c>
      <c r="D4899">
        <v>14.80621</v>
      </c>
    </row>
    <row r="4900" spans="3:4" x14ac:dyDescent="0.2">
      <c r="C4900" s="42">
        <v>42275</v>
      </c>
      <c r="D4900">
        <v>14.98512</v>
      </c>
    </row>
    <row r="4901" spans="3:4" x14ac:dyDescent="0.2">
      <c r="C4901" s="42">
        <v>42276</v>
      </c>
      <c r="D4901">
        <v>14.91431</v>
      </c>
    </row>
    <row r="4902" spans="3:4" x14ac:dyDescent="0.2">
      <c r="C4902" s="42">
        <v>42277</v>
      </c>
      <c r="D4902">
        <v>14.7676</v>
      </c>
    </row>
    <row r="4903" spans="3:4" x14ac:dyDescent="0.2">
      <c r="C4903" s="42">
        <v>42278</v>
      </c>
      <c r="D4903">
        <v>14.78275</v>
      </c>
    </row>
    <row r="4904" spans="3:4" x14ac:dyDescent="0.2">
      <c r="C4904" s="42">
        <v>42279</v>
      </c>
      <c r="D4904">
        <v>14.71285</v>
      </c>
    </row>
    <row r="4905" spans="3:4" x14ac:dyDescent="0.2">
      <c r="C4905" s="42">
        <v>42282</v>
      </c>
      <c r="D4905">
        <v>14.545769999999999</v>
      </c>
    </row>
    <row r="4906" spans="3:4" x14ac:dyDescent="0.2">
      <c r="C4906" s="42">
        <v>42283</v>
      </c>
      <c r="D4906">
        <v>14.5151</v>
      </c>
    </row>
    <row r="4907" spans="3:4" x14ac:dyDescent="0.2">
      <c r="C4907" s="42">
        <v>42284</v>
      </c>
      <c r="D4907">
        <v>14.26131</v>
      </c>
    </row>
    <row r="4908" spans="3:4" x14ac:dyDescent="0.2">
      <c r="C4908" s="42">
        <v>42285</v>
      </c>
      <c r="D4908">
        <v>14.317399999999999</v>
      </c>
    </row>
    <row r="4909" spans="3:4" x14ac:dyDescent="0.2">
      <c r="C4909" s="42">
        <v>42286</v>
      </c>
      <c r="D4909">
        <v>14.18075</v>
      </c>
    </row>
    <row r="4910" spans="3:4" x14ac:dyDescent="0.2">
      <c r="C4910" s="42">
        <v>42289</v>
      </c>
      <c r="D4910">
        <v>14.146750000000001</v>
      </c>
    </row>
    <row r="4911" spans="3:4" x14ac:dyDescent="0.2">
      <c r="C4911" s="42">
        <v>42290</v>
      </c>
      <c r="D4911">
        <v>14.315910000000001</v>
      </c>
    </row>
    <row r="4912" spans="3:4" x14ac:dyDescent="0.2">
      <c r="C4912" s="42">
        <v>42291</v>
      </c>
      <c r="D4912">
        <v>14.2163</v>
      </c>
    </row>
    <row r="4913" spans="3:4" x14ac:dyDescent="0.2">
      <c r="C4913" s="42">
        <v>42292</v>
      </c>
      <c r="D4913">
        <v>13.955080000000001</v>
      </c>
    </row>
    <row r="4914" spans="3:4" x14ac:dyDescent="0.2">
      <c r="C4914" s="42">
        <v>42293</v>
      </c>
      <c r="D4914">
        <v>13.98565</v>
      </c>
    </row>
    <row r="4915" spans="3:4" x14ac:dyDescent="0.2">
      <c r="C4915" s="42">
        <v>42296</v>
      </c>
      <c r="D4915">
        <v>14.135999999999999</v>
      </c>
    </row>
    <row r="4916" spans="3:4" x14ac:dyDescent="0.2">
      <c r="C4916" s="42">
        <v>42297</v>
      </c>
      <c r="D4916">
        <v>14.157019999999999</v>
      </c>
    </row>
    <row r="4917" spans="3:4" x14ac:dyDescent="0.2">
      <c r="C4917" s="42">
        <v>42298</v>
      </c>
      <c r="D4917">
        <v>14.38475</v>
      </c>
    </row>
    <row r="4918" spans="3:4" x14ac:dyDescent="0.2">
      <c r="C4918" s="42">
        <v>42299</v>
      </c>
      <c r="D4918">
        <v>14.34801</v>
      </c>
    </row>
    <row r="4919" spans="3:4" x14ac:dyDescent="0.2">
      <c r="C4919" s="42">
        <v>42300</v>
      </c>
      <c r="D4919">
        <v>14.5009</v>
      </c>
    </row>
    <row r="4920" spans="3:4" x14ac:dyDescent="0.2">
      <c r="C4920" s="42">
        <v>42303</v>
      </c>
      <c r="D4920">
        <v>14.51362</v>
      </c>
    </row>
    <row r="4921" spans="3:4" x14ac:dyDescent="0.2">
      <c r="C4921" s="42">
        <v>42304</v>
      </c>
      <c r="D4921">
        <v>14.58935</v>
      </c>
    </row>
    <row r="4922" spans="3:4" x14ac:dyDescent="0.2">
      <c r="C4922" s="42">
        <v>42305</v>
      </c>
      <c r="D4922">
        <v>14.479979999999999</v>
      </c>
    </row>
    <row r="4923" spans="3:4" x14ac:dyDescent="0.2">
      <c r="C4923" s="42">
        <v>42306</v>
      </c>
      <c r="D4923">
        <v>14.78106</v>
      </c>
    </row>
    <row r="4924" spans="3:4" x14ac:dyDescent="0.2">
      <c r="C4924" s="42">
        <v>42307</v>
      </c>
      <c r="D4924">
        <v>14.738149999999999</v>
      </c>
    </row>
    <row r="4925" spans="3:4" x14ac:dyDescent="0.2">
      <c r="C4925" s="42">
        <v>42310</v>
      </c>
      <c r="D4925">
        <v>14.71613</v>
      </c>
    </row>
    <row r="4926" spans="3:4" x14ac:dyDescent="0.2">
      <c r="C4926" s="42">
        <v>42311</v>
      </c>
      <c r="D4926">
        <v>14.787750000000001</v>
      </c>
    </row>
    <row r="4927" spans="3:4" x14ac:dyDescent="0.2">
      <c r="C4927" s="42">
        <v>42312</v>
      </c>
      <c r="D4927">
        <v>14.885160000000001</v>
      </c>
    </row>
    <row r="4928" spans="3:4" x14ac:dyDescent="0.2">
      <c r="C4928" s="42">
        <v>42313</v>
      </c>
      <c r="D4928">
        <v>14.87297</v>
      </c>
    </row>
    <row r="4929" spans="3:4" x14ac:dyDescent="0.2">
      <c r="C4929" s="42">
        <v>42314</v>
      </c>
      <c r="D4929">
        <v>15.16072</v>
      </c>
    </row>
    <row r="4930" spans="3:4" x14ac:dyDescent="0.2">
      <c r="C4930" s="42">
        <v>42317</v>
      </c>
      <c r="D4930">
        <v>15.298260000000001</v>
      </c>
    </row>
    <row r="4931" spans="3:4" x14ac:dyDescent="0.2">
      <c r="C4931" s="42">
        <v>42318</v>
      </c>
      <c r="D4931">
        <v>15.2576</v>
      </c>
    </row>
    <row r="4932" spans="3:4" x14ac:dyDescent="0.2">
      <c r="C4932" s="42">
        <v>42319</v>
      </c>
      <c r="D4932">
        <v>15.161300000000001</v>
      </c>
    </row>
    <row r="4933" spans="3:4" x14ac:dyDescent="0.2">
      <c r="C4933" s="42">
        <v>42320</v>
      </c>
      <c r="D4933">
        <v>15.264519999999999</v>
      </c>
    </row>
    <row r="4934" spans="3:4" x14ac:dyDescent="0.2">
      <c r="C4934" s="42">
        <v>42321</v>
      </c>
      <c r="D4934">
        <v>15.380509999999999</v>
      </c>
    </row>
    <row r="4935" spans="3:4" x14ac:dyDescent="0.2">
      <c r="C4935" s="42">
        <v>42324</v>
      </c>
      <c r="D4935">
        <v>15.35036</v>
      </c>
    </row>
    <row r="4936" spans="3:4" x14ac:dyDescent="0.2">
      <c r="C4936" s="42">
        <v>42325</v>
      </c>
      <c r="D4936">
        <v>15.23851</v>
      </c>
    </row>
    <row r="4937" spans="3:4" x14ac:dyDescent="0.2">
      <c r="C4937" s="42">
        <v>42326</v>
      </c>
      <c r="D4937">
        <v>15.18561</v>
      </c>
    </row>
    <row r="4938" spans="3:4" x14ac:dyDescent="0.2">
      <c r="C4938" s="42">
        <v>42327</v>
      </c>
      <c r="D4938">
        <v>14.972200000000001</v>
      </c>
    </row>
    <row r="4939" spans="3:4" x14ac:dyDescent="0.2">
      <c r="C4939" s="42">
        <v>42328</v>
      </c>
      <c r="D4939">
        <v>14.873760000000001</v>
      </c>
    </row>
    <row r="4940" spans="3:4" x14ac:dyDescent="0.2">
      <c r="C4940" s="42">
        <v>42331</v>
      </c>
      <c r="D4940">
        <v>15.02725</v>
      </c>
    </row>
    <row r="4941" spans="3:4" x14ac:dyDescent="0.2">
      <c r="C4941" s="42">
        <v>42332</v>
      </c>
      <c r="D4941">
        <v>14.9352</v>
      </c>
    </row>
    <row r="4942" spans="3:4" x14ac:dyDescent="0.2">
      <c r="C4942" s="42">
        <v>42333</v>
      </c>
      <c r="D4942">
        <v>15.116070000000001</v>
      </c>
    </row>
    <row r="4943" spans="3:4" x14ac:dyDescent="0.2">
      <c r="C4943" s="42">
        <v>42334</v>
      </c>
      <c r="D4943">
        <v>15.22748</v>
      </c>
    </row>
    <row r="4944" spans="3:4" x14ac:dyDescent="0.2">
      <c r="C4944" s="42">
        <v>42335</v>
      </c>
      <c r="D4944">
        <v>15.30002</v>
      </c>
    </row>
    <row r="4945" spans="3:4" x14ac:dyDescent="0.2">
      <c r="C4945" s="42">
        <v>42338</v>
      </c>
      <c r="D4945">
        <v>15.3963</v>
      </c>
    </row>
    <row r="4946" spans="3:4" x14ac:dyDescent="0.2">
      <c r="C4946" s="42">
        <v>42339</v>
      </c>
      <c r="D4946">
        <v>15.41403</v>
      </c>
    </row>
    <row r="4947" spans="3:4" x14ac:dyDescent="0.2">
      <c r="C4947" s="42">
        <v>42340</v>
      </c>
      <c r="D4947">
        <v>15.36185</v>
      </c>
    </row>
    <row r="4948" spans="3:4" x14ac:dyDescent="0.2">
      <c r="C4948" s="42">
        <v>42341</v>
      </c>
      <c r="D4948">
        <v>15.35765</v>
      </c>
    </row>
    <row r="4949" spans="3:4" x14ac:dyDescent="0.2">
      <c r="C4949" s="42">
        <v>42342</v>
      </c>
      <c r="D4949">
        <v>15.268700000000001</v>
      </c>
    </row>
    <row r="4950" spans="3:4" x14ac:dyDescent="0.2">
      <c r="C4950" s="42">
        <v>42345</v>
      </c>
      <c r="D4950">
        <v>15.53715</v>
      </c>
    </row>
    <row r="4951" spans="3:4" x14ac:dyDescent="0.2">
      <c r="C4951" s="42">
        <v>42346</v>
      </c>
      <c r="D4951">
        <v>15.610900000000001</v>
      </c>
    </row>
    <row r="4952" spans="3:4" x14ac:dyDescent="0.2">
      <c r="C4952" s="42">
        <v>42347</v>
      </c>
      <c r="D4952">
        <v>15.54265</v>
      </c>
    </row>
    <row r="4953" spans="3:4" x14ac:dyDescent="0.2">
      <c r="C4953" s="42">
        <v>42348</v>
      </c>
      <c r="D4953">
        <v>16.307739999999999</v>
      </c>
    </row>
    <row r="4954" spans="3:4" x14ac:dyDescent="0.2">
      <c r="C4954" s="42">
        <v>42349</v>
      </c>
      <c r="D4954">
        <v>17.262889999999999</v>
      </c>
    </row>
    <row r="4955" spans="3:4" x14ac:dyDescent="0.2">
      <c r="C4955" s="42">
        <v>42352</v>
      </c>
      <c r="D4955">
        <v>16.402650000000001</v>
      </c>
    </row>
    <row r="4956" spans="3:4" x14ac:dyDescent="0.2">
      <c r="C4956" s="42">
        <v>42353</v>
      </c>
      <c r="D4956">
        <v>16.062090000000001</v>
      </c>
    </row>
    <row r="4957" spans="3:4" x14ac:dyDescent="0.2">
      <c r="C4957" s="42">
        <v>42354</v>
      </c>
      <c r="D4957">
        <v>16.11824</v>
      </c>
    </row>
    <row r="4958" spans="3:4" x14ac:dyDescent="0.2">
      <c r="C4958" s="42">
        <v>42355</v>
      </c>
      <c r="D4958">
        <v>16.28659</v>
      </c>
    </row>
    <row r="4959" spans="3:4" x14ac:dyDescent="0.2">
      <c r="C4959" s="42">
        <v>42356</v>
      </c>
      <c r="D4959">
        <v>16.14171</v>
      </c>
    </row>
    <row r="4960" spans="3:4" x14ac:dyDescent="0.2">
      <c r="C4960" s="42">
        <v>42359</v>
      </c>
      <c r="D4960">
        <v>16.12865</v>
      </c>
    </row>
    <row r="4961" spans="3:4" x14ac:dyDescent="0.2">
      <c r="C4961" s="42">
        <v>42360</v>
      </c>
      <c r="D4961">
        <v>16.29982</v>
      </c>
    </row>
    <row r="4962" spans="3:4" x14ac:dyDescent="0.2">
      <c r="C4962" s="42">
        <v>42361</v>
      </c>
      <c r="D4962">
        <v>16.287050000000001</v>
      </c>
    </row>
    <row r="4963" spans="3:4" x14ac:dyDescent="0.2">
      <c r="C4963" s="42">
        <v>42362</v>
      </c>
      <c r="D4963">
        <v>16.391359999999999</v>
      </c>
    </row>
    <row r="4964" spans="3:4" x14ac:dyDescent="0.2">
      <c r="C4964" s="42">
        <v>42363</v>
      </c>
      <c r="D4964">
        <v>16.391359999999999</v>
      </c>
    </row>
    <row r="4965" spans="3:4" x14ac:dyDescent="0.2">
      <c r="C4965" s="42">
        <v>42366</v>
      </c>
      <c r="D4965">
        <v>16.381239999999998</v>
      </c>
    </row>
    <row r="4966" spans="3:4" x14ac:dyDescent="0.2">
      <c r="C4966" s="42">
        <v>42367</v>
      </c>
      <c r="D4966">
        <v>16.39256</v>
      </c>
    </row>
    <row r="4967" spans="3:4" x14ac:dyDescent="0.2">
      <c r="C4967" s="42">
        <v>42368</v>
      </c>
      <c r="D4967">
        <v>16.693100000000001</v>
      </c>
    </row>
    <row r="4968" spans="3:4" x14ac:dyDescent="0.2">
      <c r="C4968" s="42">
        <v>42369</v>
      </c>
      <c r="D4968">
        <v>16.633209999999998</v>
      </c>
    </row>
    <row r="4969" spans="3:4" x14ac:dyDescent="0.2">
      <c r="C4969" s="42">
        <v>42370</v>
      </c>
      <c r="D4969">
        <v>16.633209999999998</v>
      </c>
    </row>
    <row r="4970" spans="3:4" x14ac:dyDescent="0.2">
      <c r="C4970" s="42">
        <v>42373</v>
      </c>
      <c r="D4970">
        <v>16.78745</v>
      </c>
    </row>
    <row r="4971" spans="3:4" x14ac:dyDescent="0.2">
      <c r="C4971" s="42">
        <v>42374</v>
      </c>
      <c r="D4971">
        <v>16.764309999999998</v>
      </c>
    </row>
    <row r="4972" spans="3:4" x14ac:dyDescent="0.2">
      <c r="C4972" s="42">
        <v>42375</v>
      </c>
      <c r="D4972">
        <v>16.973040000000001</v>
      </c>
    </row>
    <row r="4973" spans="3:4" x14ac:dyDescent="0.2">
      <c r="C4973" s="42">
        <v>42376</v>
      </c>
      <c r="D4973">
        <v>17.1236</v>
      </c>
    </row>
    <row r="4974" spans="3:4" x14ac:dyDescent="0.2">
      <c r="C4974" s="42">
        <v>42377</v>
      </c>
      <c r="D4974">
        <v>17.348099999999999</v>
      </c>
    </row>
    <row r="4975" spans="3:4" x14ac:dyDescent="0.2">
      <c r="C4975" s="42">
        <v>42380</v>
      </c>
      <c r="D4975">
        <v>17.90814</v>
      </c>
    </row>
    <row r="4976" spans="3:4" x14ac:dyDescent="0.2">
      <c r="C4976" s="42">
        <v>42381</v>
      </c>
      <c r="D4976">
        <v>17.792539999999999</v>
      </c>
    </row>
    <row r="4977" spans="3:4" x14ac:dyDescent="0.2">
      <c r="C4977" s="42">
        <v>42382</v>
      </c>
      <c r="D4977">
        <v>17.632249999999999</v>
      </c>
    </row>
    <row r="4978" spans="3:4" x14ac:dyDescent="0.2">
      <c r="C4978" s="42">
        <v>42383</v>
      </c>
      <c r="D4978">
        <v>17.675599999999999</v>
      </c>
    </row>
    <row r="4979" spans="3:4" x14ac:dyDescent="0.2">
      <c r="C4979" s="42">
        <v>42384</v>
      </c>
      <c r="D4979">
        <v>18.03424</v>
      </c>
    </row>
    <row r="4980" spans="3:4" x14ac:dyDescent="0.2">
      <c r="C4980" s="42">
        <v>42387</v>
      </c>
      <c r="D4980">
        <v>18.01324</v>
      </c>
    </row>
    <row r="4981" spans="3:4" x14ac:dyDescent="0.2">
      <c r="C4981" s="42">
        <v>42388</v>
      </c>
      <c r="D4981">
        <v>17.99324</v>
      </c>
    </row>
    <row r="4982" spans="3:4" x14ac:dyDescent="0.2">
      <c r="C4982" s="42">
        <v>42389</v>
      </c>
      <c r="D4982">
        <v>18.206700000000001</v>
      </c>
    </row>
    <row r="4983" spans="3:4" x14ac:dyDescent="0.2">
      <c r="C4983" s="42">
        <v>42390</v>
      </c>
      <c r="D4983">
        <v>17.85924</v>
      </c>
    </row>
    <row r="4984" spans="3:4" x14ac:dyDescent="0.2">
      <c r="C4984" s="42">
        <v>42391</v>
      </c>
      <c r="D4984">
        <v>17.71349</v>
      </c>
    </row>
    <row r="4985" spans="3:4" x14ac:dyDescent="0.2">
      <c r="C4985" s="42">
        <v>42394</v>
      </c>
      <c r="D4985">
        <v>17.710270000000001</v>
      </c>
    </row>
    <row r="4986" spans="3:4" x14ac:dyDescent="0.2">
      <c r="C4986" s="42">
        <v>42395</v>
      </c>
      <c r="D4986">
        <v>17.615359999999999</v>
      </c>
    </row>
    <row r="4987" spans="3:4" x14ac:dyDescent="0.2">
      <c r="C4987" s="42">
        <v>42396</v>
      </c>
      <c r="D4987">
        <v>17.599</v>
      </c>
    </row>
    <row r="4988" spans="3:4" x14ac:dyDescent="0.2">
      <c r="C4988" s="42">
        <v>42397</v>
      </c>
      <c r="D4988">
        <v>17.424939999999999</v>
      </c>
    </row>
    <row r="4989" spans="3:4" x14ac:dyDescent="0.2">
      <c r="C4989" s="42">
        <v>42398</v>
      </c>
      <c r="D4989">
        <v>17.088360000000002</v>
      </c>
    </row>
    <row r="4990" spans="3:4" x14ac:dyDescent="0.2">
      <c r="C4990" s="42">
        <v>42401</v>
      </c>
      <c r="D4990">
        <v>17.193010000000001</v>
      </c>
    </row>
    <row r="4991" spans="3:4" x14ac:dyDescent="0.2">
      <c r="C4991" s="42">
        <v>42402</v>
      </c>
      <c r="D4991">
        <v>17.380510000000001</v>
      </c>
    </row>
    <row r="4992" spans="3:4" x14ac:dyDescent="0.2">
      <c r="C4992" s="42">
        <v>42403</v>
      </c>
      <c r="D4992">
        <v>17.414439999999999</v>
      </c>
    </row>
    <row r="4993" spans="3:4" x14ac:dyDescent="0.2">
      <c r="C4993" s="42">
        <v>42404</v>
      </c>
      <c r="D4993">
        <v>16.995740000000001</v>
      </c>
    </row>
    <row r="4994" spans="3:4" x14ac:dyDescent="0.2">
      <c r="C4994" s="42">
        <v>42405</v>
      </c>
      <c r="D4994">
        <v>17.164400000000001</v>
      </c>
    </row>
    <row r="4995" spans="3:4" x14ac:dyDescent="0.2">
      <c r="C4995" s="42">
        <v>42408</v>
      </c>
      <c r="D4995">
        <v>17.346039999999999</v>
      </c>
    </row>
    <row r="4996" spans="3:4" x14ac:dyDescent="0.2">
      <c r="C4996" s="42">
        <v>42409</v>
      </c>
      <c r="D4996">
        <v>17.25085</v>
      </c>
    </row>
    <row r="4997" spans="3:4" x14ac:dyDescent="0.2">
      <c r="C4997" s="42">
        <v>42410</v>
      </c>
      <c r="D4997">
        <v>17.025590000000001</v>
      </c>
    </row>
    <row r="4998" spans="3:4" x14ac:dyDescent="0.2">
      <c r="C4998" s="42">
        <v>42411</v>
      </c>
      <c r="D4998">
        <v>16.86957</v>
      </c>
    </row>
    <row r="4999" spans="3:4" x14ac:dyDescent="0.2">
      <c r="C4999" s="42">
        <v>42412</v>
      </c>
      <c r="D4999">
        <v>17.03304</v>
      </c>
    </row>
    <row r="5000" spans="3:4" x14ac:dyDescent="0.2">
      <c r="C5000" s="42">
        <v>42415</v>
      </c>
      <c r="D5000">
        <v>16.938510000000001</v>
      </c>
    </row>
    <row r="5001" spans="3:4" x14ac:dyDescent="0.2">
      <c r="C5001" s="42">
        <v>42416</v>
      </c>
      <c r="D5001">
        <v>16.921399999999998</v>
      </c>
    </row>
    <row r="5002" spans="3:4" x14ac:dyDescent="0.2">
      <c r="C5002" s="42">
        <v>42417</v>
      </c>
      <c r="D5002">
        <v>16.65822</v>
      </c>
    </row>
    <row r="5003" spans="3:4" x14ac:dyDescent="0.2">
      <c r="C5003" s="42">
        <v>42418</v>
      </c>
      <c r="D5003">
        <v>16.433900000000001</v>
      </c>
    </row>
    <row r="5004" spans="3:4" x14ac:dyDescent="0.2">
      <c r="C5004" s="42">
        <v>42419</v>
      </c>
      <c r="D5004">
        <v>16.567609999999998</v>
      </c>
    </row>
    <row r="5005" spans="3:4" x14ac:dyDescent="0.2">
      <c r="C5005" s="42">
        <v>42422</v>
      </c>
      <c r="D5005">
        <v>16.311140000000002</v>
      </c>
    </row>
    <row r="5006" spans="3:4" x14ac:dyDescent="0.2">
      <c r="C5006" s="42">
        <v>42423</v>
      </c>
      <c r="D5006">
        <v>16.38147</v>
      </c>
    </row>
    <row r="5007" spans="3:4" x14ac:dyDescent="0.2">
      <c r="C5007" s="42">
        <v>42424</v>
      </c>
      <c r="D5007">
        <v>16.857240000000001</v>
      </c>
    </row>
    <row r="5008" spans="3:4" x14ac:dyDescent="0.2">
      <c r="C5008" s="42">
        <v>42425</v>
      </c>
      <c r="D5008">
        <v>16.785250000000001</v>
      </c>
    </row>
    <row r="5009" spans="3:4" x14ac:dyDescent="0.2">
      <c r="C5009" s="42">
        <v>42426</v>
      </c>
      <c r="D5009">
        <v>17.337070000000001</v>
      </c>
    </row>
    <row r="5010" spans="3:4" x14ac:dyDescent="0.2">
      <c r="C5010" s="42">
        <v>42429</v>
      </c>
      <c r="D5010">
        <v>17.006</v>
      </c>
    </row>
    <row r="5011" spans="3:4" x14ac:dyDescent="0.2">
      <c r="C5011" s="42">
        <v>42430</v>
      </c>
      <c r="D5011">
        <v>16.852070000000001</v>
      </c>
    </row>
    <row r="5012" spans="3:4" x14ac:dyDescent="0.2">
      <c r="C5012" s="42">
        <v>42431</v>
      </c>
      <c r="D5012">
        <v>16.77234</v>
      </c>
    </row>
    <row r="5013" spans="3:4" x14ac:dyDescent="0.2">
      <c r="C5013" s="42">
        <v>42432</v>
      </c>
      <c r="D5013">
        <v>16.72569</v>
      </c>
    </row>
    <row r="5014" spans="3:4" x14ac:dyDescent="0.2">
      <c r="C5014" s="42">
        <v>42433</v>
      </c>
      <c r="D5014">
        <v>16.539539999999999</v>
      </c>
    </row>
    <row r="5015" spans="3:4" x14ac:dyDescent="0.2">
      <c r="C5015" s="42">
        <v>42436</v>
      </c>
      <c r="D5015">
        <v>16.436599999999999</v>
      </c>
    </row>
    <row r="5016" spans="3:4" x14ac:dyDescent="0.2">
      <c r="C5016" s="42">
        <v>42437</v>
      </c>
      <c r="D5016">
        <v>16.584959999999999</v>
      </c>
    </row>
    <row r="5017" spans="3:4" x14ac:dyDescent="0.2">
      <c r="C5017" s="42">
        <v>42438</v>
      </c>
      <c r="D5017">
        <v>16.392040000000001</v>
      </c>
    </row>
    <row r="5018" spans="3:4" x14ac:dyDescent="0.2">
      <c r="C5018" s="42">
        <v>42439</v>
      </c>
      <c r="D5018">
        <v>16.529419999999998</v>
      </c>
    </row>
    <row r="5019" spans="3:4" x14ac:dyDescent="0.2">
      <c r="C5019" s="42">
        <v>42440</v>
      </c>
      <c r="D5019">
        <v>16.346039999999999</v>
      </c>
    </row>
    <row r="5020" spans="3:4" x14ac:dyDescent="0.2">
      <c r="C5020" s="42">
        <v>42443</v>
      </c>
      <c r="D5020">
        <v>16.6951</v>
      </c>
    </row>
    <row r="5021" spans="3:4" x14ac:dyDescent="0.2">
      <c r="C5021" s="42">
        <v>42444</v>
      </c>
      <c r="D5021">
        <v>17.1234</v>
      </c>
    </row>
    <row r="5022" spans="3:4" x14ac:dyDescent="0.2">
      <c r="C5022" s="42">
        <v>42445</v>
      </c>
      <c r="D5022">
        <v>17.334289999999999</v>
      </c>
    </row>
    <row r="5023" spans="3:4" x14ac:dyDescent="0.2">
      <c r="C5023" s="42">
        <v>42446</v>
      </c>
      <c r="D5023">
        <v>16.318149999999999</v>
      </c>
    </row>
    <row r="5024" spans="3:4" x14ac:dyDescent="0.2">
      <c r="C5024" s="42">
        <v>42447</v>
      </c>
      <c r="D5024">
        <v>16.402100000000001</v>
      </c>
    </row>
    <row r="5025" spans="3:4" x14ac:dyDescent="0.2">
      <c r="C5025" s="42">
        <v>42450</v>
      </c>
      <c r="D5025">
        <v>16.28856</v>
      </c>
    </row>
    <row r="5026" spans="3:4" x14ac:dyDescent="0.2">
      <c r="C5026" s="42">
        <v>42451</v>
      </c>
      <c r="D5026">
        <v>16.335709999999999</v>
      </c>
    </row>
    <row r="5027" spans="3:4" x14ac:dyDescent="0.2">
      <c r="C5027" s="42">
        <v>42452</v>
      </c>
      <c r="D5027">
        <v>16.479520000000001</v>
      </c>
    </row>
    <row r="5028" spans="3:4" x14ac:dyDescent="0.2">
      <c r="C5028" s="42">
        <v>42453</v>
      </c>
      <c r="D5028">
        <v>16.69839</v>
      </c>
    </row>
    <row r="5029" spans="3:4" x14ac:dyDescent="0.2">
      <c r="C5029" s="42">
        <v>42454</v>
      </c>
      <c r="D5029">
        <v>16.69839</v>
      </c>
    </row>
    <row r="5030" spans="3:4" x14ac:dyDescent="0.2">
      <c r="C5030" s="42">
        <v>42457</v>
      </c>
      <c r="D5030">
        <v>16.747340000000001</v>
      </c>
    </row>
    <row r="5031" spans="3:4" x14ac:dyDescent="0.2">
      <c r="C5031" s="42">
        <v>42458</v>
      </c>
      <c r="D5031">
        <v>16.554690000000001</v>
      </c>
    </row>
    <row r="5032" spans="3:4" x14ac:dyDescent="0.2">
      <c r="C5032" s="42">
        <v>42459</v>
      </c>
      <c r="D5032">
        <v>15.9436</v>
      </c>
    </row>
    <row r="5033" spans="3:4" x14ac:dyDescent="0.2">
      <c r="C5033" s="42">
        <v>42460</v>
      </c>
      <c r="D5033">
        <v>15.81049</v>
      </c>
    </row>
    <row r="5034" spans="3:4" x14ac:dyDescent="0.2">
      <c r="C5034" s="42">
        <v>42461</v>
      </c>
      <c r="D5034">
        <v>15.94467</v>
      </c>
    </row>
    <row r="5035" spans="3:4" x14ac:dyDescent="0.2">
      <c r="C5035" s="42">
        <v>42464</v>
      </c>
      <c r="D5035">
        <v>15.834569999999999</v>
      </c>
    </row>
    <row r="5036" spans="3:4" x14ac:dyDescent="0.2">
      <c r="C5036" s="42">
        <v>42465</v>
      </c>
      <c r="D5036">
        <v>16.14209</v>
      </c>
    </row>
    <row r="5037" spans="3:4" x14ac:dyDescent="0.2">
      <c r="C5037" s="42">
        <v>42466</v>
      </c>
      <c r="D5037">
        <v>16.368639999999999</v>
      </c>
    </row>
    <row r="5038" spans="3:4" x14ac:dyDescent="0.2">
      <c r="C5038" s="42">
        <v>42467</v>
      </c>
      <c r="D5038">
        <v>16.383389999999999</v>
      </c>
    </row>
    <row r="5039" spans="3:4" x14ac:dyDescent="0.2">
      <c r="C5039" s="42">
        <v>42468</v>
      </c>
      <c r="D5039">
        <v>16.061039999999998</v>
      </c>
    </row>
    <row r="5040" spans="3:4" x14ac:dyDescent="0.2">
      <c r="C5040" s="42">
        <v>42471</v>
      </c>
      <c r="D5040">
        <v>15.81725</v>
      </c>
    </row>
    <row r="5041" spans="3:4" x14ac:dyDescent="0.2">
      <c r="C5041" s="42">
        <v>42472</v>
      </c>
      <c r="D5041">
        <v>15.797319999999999</v>
      </c>
    </row>
    <row r="5042" spans="3:4" x14ac:dyDescent="0.2">
      <c r="C5042" s="42">
        <v>42473</v>
      </c>
      <c r="D5042">
        <v>15.672800000000001</v>
      </c>
    </row>
    <row r="5043" spans="3:4" x14ac:dyDescent="0.2">
      <c r="C5043" s="42">
        <v>42474</v>
      </c>
      <c r="D5043">
        <v>15.601100000000001</v>
      </c>
    </row>
    <row r="5044" spans="3:4" x14ac:dyDescent="0.2">
      <c r="C5044" s="42">
        <v>42475</v>
      </c>
      <c r="D5044">
        <v>15.7111</v>
      </c>
    </row>
    <row r="5045" spans="3:4" x14ac:dyDescent="0.2">
      <c r="C5045" s="42">
        <v>42478</v>
      </c>
      <c r="D5045">
        <v>15.57142</v>
      </c>
    </row>
    <row r="5046" spans="3:4" x14ac:dyDescent="0.2">
      <c r="C5046" s="42">
        <v>42479</v>
      </c>
      <c r="D5046">
        <v>15.3544</v>
      </c>
    </row>
    <row r="5047" spans="3:4" x14ac:dyDescent="0.2">
      <c r="C5047" s="42">
        <v>42480</v>
      </c>
      <c r="D5047">
        <v>15.3408</v>
      </c>
    </row>
    <row r="5048" spans="3:4" x14ac:dyDescent="0.2">
      <c r="C5048" s="42">
        <v>42481</v>
      </c>
      <c r="D5048">
        <v>15.352959999999999</v>
      </c>
    </row>
    <row r="5049" spans="3:4" x14ac:dyDescent="0.2">
      <c r="C5049" s="42">
        <v>42482</v>
      </c>
      <c r="D5049">
        <v>15.485099999999999</v>
      </c>
    </row>
    <row r="5050" spans="3:4" x14ac:dyDescent="0.2">
      <c r="C5050" s="42">
        <v>42485</v>
      </c>
      <c r="D5050">
        <v>15.603199999999999</v>
      </c>
    </row>
    <row r="5051" spans="3:4" x14ac:dyDescent="0.2">
      <c r="C5051" s="42">
        <v>42486</v>
      </c>
      <c r="D5051">
        <v>15.516249999999999</v>
      </c>
    </row>
    <row r="5052" spans="3:4" x14ac:dyDescent="0.2">
      <c r="C5052" s="42">
        <v>42487</v>
      </c>
      <c r="D5052">
        <v>15.6287</v>
      </c>
    </row>
    <row r="5053" spans="3:4" x14ac:dyDescent="0.2">
      <c r="C5053" s="42">
        <v>42488</v>
      </c>
      <c r="D5053">
        <v>15.339600000000001</v>
      </c>
    </row>
    <row r="5054" spans="3:4" x14ac:dyDescent="0.2">
      <c r="C5054" s="42">
        <v>42489</v>
      </c>
      <c r="D5054">
        <v>15.244450000000001</v>
      </c>
    </row>
    <row r="5055" spans="3:4" x14ac:dyDescent="0.2">
      <c r="C5055" s="42">
        <v>42492</v>
      </c>
      <c r="D5055">
        <v>15.36398</v>
      </c>
    </row>
    <row r="5056" spans="3:4" x14ac:dyDescent="0.2">
      <c r="C5056" s="42">
        <v>42493</v>
      </c>
      <c r="D5056">
        <v>15.716799999999999</v>
      </c>
    </row>
    <row r="5057" spans="3:4" x14ac:dyDescent="0.2">
      <c r="C5057" s="42">
        <v>42494</v>
      </c>
      <c r="D5057">
        <v>16.053540000000002</v>
      </c>
    </row>
    <row r="5058" spans="3:4" x14ac:dyDescent="0.2">
      <c r="C5058" s="42">
        <v>42495</v>
      </c>
      <c r="D5058">
        <v>16.109940000000002</v>
      </c>
    </row>
    <row r="5059" spans="3:4" x14ac:dyDescent="0.2">
      <c r="C5059" s="42">
        <v>42496</v>
      </c>
      <c r="D5059">
        <v>16.085419999999999</v>
      </c>
    </row>
    <row r="5060" spans="3:4" x14ac:dyDescent="0.2">
      <c r="C5060" s="42">
        <v>42499</v>
      </c>
      <c r="D5060">
        <v>16.314990000000002</v>
      </c>
    </row>
    <row r="5061" spans="3:4" x14ac:dyDescent="0.2">
      <c r="C5061" s="42">
        <v>42500</v>
      </c>
      <c r="D5061">
        <v>16.2681</v>
      </c>
    </row>
    <row r="5062" spans="3:4" x14ac:dyDescent="0.2">
      <c r="C5062" s="42">
        <v>42501</v>
      </c>
      <c r="D5062">
        <v>16.192340000000002</v>
      </c>
    </row>
    <row r="5063" spans="3:4" x14ac:dyDescent="0.2">
      <c r="C5063" s="42">
        <v>42502</v>
      </c>
      <c r="D5063">
        <v>16.165849999999999</v>
      </c>
    </row>
    <row r="5064" spans="3:4" x14ac:dyDescent="0.2">
      <c r="C5064" s="42">
        <v>42503</v>
      </c>
      <c r="D5064">
        <v>16.460190000000001</v>
      </c>
    </row>
    <row r="5065" spans="3:4" x14ac:dyDescent="0.2">
      <c r="C5065" s="42">
        <v>42506</v>
      </c>
      <c r="D5065">
        <v>16.83455</v>
      </c>
    </row>
    <row r="5066" spans="3:4" x14ac:dyDescent="0.2">
      <c r="C5066" s="42">
        <v>42507</v>
      </c>
      <c r="D5066">
        <v>16.746639999999999</v>
      </c>
    </row>
    <row r="5067" spans="3:4" x14ac:dyDescent="0.2">
      <c r="C5067" s="42">
        <v>42508</v>
      </c>
      <c r="D5067">
        <v>16.95656</v>
      </c>
    </row>
    <row r="5068" spans="3:4" x14ac:dyDescent="0.2">
      <c r="C5068" s="42">
        <v>42509</v>
      </c>
      <c r="D5068">
        <v>17.098590000000002</v>
      </c>
    </row>
    <row r="5069" spans="3:4" x14ac:dyDescent="0.2">
      <c r="C5069" s="42">
        <v>42510</v>
      </c>
      <c r="D5069">
        <v>16.883389999999999</v>
      </c>
    </row>
    <row r="5070" spans="3:4" x14ac:dyDescent="0.2">
      <c r="C5070" s="42">
        <v>42513</v>
      </c>
      <c r="D5070">
        <v>16.961580000000001</v>
      </c>
    </row>
    <row r="5071" spans="3:4" x14ac:dyDescent="0.2">
      <c r="C5071" s="42">
        <v>42514</v>
      </c>
      <c r="D5071">
        <v>16.857559999999999</v>
      </c>
    </row>
    <row r="5072" spans="3:4" x14ac:dyDescent="0.2">
      <c r="C5072" s="42">
        <v>42515</v>
      </c>
      <c r="D5072">
        <v>16.908110000000001</v>
      </c>
    </row>
    <row r="5073" spans="3:4" x14ac:dyDescent="0.2">
      <c r="C5073" s="42">
        <v>42516</v>
      </c>
      <c r="D5073">
        <v>16.815290000000001</v>
      </c>
    </row>
    <row r="5074" spans="3:4" x14ac:dyDescent="0.2">
      <c r="C5074" s="42">
        <v>42517</v>
      </c>
      <c r="D5074">
        <v>16.848939999999999</v>
      </c>
    </row>
    <row r="5075" spans="3:4" x14ac:dyDescent="0.2">
      <c r="C5075" s="42">
        <v>42520</v>
      </c>
      <c r="D5075">
        <v>17.043579999999999</v>
      </c>
    </row>
    <row r="5076" spans="3:4" x14ac:dyDescent="0.2">
      <c r="C5076" s="42">
        <v>42521</v>
      </c>
      <c r="D5076">
        <v>16.928699999999999</v>
      </c>
    </row>
    <row r="5077" spans="3:4" x14ac:dyDescent="0.2">
      <c r="C5077" s="42">
        <v>42522</v>
      </c>
      <c r="D5077">
        <v>16.765550000000001</v>
      </c>
    </row>
    <row r="5078" spans="3:4" x14ac:dyDescent="0.2">
      <c r="C5078" s="42">
        <v>42523</v>
      </c>
      <c r="D5078">
        <v>16.765989999999999</v>
      </c>
    </row>
    <row r="5079" spans="3:4" x14ac:dyDescent="0.2">
      <c r="C5079" s="42">
        <v>42524</v>
      </c>
      <c r="D5079">
        <v>16.477740000000001</v>
      </c>
    </row>
    <row r="5080" spans="3:4" x14ac:dyDescent="0.2">
      <c r="C5080" s="42">
        <v>42527</v>
      </c>
      <c r="D5080">
        <v>16.030719999999999</v>
      </c>
    </row>
    <row r="5081" spans="3:4" x14ac:dyDescent="0.2">
      <c r="C5081" s="42">
        <v>42528</v>
      </c>
      <c r="D5081">
        <v>16.023790000000002</v>
      </c>
    </row>
    <row r="5082" spans="3:4" x14ac:dyDescent="0.2">
      <c r="C5082" s="42">
        <v>42529</v>
      </c>
      <c r="D5082">
        <v>15.813750000000001</v>
      </c>
    </row>
    <row r="5083" spans="3:4" x14ac:dyDescent="0.2">
      <c r="C5083" s="42">
        <v>42530</v>
      </c>
      <c r="D5083">
        <v>15.93704</v>
      </c>
    </row>
    <row r="5084" spans="3:4" x14ac:dyDescent="0.2">
      <c r="C5084" s="42">
        <v>42531</v>
      </c>
      <c r="D5084">
        <v>16.229890000000001</v>
      </c>
    </row>
    <row r="5085" spans="3:4" x14ac:dyDescent="0.2">
      <c r="C5085" s="42">
        <v>42534</v>
      </c>
      <c r="D5085">
        <v>16.18994</v>
      </c>
    </row>
    <row r="5086" spans="3:4" x14ac:dyDescent="0.2">
      <c r="C5086" s="42">
        <v>42535</v>
      </c>
      <c r="D5086">
        <v>16.49849</v>
      </c>
    </row>
    <row r="5087" spans="3:4" x14ac:dyDescent="0.2">
      <c r="C5087" s="42">
        <v>42536</v>
      </c>
      <c r="D5087">
        <v>16.394259999999999</v>
      </c>
    </row>
    <row r="5088" spans="3:4" x14ac:dyDescent="0.2">
      <c r="C5088" s="42">
        <v>42537</v>
      </c>
      <c r="D5088">
        <v>16.672789999999999</v>
      </c>
    </row>
    <row r="5089" spans="3:4" x14ac:dyDescent="0.2">
      <c r="C5089" s="42">
        <v>42538</v>
      </c>
      <c r="D5089">
        <v>16.343440000000001</v>
      </c>
    </row>
    <row r="5090" spans="3:4" x14ac:dyDescent="0.2">
      <c r="C5090" s="42">
        <v>42541</v>
      </c>
      <c r="D5090">
        <v>15.898350000000001</v>
      </c>
    </row>
    <row r="5091" spans="3:4" x14ac:dyDescent="0.2">
      <c r="C5091" s="42">
        <v>42542</v>
      </c>
      <c r="D5091">
        <v>15.843059999999999</v>
      </c>
    </row>
    <row r="5092" spans="3:4" x14ac:dyDescent="0.2">
      <c r="C5092" s="42">
        <v>42543</v>
      </c>
      <c r="D5092">
        <v>15.77</v>
      </c>
    </row>
    <row r="5093" spans="3:4" x14ac:dyDescent="0.2">
      <c r="C5093" s="42">
        <v>42544</v>
      </c>
      <c r="D5093">
        <v>15.574299999999999</v>
      </c>
    </row>
    <row r="5094" spans="3:4" x14ac:dyDescent="0.2">
      <c r="C5094" s="42">
        <v>42545</v>
      </c>
      <c r="D5094">
        <v>16.048739999999999</v>
      </c>
    </row>
    <row r="5095" spans="3:4" x14ac:dyDescent="0.2">
      <c r="C5095" s="42">
        <v>42548</v>
      </c>
      <c r="D5095">
        <v>16.721540000000001</v>
      </c>
    </row>
    <row r="5096" spans="3:4" x14ac:dyDescent="0.2">
      <c r="C5096" s="42">
        <v>42549</v>
      </c>
      <c r="D5096">
        <v>16.386199999999999</v>
      </c>
    </row>
    <row r="5097" spans="3:4" x14ac:dyDescent="0.2">
      <c r="C5097" s="42">
        <v>42550</v>
      </c>
      <c r="D5097">
        <v>15.9396</v>
      </c>
    </row>
    <row r="5098" spans="3:4" x14ac:dyDescent="0.2">
      <c r="C5098" s="42">
        <v>42551</v>
      </c>
      <c r="D5098">
        <v>15.754580000000001</v>
      </c>
    </row>
    <row r="5099" spans="3:4" x14ac:dyDescent="0.2">
      <c r="C5099" s="42">
        <v>42552</v>
      </c>
      <c r="D5099">
        <v>15.65485</v>
      </c>
    </row>
    <row r="5100" spans="3:4" x14ac:dyDescent="0.2">
      <c r="C5100" s="42">
        <v>42555</v>
      </c>
      <c r="D5100">
        <v>15.63226</v>
      </c>
    </row>
    <row r="5101" spans="3:4" x14ac:dyDescent="0.2">
      <c r="C5101" s="42">
        <v>42556</v>
      </c>
      <c r="D5101">
        <v>15.90666</v>
      </c>
    </row>
    <row r="5102" spans="3:4" x14ac:dyDescent="0.2">
      <c r="C5102" s="42">
        <v>42557</v>
      </c>
      <c r="D5102">
        <v>15.98536</v>
      </c>
    </row>
    <row r="5103" spans="3:4" x14ac:dyDescent="0.2">
      <c r="C5103" s="42">
        <v>42558</v>
      </c>
      <c r="D5103">
        <v>15.82647</v>
      </c>
    </row>
    <row r="5104" spans="3:4" x14ac:dyDescent="0.2">
      <c r="C5104" s="42">
        <v>42559</v>
      </c>
      <c r="D5104">
        <v>15.680960000000001</v>
      </c>
    </row>
    <row r="5105" spans="3:4" x14ac:dyDescent="0.2">
      <c r="C5105" s="42">
        <v>42562</v>
      </c>
      <c r="D5105">
        <v>15.51638</v>
      </c>
    </row>
    <row r="5106" spans="3:4" x14ac:dyDescent="0.2">
      <c r="C5106" s="42">
        <v>42563</v>
      </c>
      <c r="D5106">
        <v>15.40813</v>
      </c>
    </row>
    <row r="5107" spans="3:4" x14ac:dyDescent="0.2">
      <c r="C5107" s="42">
        <v>42564</v>
      </c>
      <c r="D5107">
        <v>15.53777</v>
      </c>
    </row>
    <row r="5108" spans="3:4" x14ac:dyDescent="0.2">
      <c r="C5108" s="42">
        <v>42565</v>
      </c>
      <c r="D5108">
        <v>15.25705</v>
      </c>
    </row>
    <row r="5109" spans="3:4" x14ac:dyDescent="0.2">
      <c r="C5109" s="42">
        <v>42566</v>
      </c>
      <c r="D5109">
        <v>15.398059999999999</v>
      </c>
    </row>
    <row r="5110" spans="3:4" x14ac:dyDescent="0.2">
      <c r="C5110" s="42">
        <v>42569</v>
      </c>
      <c r="D5110">
        <v>15.34615</v>
      </c>
    </row>
    <row r="5111" spans="3:4" x14ac:dyDescent="0.2">
      <c r="C5111" s="42">
        <v>42570</v>
      </c>
      <c r="D5111">
        <v>15.44896</v>
      </c>
    </row>
    <row r="5112" spans="3:4" x14ac:dyDescent="0.2">
      <c r="C5112" s="42">
        <v>42571</v>
      </c>
      <c r="D5112">
        <v>15.32718</v>
      </c>
    </row>
    <row r="5113" spans="3:4" x14ac:dyDescent="0.2">
      <c r="C5113" s="42">
        <v>42572</v>
      </c>
      <c r="D5113">
        <v>15.20565</v>
      </c>
    </row>
    <row r="5114" spans="3:4" x14ac:dyDescent="0.2">
      <c r="C5114" s="42">
        <v>42573</v>
      </c>
      <c r="D5114">
        <v>15.360189999999999</v>
      </c>
    </row>
    <row r="5115" spans="3:4" x14ac:dyDescent="0.2">
      <c r="C5115" s="42">
        <v>42576</v>
      </c>
      <c r="D5115">
        <v>15.433350000000001</v>
      </c>
    </row>
    <row r="5116" spans="3:4" x14ac:dyDescent="0.2">
      <c r="C5116" s="42">
        <v>42577</v>
      </c>
      <c r="D5116">
        <v>15.458500000000001</v>
      </c>
    </row>
    <row r="5117" spans="3:4" x14ac:dyDescent="0.2">
      <c r="C5117" s="42">
        <v>42578</v>
      </c>
      <c r="D5117">
        <v>15.324249999999999</v>
      </c>
    </row>
    <row r="5118" spans="3:4" x14ac:dyDescent="0.2">
      <c r="C5118" s="42">
        <v>42579</v>
      </c>
      <c r="D5118">
        <v>15.2811</v>
      </c>
    </row>
    <row r="5119" spans="3:4" x14ac:dyDescent="0.2">
      <c r="C5119" s="42">
        <v>42580</v>
      </c>
      <c r="D5119">
        <v>14.876749999999999</v>
      </c>
    </row>
    <row r="5120" spans="3:4" x14ac:dyDescent="0.2">
      <c r="C5120" s="42">
        <v>42583</v>
      </c>
      <c r="D5120">
        <v>14.914249999999999</v>
      </c>
    </row>
    <row r="5121" spans="3:4" x14ac:dyDescent="0.2">
      <c r="C5121" s="42">
        <v>42584</v>
      </c>
      <c r="D5121">
        <v>14.98887</v>
      </c>
    </row>
    <row r="5122" spans="3:4" x14ac:dyDescent="0.2">
      <c r="C5122" s="42">
        <v>42585</v>
      </c>
      <c r="D5122">
        <v>15.01675</v>
      </c>
    </row>
    <row r="5123" spans="3:4" x14ac:dyDescent="0.2">
      <c r="C5123" s="42">
        <v>42586</v>
      </c>
      <c r="D5123">
        <v>14.776300000000001</v>
      </c>
    </row>
    <row r="5124" spans="3:4" x14ac:dyDescent="0.2">
      <c r="C5124" s="42">
        <v>42587</v>
      </c>
      <c r="D5124">
        <v>14.77177</v>
      </c>
    </row>
    <row r="5125" spans="3:4" x14ac:dyDescent="0.2">
      <c r="C5125" s="42">
        <v>42590</v>
      </c>
      <c r="D5125">
        <v>14.60801</v>
      </c>
    </row>
    <row r="5126" spans="3:4" x14ac:dyDescent="0.2">
      <c r="C5126" s="42">
        <v>42591</v>
      </c>
      <c r="D5126">
        <v>14.39781</v>
      </c>
    </row>
    <row r="5127" spans="3:4" x14ac:dyDescent="0.2">
      <c r="C5127" s="42">
        <v>42592</v>
      </c>
      <c r="D5127">
        <v>14.25708</v>
      </c>
    </row>
    <row r="5128" spans="3:4" x14ac:dyDescent="0.2">
      <c r="C5128" s="42">
        <v>42593</v>
      </c>
      <c r="D5128">
        <v>14.213570000000001</v>
      </c>
    </row>
    <row r="5129" spans="3:4" x14ac:dyDescent="0.2">
      <c r="C5129" s="42">
        <v>42594</v>
      </c>
      <c r="D5129">
        <v>14.40915</v>
      </c>
    </row>
    <row r="5130" spans="3:4" x14ac:dyDescent="0.2">
      <c r="C5130" s="42">
        <v>42597</v>
      </c>
      <c r="D5130">
        <v>14.219200000000001</v>
      </c>
    </row>
    <row r="5131" spans="3:4" x14ac:dyDescent="0.2">
      <c r="C5131" s="42">
        <v>42598</v>
      </c>
      <c r="D5131">
        <v>14.30151</v>
      </c>
    </row>
    <row r="5132" spans="3:4" x14ac:dyDescent="0.2">
      <c r="C5132" s="42">
        <v>42599</v>
      </c>
      <c r="D5132">
        <v>14.4175</v>
      </c>
    </row>
    <row r="5133" spans="3:4" x14ac:dyDescent="0.2">
      <c r="C5133" s="42">
        <v>42600</v>
      </c>
      <c r="D5133">
        <v>14.283049999999999</v>
      </c>
    </row>
    <row r="5134" spans="3:4" x14ac:dyDescent="0.2">
      <c r="C5134" s="42">
        <v>42601</v>
      </c>
      <c r="D5134">
        <v>14.441599999999999</v>
      </c>
    </row>
    <row r="5135" spans="3:4" x14ac:dyDescent="0.2">
      <c r="C5135" s="42">
        <v>42604</v>
      </c>
      <c r="D5135">
        <v>14.532959999999999</v>
      </c>
    </row>
    <row r="5136" spans="3:4" x14ac:dyDescent="0.2">
      <c r="C5136" s="42">
        <v>42605</v>
      </c>
      <c r="D5136">
        <v>14.43398</v>
      </c>
    </row>
    <row r="5137" spans="3:4" x14ac:dyDescent="0.2">
      <c r="C5137" s="42">
        <v>42606</v>
      </c>
      <c r="D5137">
        <v>15.175649999999999</v>
      </c>
    </row>
    <row r="5138" spans="3:4" x14ac:dyDescent="0.2">
      <c r="C5138" s="42">
        <v>42607</v>
      </c>
      <c r="D5138">
        <v>15.3202</v>
      </c>
    </row>
    <row r="5139" spans="3:4" x14ac:dyDescent="0.2">
      <c r="C5139" s="42">
        <v>42608</v>
      </c>
      <c r="D5139">
        <v>15.09975</v>
      </c>
    </row>
    <row r="5140" spans="3:4" x14ac:dyDescent="0.2">
      <c r="C5140" s="42">
        <v>42611</v>
      </c>
      <c r="D5140">
        <v>15.48025</v>
      </c>
    </row>
    <row r="5141" spans="3:4" x14ac:dyDescent="0.2">
      <c r="C5141" s="42">
        <v>42612</v>
      </c>
      <c r="D5141">
        <v>15.55165</v>
      </c>
    </row>
    <row r="5142" spans="3:4" x14ac:dyDescent="0.2">
      <c r="C5142" s="42">
        <v>42613</v>
      </c>
      <c r="D5142">
        <v>15.8109</v>
      </c>
    </row>
    <row r="5143" spans="3:4" x14ac:dyDescent="0.2">
      <c r="C5143" s="42">
        <v>42614</v>
      </c>
      <c r="D5143">
        <v>15.75285</v>
      </c>
    </row>
    <row r="5144" spans="3:4" x14ac:dyDescent="0.2">
      <c r="C5144" s="42">
        <v>42615</v>
      </c>
      <c r="D5144">
        <v>15.53715</v>
      </c>
    </row>
    <row r="5145" spans="3:4" x14ac:dyDescent="0.2">
      <c r="C5145" s="42">
        <v>42618</v>
      </c>
      <c r="D5145">
        <v>15.435449999999999</v>
      </c>
    </row>
    <row r="5146" spans="3:4" x14ac:dyDescent="0.2">
      <c r="C5146" s="42">
        <v>42619</v>
      </c>
      <c r="D5146">
        <v>15.074</v>
      </c>
    </row>
    <row r="5147" spans="3:4" x14ac:dyDescent="0.2">
      <c r="C5147" s="42">
        <v>42620</v>
      </c>
      <c r="D5147">
        <v>15.080209999999999</v>
      </c>
    </row>
    <row r="5148" spans="3:4" x14ac:dyDescent="0.2">
      <c r="C5148" s="42">
        <v>42621</v>
      </c>
      <c r="D5148">
        <v>14.9726</v>
      </c>
    </row>
    <row r="5149" spans="3:4" x14ac:dyDescent="0.2">
      <c r="C5149" s="42">
        <v>42622</v>
      </c>
      <c r="D5149">
        <v>15.4107</v>
      </c>
    </row>
    <row r="5150" spans="3:4" x14ac:dyDescent="0.2">
      <c r="C5150" s="42">
        <v>42625</v>
      </c>
      <c r="D5150">
        <v>15.4732</v>
      </c>
    </row>
    <row r="5151" spans="3:4" x14ac:dyDescent="0.2">
      <c r="C5151" s="42">
        <v>42626</v>
      </c>
      <c r="D5151">
        <v>15.483449999999999</v>
      </c>
    </row>
    <row r="5152" spans="3:4" x14ac:dyDescent="0.2">
      <c r="C5152" s="42">
        <v>42627</v>
      </c>
      <c r="D5152">
        <v>15.34085</v>
      </c>
    </row>
    <row r="5153" spans="3:4" x14ac:dyDescent="0.2">
      <c r="C5153" s="42">
        <v>42628</v>
      </c>
      <c r="D5153">
        <v>15.22382</v>
      </c>
    </row>
    <row r="5154" spans="3:4" x14ac:dyDescent="0.2">
      <c r="C5154" s="42">
        <v>42629</v>
      </c>
      <c r="D5154">
        <v>15.334099999999999</v>
      </c>
    </row>
    <row r="5155" spans="3:4" x14ac:dyDescent="0.2">
      <c r="C5155" s="42">
        <v>42632</v>
      </c>
      <c r="D5155">
        <v>15.03246</v>
      </c>
    </row>
    <row r="5156" spans="3:4" x14ac:dyDescent="0.2">
      <c r="C5156" s="42">
        <v>42633</v>
      </c>
      <c r="D5156">
        <v>14.854950000000001</v>
      </c>
    </row>
    <row r="5157" spans="3:4" x14ac:dyDescent="0.2">
      <c r="C5157" s="42">
        <v>42634</v>
      </c>
      <c r="D5157">
        <v>14.71505</v>
      </c>
    </row>
    <row r="5158" spans="3:4" x14ac:dyDescent="0.2">
      <c r="C5158" s="42">
        <v>42635</v>
      </c>
      <c r="D5158">
        <v>14.55743</v>
      </c>
    </row>
    <row r="5159" spans="3:4" x14ac:dyDescent="0.2">
      <c r="C5159" s="42">
        <v>42636</v>
      </c>
      <c r="D5159">
        <v>14.661659999999999</v>
      </c>
    </row>
    <row r="5160" spans="3:4" x14ac:dyDescent="0.2">
      <c r="C5160" s="42">
        <v>42639</v>
      </c>
      <c r="D5160">
        <v>14.634550000000001</v>
      </c>
    </row>
    <row r="5161" spans="3:4" x14ac:dyDescent="0.2">
      <c r="C5161" s="42">
        <v>42640</v>
      </c>
      <c r="D5161">
        <v>14.500249999999999</v>
      </c>
    </row>
    <row r="5162" spans="3:4" x14ac:dyDescent="0.2">
      <c r="C5162" s="42">
        <v>42641</v>
      </c>
      <c r="D5162">
        <v>14.6365</v>
      </c>
    </row>
    <row r="5163" spans="3:4" x14ac:dyDescent="0.2">
      <c r="C5163" s="42">
        <v>42642</v>
      </c>
      <c r="D5163">
        <v>14.868</v>
      </c>
    </row>
    <row r="5164" spans="3:4" x14ac:dyDescent="0.2">
      <c r="C5164" s="42">
        <v>42643</v>
      </c>
      <c r="D5164">
        <v>14.74175</v>
      </c>
    </row>
    <row r="5165" spans="3:4" x14ac:dyDescent="0.2">
      <c r="C5165" s="42">
        <v>42646</v>
      </c>
      <c r="D5165">
        <v>14.634399999999999</v>
      </c>
    </row>
    <row r="5166" spans="3:4" x14ac:dyDescent="0.2">
      <c r="C5166" s="42">
        <v>42647</v>
      </c>
      <c r="D5166">
        <v>14.649699999999999</v>
      </c>
    </row>
    <row r="5167" spans="3:4" x14ac:dyDescent="0.2">
      <c r="C5167" s="42">
        <v>42648</v>
      </c>
      <c r="D5167">
        <v>14.74466</v>
      </c>
    </row>
    <row r="5168" spans="3:4" x14ac:dyDescent="0.2">
      <c r="C5168" s="42">
        <v>42649</v>
      </c>
      <c r="D5168">
        <v>14.90273</v>
      </c>
    </row>
    <row r="5169" spans="3:4" x14ac:dyDescent="0.2">
      <c r="C5169" s="42">
        <v>42650</v>
      </c>
      <c r="D5169">
        <v>14.8238</v>
      </c>
    </row>
    <row r="5170" spans="3:4" x14ac:dyDescent="0.2">
      <c r="C5170" s="42">
        <v>42653</v>
      </c>
      <c r="D5170">
        <v>14.7559</v>
      </c>
    </row>
    <row r="5171" spans="3:4" x14ac:dyDescent="0.2">
      <c r="C5171" s="42">
        <v>42654</v>
      </c>
      <c r="D5171">
        <v>15.38785</v>
      </c>
    </row>
    <row r="5172" spans="3:4" x14ac:dyDescent="0.2">
      <c r="C5172" s="42">
        <v>42655</v>
      </c>
      <c r="D5172">
        <v>15.30425</v>
      </c>
    </row>
    <row r="5173" spans="3:4" x14ac:dyDescent="0.2">
      <c r="C5173" s="42">
        <v>42656</v>
      </c>
      <c r="D5173">
        <v>15.34065</v>
      </c>
    </row>
    <row r="5174" spans="3:4" x14ac:dyDescent="0.2">
      <c r="C5174" s="42">
        <v>42657</v>
      </c>
      <c r="D5174">
        <v>15.219799999999999</v>
      </c>
    </row>
    <row r="5175" spans="3:4" x14ac:dyDescent="0.2">
      <c r="C5175" s="42">
        <v>42660</v>
      </c>
      <c r="D5175">
        <v>15.211220000000001</v>
      </c>
    </row>
    <row r="5176" spans="3:4" x14ac:dyDescent="0.2">
      <c r="C5176" s="42">
        <v>42661</v>
      </c>
      <c r="D5176">
        <v>15.00393</v>
      </c>
    </row>
    <row r="5177" spans="3:4" x14ac:dyDescent="0.2">
      <c r="C5177" s="42">
        <v>42662</v>
      </c>
      <c r="D5177">
        <v>14.89175</v>
      </c>
    </row>
    <row r="5178" spans="3:4" x14ac:dyDescent="0.2">
      <c r="C5178" s="42">
        <v>42663</v>
      </c>
      <c r="D5178">
        <v>14.94875</v>
      </c>
    </row>
    <row r="5179" spans="3:4" x14ac:dyDescent="0.2">
      <c r="C5179" s="42">
        <v>42664</v>
      </c>
      <c r="D5179">
        <v>15.019</v>
      </c>
    </row>
    <row r="5180" spans="3:4" x14ac:dyDescent="0.2">
      <c r="C5180" s="42">
        <v>42667</v>
      </c>
      <c r="D5180">
        <v>14.91075</v>
      </c>
    </row>
    <row r="5181" spans="3:4" x14ac:dyDescent="0.2">
      <c r="C5181" s="42">
        <v>42668</v>
      </c>
      <c r="D5181">
        <v>14.84465</v>
      </c>
    </row>
    <row r="5182" spans="3:4" x14ac:dyDescent="0.2">
      <c r="C5182" s="42">
        <v>42669</v>
      </c>
      <c r="D5182">
        <v>14.90476</v>
      </c>
    </row>
    <row r="5183" spans="3:4" x14ac:dyDescent="0.2">
      <c r="C5183" s="42">
        <v>42670</v>
      </c>
      <c r="D5183">
        <v>14.9125</v>
      </c>
    </row>
    <row r="5184" spans="3:4" x14ac:dyDescent="0.2">
      <c r="C5184" s="42">
        <v>42671</v>
      </c>
      <c r="D5184">
        <v>14.829700000000001</v>
      </c>
    </row>
    <row r="5185" spans="3:4" x14ac:dyDescent="0.2">
      <c r="C5185" s="42">
        <v>42674</v>
      </c>
      <c r="D5185">
        <v>14.458299999999999</v>
      </c>
    </row>
    <row r="5186" spans="3:4" x14ac:dyDescent="0.2">
      <c r="C5186" s="42">
        <v>42675</v>
      </c>
      <c r="D5186">
        <v>14.55925</v>
      </c>
    </row>
    <row r="5187" spans="3:4" x14ac:dyDescent="0.2">
      <c r="C5187" s="42">
        <v>42676</v>
      </c>
      <c r="D5187">
        <v>14.492610000000001</v>
      </c>
    </row>
    <row r="5188" spans="3:4" x14ac:dyDescent="0.2">
      <c r="C5188" s="42">
        <v>42677</v>
      </c>
      <c r="D5188">
        <v>14.4551</v>
      </c>
    </row>
    <row r="5189" spans="3:4" x14ac:dyDescent="0.2">
      <c r="C5189" s="42">
        <v>42678</v>
      </c>
      <c r="D5189">
        <v>14.6135</v>
      </c>
    </row>
    <row r="5190" spans="3:4" x14ac:dyDescent="0.2">
      <c r="C5190" s="42">
        <v>42681</v>
      </c>
      <c r="D5190">
        <v>14.379060000000001</v>
      </c>
    </row>
    <row r="5191" spans="3:4" x14ac:dyDescent="0.2">
      <c r="C5191" s="42">
        <v>42682</v>
      </c>
      <c r="D5191">
        <v>14.293480000000001</v>
      </c>
    </row>
    <row r="5192" spans="3:4" x14ac:dyDescent="0.2">
      <c r="C5192" s="42">
        <v>42683</v>
      </c>
      <c r="D5192">
        <v>14.587899999999999</v>
      </c>
    </row>
    <row r="5193" spans="3:4" x14ac:dyDescent="0.2">
      <c r="C5193" s="42">
        <v>42684</v>
      </c>
      <c r="D5193">
        <v>15.1416</v>
      </c>
    </row>
    <row r="5194" spans="3:4" x14ac:dyDescent="0.2">
      <c r="C5194" s="42">
        <v>42685</v>
      </c>
      <c r="D5194">
        <v>15.4145</v>
      </c>
    </row>
    <row r="5195" spans="3:4" x14ac:dyDescent="0.2">
      <c r="C5195" s="42">
        <v>42688</v>
      </c>
      <c r="D5195">
        <v>15.499599999999999</v>
      </c>
    </row>
    <row r="5196" spans="3:4" x14ac:dyDescent="0.2">
      <c r="C5196" s="42">
        <v>42689</v>
      </c>
      <c r="D5196">
        <v>15.259</v>
      </c>
    </row>
    <row r="5197" spans="3:4" x14ac:dyDescent="0.2">
      <c r="C5197" s="42">
        <v>42690</v>
      </c>
      <c r="D5197">
        <v>15.341150000000001</v>
      </c>
    </row>
    <row r="5198" spans="3:4" x14ac:dyDescent="0.2">
      <c r="C5198" s="42">
        <v>42691</v>
      </c>
      <c r="D5198">
        <v>15.359249999999999</v>
      </c>
    </row>
    <row r="5199" spans="3:4" x14ac:dyDescent="0.2">
      <c r="C5199" s="42">
        <v>42692</v>
      </c>
      <c r="D5199">
        <v>15.51455</v>
      </c>
    </row>
    <row r="5200" spans="3:4" x14ac:dyDescent="0.2">
      <c r="C5200" s="42">
        <v>42695</v>
      </c>
      <c r="D5200">
        <v>15.29425</v>
      </c>
    </row>
    <row r="5201" spans="3:4" x14ac:dyDescent="0.2">
      <c r="C5201" s="42">
        <v>42696</v>
      </c>
      <c r="D5201">
        <v>15.181649999999999</v>
      </c>
    </row>
    <row r="5202" spans="3:4" x14ac:dyDescent="0.2">
      <c r="C5202" s="42">
        <v>42697</v>
      </c>
      <c r="D5202">
        <v>15.294</v>
      </c>
    </row>
    <row r="5203" spans="3:4" x14ac:dyDescent="0.2">
      <c r="C5203" s="42">
        <v>42698</v>
      </c>
      <c r="D5203">
        <v>15.1648</v>
      </c>
    </row>
    <row r="5204" spans="3:4" x14ac:dyDescent="0.2">
      <c r="C5204" s="42">
        <v>42699</v>
      </c>
      <c r="D5204">
        <v>15.1881</v>
      </c>
    </row>
    <row r="5205" spans="3:4" x14ac:dyDescent="0.2">
      <c r="C5205" s="42">
        <v>42702</v>
      </c>
      <c r="D5205">
        <v>14.730700000000001</v>
      </c>
    </row>
    <row r="5206" spans="3:4" x14ac:dyDescent="0.2">
      <c r="C5206" s="42">
        <v>42703</v>
      </c>
      <c r="D5206">
        <v>14.956799999999999</v>
      </c>
    </row>
    <row r="5207" spans="3:4" x14ac:dyDescent="0.2">
      <c r="C5207" s="42">
        <v>42704</v>
      </c>
      <c r="D5207">
        <v>15.04265</v>
      </c>
    </row>
    <row r="5208" spans="3:4" x14ac:dyDescent="0.2">
      <c r="C5208" s="42">
        <v>42705</v>
      </c>
      <c r="D5208">
        <v>15.1006</v>
      </c>
    </row>
    <row r="5209" spans="3:4" x14ac:dyDescent="0.2">
      <c r="C5209" s="42">
        <v>42706</v>
      </c>
      <c r="D5209">
        <v>14.95495</v>
      </c>
    </row>
    <row r="5210" spans="3:4" x14ac:dyDescent="0.2">
      <c r="C5210" s="42">
        <v>42709</v>
      </c>
      <c r="D5210">
        <v>14.826000000000001</v>
      </c>
    </row>
    <row r="5211" spans="3:4" x14ac:dyDescent="0.2">
      <c r="C5211" s="42">
        <v>42710</v>
      </c>
      <c r="D5211">
        <v>14.618650000000001</v>
      </c>
    </row>
    <row r="5212" spans="3:4" x14ac:dyDescent="0.2">
      <c r="C5212" s="42">
        <v>42711</v>
      </c>
      <c r="D5212">
        <v>14.474729999999999</v>
      </c>
    </row>
    <row r="5213" spans="3:4" x14ac:dyDescent="0.2">
      <c r="C5213" s="42">
        <v>42712</v>
      </c>
      <c r="D5213">
        <v>14.63255</v>
      </c>
    </row>
    <row r="5214" spans="3:4" x14ac:dyDescent="0.2">
      <c r="C5214" s="42">
        <v>42713</v>
      </c>
      <c r="D5214">
        <v>14.7471</v>
      </c>
    </row>
    <row r="5215" spans="3:4" x14ac:dyDescent="0.2">
      <c r="C5215" s="42">
        <v>42716</v>
      </c>
      <c r="D5215">
        <v>14.62195</v>
      </c>
    </row>
    <row r="5216" spans="3:4" x14ac:dyDescent="0.2">
      <c r="C5216" s="42">
        <v>42717</v>
      </c>
      <c r="D5216">
        <v>14.5557</v>
      </c>
    </row>
    <row r="5217" spans="3:4" x14ac:dyDescent="0.2">
      <c r="C5217" s="42">
        <v>42718</v>
      </c>
      <c r="D5217">
        <v>14.626950000000001</v>
      </c>
    </row>
    <row r="5218" spans="3:4" x14ac:dyDescent="0.2">
      <c r="C5218" s="42">
        <v>42719</v>
      </c>
      <c r="D5218">
        <v>14.9887</v>
      </c>
    </row>
    <row r="5219" spans="3:4" x14ac:dyDescent="0.2">
      <c r="C5219" s="42">
        <v>42720</v>
      </c>
      <c r="D5219">
        <v>15.1134</v>
      </c>
    </row>
    <row r="5220" spans="3:4" x14ac:dyDescent="0.2">
      <c r="C5220" s="42">
        <v>42723</v>
      </c>
      <c r="D5220">
        <v>15.0747</v>
      </c>
    </row>
    <row r="5221" spans="3:4" x14ac:dyDescent="0.2">
      <c r="C5221" s="42">
        <v>42724</v>
      </c>
      <c r="D5221">
        <v>15.04767</v>
      </c>
    </row>
    <row r="5222" spans="3:4" x14ac:dyDescent="0.2">
      <c r="C5222" s="42">
        <v>42725</v>
      </c>
      <c r="D5222">
        <v>14.9389</v>
      </c>
    </row>
    <row r="5223" spans="3:4" x14ac:dyDescent="0.2">
      <c r="C5223" s="42">
        <v>42726</v>
      </c>
      <c r="D5223">
        <v>15.055999999999999</v>
      </c>
    </row>
    <row r="5224" spans="3:4" x14ac:dyDescent="0.2">
      <c r="C5224" s="42">
        <v>42727</v>
      </c>
      <c r="D5224">
        <v>15.007149999999999</v>
      </c>
    </row>
    <row r="5225" spans="3:4" x14ac:dyDescent="0.2">
      <c r="C5225" s="42">
        <v>42730</v>
      </c>
      <c r="D5225">
        <v>15.007149999999999</v>
      </c>
    </row>
    <row r="5226" spans="3:4" x14ac:dyDescent="0.2">
      <c r="C5226" s="42">
        <v>42731</v>
      </c>
      <c r="D5226">
        <v>14.899800000000001</v>
      </c>
    </row>
    <row r="5227" spans="3:4" x14ac:dyDescent="0.2">
      <c r="C5227" s="42">
        <v>42732</v>
      </c>
      <c r="D5227">
        <v>14.811500000000001</v>
      </c>
    </row>
    <row r="5228" spans="3:4" x14ac:dyDescent="0.2">
      <c r="C5228" s="42">
        <v>42733</v>
      </c>
      <c r="D5228">
        <v>14.6</v>
      </c>
    </row>
    <row r="5229" spans="3:4" x14ac:dyDescent="0.2">
      <c r="C5229" s="42">
        <v>42734</v>
      </c>
      <c r="D5229">
        <v>14.62922</v>
      </c>
    </row>
    <row r="5230" spans="3:4" x14ac:dyDescent="0.2">
      <c r="C5230" s="42">
        <v>42737</v>
      </c>
      <c r="D5230">
        <v>14.62922</v>
      </c>
    </row>
    <row r="5231" spans="3:4" x14ac:dyDescent="0.2">
      <c r="C5231" s="42">
        <v>42738</v>
      </c>
      <c r="D5231">
        <v>14.751099999999999</v>
      </c>
    </row>
    <row r="5232" spans="3:4" x14ac:dyDescent="0.2">
      <c r="C5232" s="42">
        <v>42739</v>
      </c>
      <c r="D5232">
        <v>14.55275</v>
      </c>
    </row>
    <row r="5233" spans="3:4" x14ac:dyDescent="0.2">
      <c r="C5233" s="42">
        <v>42740</v>
      </c>
      <c r="D5233">
        <v>14.551600000000001</v>
      </c>
    </row>
    <row r="5234" spans="3:4" x14ac:dyDescent="0.2">
      <c r="C5234" s="42">
        <v>42741</v>
      </c>
      <c r="D5234">
        <v>14.6677</v>
      </c>
    </row>
    <row r="5235" spans="3:4" x14ac:dyDescent="0.2">
      <c r="C5235" s="42">
        <v>42744</v>
      </c>
      <c r="D5235">
        <v>14.641</v>
      </c>
    </row>
    <row r="5236" spans="3:4" x14ac:dyDescent="0.2">
      <c r="C5236" s="42">
        <v>42745</v>
      </c>
      <c r="D5236">
        <v>14.580249999999999</v>
      </c>
    </row>
    <row r="5237" spans="3:4" x14ac:dyDescent="0.2">
      <c r="C5237" s="42">
        <v>42746</v>
      </c>
      <c r="D5237">
        <v>14.919499999999999</v>
      </c>
    </row>
    <row r="5238" spans="3:4" x14ac:dyDescent="0.2">
      <c r="C5238" s="42">
        <v>42747</v>
      </c>
      <c r="D5238">
        <v>14.412000000000001</v>
      </c>
    </row>
    <row r="5239" spans="3:4" x14ac:dyDescent="0.2">
      <c r="C5239" s="42">
        <v>42748</v>
      </c>
      <c r="D5239">
        <v>14.40475</v>
      </c>
    </row>
    <row r="5240" spans="3:4" x14ac:dyDescent="0.2">
      <c r="C5240" s="42">
        <v>42751</v>
      </c>
      <c r="D5240">
        <v>14.61755</v>
      </c>
    </row>
    <row r="5241" spans="3:4" x14ac:dyDescent="0.2">
      <c r="C5241" s="42">
        <v>42752</v>
      </c>
      <c r="D5241">
        <v>14.4339</v>
      </c>
    </row>
    <row r="5242" spans="3:4" x14ac:dyDescent="0.2">
      <c r="C5242" s="42">
        <v>42753</v>
      </c>
      <c r="D5242">
        <v>14.40715</v>
      </c>
    </row>
    <row r="5243" spans="3:4" x14ac:dyDescent="0.2">
      <c r="C5243" s="42">
        <v>42754</v>
      </c>
      <c r="D5243">
        <v>14.534549999999999</v>
      </c>
    </row>
    <row r="5244" spans="3:4" x14ac:dyDescent="0.2">
      <c r="C5244" s="42">
        <v>42755</v>
      </c>
      <c r="D5244">
        <v>14.491210000000001</v>
      </c>
    </row>
    <row r="5245" spans="3:4" x14ac:dyDescent="0.2">
      <c r="C5245" s="42">
        <v>42758</v>
      </c>
      <c r="D5245">
        <v>14.4245</v>
      </c>
    </row>
    <row r="5246" spans="3:4" x14ac:dyDescent="0.2">
      <c r="C5246" s="42">
        <v>42759</v>
      </c>
      <c r="D5246">
        <v>14.2315</v>
      </c>
    </row>
    <row r="5247" spans="3:4" x14ac:dyDescent="0.2">
      <c r="C5247" s="42">
        <v>42760</v>
      </c>
      <c r="D5247">
        <v>14.15925</v>
      </c>
    </row>
    <row r="5248" spans="3:4" x14ac:dyDescent="0.2">
      <c r="C5248" s="42">
        <v>42761</v>
      </c>
      <c r="D5248">
        <v>14.26595</v>
      </c>
    </row>
    <row r="5249" spans="3:4" x14ac:dyDescent="0.2">
      <c r="C5249" s="42">
        <v>42762</v>
      </c>
      <c r="D5249">
        <v>14.406599999999999</v>
      </c>
    </row>
    <row r="5250" spans="3:4" x14ac:dyDescent="0.2">
      <c r="C5250" s="42">
        <v>42765</v>
      </c>
      <c r="D5250">
        <v>14.42985</v>
      </c>
    </row>
    <row r="5251" spans="3:4" x14ac:dyDescent="0.2">
      <c r="C5251" s="42">
        <v>42766</v>
      </c>
      <c r="D5251">
        <v>14.399100000000001</v>
      </c>
    </row>
    <row r="5252" spans="3:4" x14ac:dyDescent="0.2">
      <c r="C5252" s="42">
        <v>42767</v>
      </c>
      <c r="D5252">
        <v>14.360250000000001</v>
      </c>
    </row>
    <row r="5253" spans="3:4" x14ac:dyDescent="0.2">
      <c r="C5253" s="42">
        <v>42768</v>
      </c>
      <c r="D5253">
        <v>14.242749999999999</v>
      </c>
    </row>
    <row r="5254" spans="3:4" x14ac:dyDescent="0.2">
      <c r="C5254" s="42">
        <v>42769</v>
      </c>
      <c r="D5254">
        <v>14.122949999999999</v>
      </c>
    </row>
    <row r="5255" spans="3:4" x14ac:dyDescent="0.2">
      <c r="C5255" s="42">
        <v>42772</v>
      </c>
      <c r="D5255">
        <v>14.31325</v>
      </c>
    </row>
    <row r="5256" spans="3:4" x14ac:dyDescent="0.2">
      <c r="C5256" s="42">
        <v>42773</v>
      </c>
      <c r="D5256">
        <v>14.32615</v>
      </c>
    </row>
    <row r="5257" spans="3:4" x14ac:dyDescent="0.2">
      <c r="C5257" s="42">
        <v>42774</v>
      </c>
      <c r="D5257">
        <v>14.313549999999999</v>
      </c>
    </row>
    <row r="5258" spans="3:4" x14ac:dyDescent="0.2">
      <c r="C5258" s="42">
        <v>42775</v>
      </c>
      <c r="D5258">
        <v>14.3423</v>
      </c>
    </row>
    <row r="5259" spans="3:4" x14ac:dyDescent="0.2">
      <c r="C5259" s="42">
        <v>42776</v>
      </c>
      <c r="D5259">
        <v>14.318849999999999</v>
      </c>
    </row>
    <row r="5260" spans="3:4" x14ac:dyDescent="0.2">
      <c r="C5260" s="42">
        <v>42779</v>
      </c>
      <c r="D5260">
        <v>14.22925</v>
      </c>
    </row>
    <row r="5261" spans="3:4" x14ac:dyDescent="0.2">
      <c r="C5261" s="42">
        <v>42780</v>
      </c>
      <c r="D5261">
        <v>14.1214</v>
      </c>
    </row>
    <row r="5262" spans="3:4" x14ac:dyDescent="0.2">
      <c r="C5262" s="42">
        <v>42781</v>
      </c>
      <c r="D5262">
        <v>13.916399999999999</v>
      </c>
    </row>
    <row r="5263" spans="3:4" x14ac:dyDescent="0.2">
      <c r="C5263" s="42">
        <v>42782</v>
      </c>
      <c r="D5263">
        <v>13.7996</v>
      </c>
    </row>
    <row r="5264" spans="3:4" x14ac:dyDescent="0.2">
      <c r="C5264" s="42">
        <v>42783</v>
      </c>
      <c r="D5264">
        <v>13.956849999999999</v>
      </c>
    </row>
    <row r="5265" spans="3:4" x14ac:dyDescent="0.2">
      <c r="C5265" s="42">
        <v>42786</v>
      </c>
      <c r="D5265">
        <v>13.90995</v>
      </c>
    </row>
    <row r="5266" spans="3:4" x14ac:dyDescent="0.2">
      <c r="C5266" s="42">
        <v>42787</v>
      </c>
      <c r="D5266">
        <v>14.005420000000001</v>
      </c>
    </row>
    <row r="5267" spans="3:4" x14ac:dyDescent="0.2">
      <c r="C5267" s="42">
        <v>42788</v>
      </c>
      <c r="D5267">
        <v>13.9512</v>
      </c>
    </row>
    <row r="5268" spans="3:4" x14ac:dyDescent="0.2">
      <c r="C5268" s="42">
        <v>42789</v>
      </c>
      <c r="D5268">
        <v>13.65377</v>
      </c>
    </row>
    <row r="5269" spans="3:4" x14ac:dyDescent="0.2">
      <c r="C5269" s="42">
        <v>42790</v>
      </c>
      <c r="D5269">
        <v>13.802250000000001</v>
      </c>
    </row>
    <row r="5270" spans="3:4" x14ac:dyDescent="0.2">
      <c r="C5270" s="42">
        <v>42793</v>
      </c>
      <c r="D5270">
        <v>13.76695</v>
      </c>
    </row>
    <row r="5271" spans="3:4" x14ac:dyDescent="0.2">
      <c r="C5271" s="42">
        <v>42794</v>
      </c>
      <c r="D5271">
        <v>13.929600000000001</v>
      </c>
    </row>
    <row r="5272" spans="3:4" x14ac:dyDescent="0.2">
      <c r="C5272" s="42">
        <v>42795</v>
      </c>
      <c r="D5272">
        <v>13.88865</v>
      </c>
    </row>
    <row r="5273" spans="3:4" x14ac:dyDescent="0.2">
      <c r="C5273" s="42">
        <v>42796</v>
      </c>
      <c r="D5273">
        <v>13.91686</v>
      </c>
    </row>
    <row r="5274" spans="3:4" x14ac:dyDescent="0.2">
      <c r="C5274" s="42">
        <v>42797</v>
      </c>
      <c r="D5274">
        <v>13.907550000000001</v>
      </c>
    </row>
    <row r="5275" spans="3:4" x14ac:dyDescent="0.2">
      <c r="C5275" s="42">
        <v>42800</v>
      </c>
      <c r="D5275">
        <v>13.81025</v>
      </c>
    </row>
    <row r="5276" spans="3:4" x14ac:dyDescent="0.2">
      <c r="C5276" s="42">
        <v>42801</v>
      </c>
      <c r="D5276">
        <v>13.78497</v>
      </c>
    </row>
    <row r="5277" spans="3:4" x14ac:dyDescent="0.2">
      <c r="C5277" s="42">
        <v>42802</v>
      </c>
      <c r="D5277">
        <v>13.90259</v>
      </c>
    </row>
    <row r="5278" spans="3:4" x14ac:dyDescent="0.2">
      <c r="C5278" s="42">
        <v>42803</v>
      </c>
      <c r="D5278">
        <v>14.140599999999999</v>
      </c>
    </row>
    <row r="5279" spans="3:4" x14ac:dyDescent="0.2">
      <c r="C5279" s="42">
        <v>42804</v>
      </c>
      <c r="D5279">
        <v>14.020250000000001</v>
      </c>
    </row>
    <row r="5280" spans="3:4" x14ac:dyDescent="0.2">
      <c r="C5280" s="42">
        <v>42807</v>
      </c>
      <c r="D5280">
        <v>13.938800000000001</v>
      </c>
    </row>
    <row r="5281" spans="3:4" x14ac:dyDescent="0.2">
      <c r="C5281" s="42">
        <v>42808</v>
      </c>
      <c r="D5281">
        <v>13.96637</v>
      </c>
    </row>
    <row r="5282" spans="3:4" x14ac:dyDescent="0.2">
      <c r="C5282" s="42">
        <v>42809</v>
      </c>
      <c r="D5282">
        <v>13.8477</v>
      </c>
    </row>
    <row r="5283" spans="3:4" x14ac:dyDescent="0.2">
      <c r="C5283" s="42">
        <v>42810</v>
      </c>
      <c r="D5283">
        <v>13.52125</v>
      </c>
    </row>
    <row r="5284" spans="3:4" x14ac:dyDescent="0.2">
      <c r="C5284" s="42">
        <v>42811</v>
      </c>
      <c r="D5284">
        <v>13.5237</v>
      </c>
    </row>
    <row r="5285" spans="3:4" x14ac:dyDescent="0.2">
      <c r="C5285" s="42">
        <v>42814</v>
      </c>
      <c r="D5285">
        <v>13.40255</v>
      </c>
    </row>
    <row r="5286" spans="3:4" x14ac:dyDescent="0.2">
      <c r="C5286" s="42">
        <v>42815</v>
      </c>
      <c r="D5286">
        <v>13.388500000000001</v>
      </c>
    </row>
    <row r="5287" spans="3:4" x14ac:dyDescent="0.2">
      <c r="C5287" s="42">
        <v>42816</v>
      </c>
      <c r="D5287">
        <v>13.323399999999999</v>
      </c>
    </row>
    <row r="5288" spans="3:4" x14ac:dyDescent="0.2">
      <c r="C5288" s="42">
        <v>42817</v>
      </c>
      <c r="D5288">
        <v>13.25145</v>
      </c>
    </row>
    <row r="5289" spans="3:4" x14ac:dyDescent="0.2">
      <c r="C5289" s="42">
        <v>42818</v>
      </c>
      <c r="D5289">
        <v>13.18355</v>
      </c>
    </row>
    <row r="5290" spans="3:4" x14ac:dyDescent="0.2">
      <c r="C5290" s="42">
        <v>42821</v>
      </c>
      <c r="D5290">
        <v>13.538550000000001</v>
      </c>
    </row>
    <row r="5291" spans="3:4" x14ac:dyDescent="0.2">
      <c r="C5291" s="42">
        <v>42822</v>
      </c>
      <c r="D5291">
        <v>13.72941</v>
      </c>
    </row>
    <row r="5292" spans="3:4" x14ac:dyDescent="0.2">
      <c r="C5292" s="42">
        <v>42823</v>
      </c>
      <c r="D5292">
        <v>13.75375</v>
      </c>
    </row>
    <row r="5293" spans="3:4" x14ac:dyDescent="0.2">
      <c r="C5293" s="42">
        <v>42824</v>
      </c>
      <c r="D5293">
        <v>13.61938</v>
      </c>
    </row>
    <row r="5294" spans="3:4" x14ac:dyDescent="0.2">
      <c r="C5294" s="42">
        <v>42825</v>
      </c>
      <c r="D5294">
        <v>14.259650000000001</v>
      </c>
    </row>
    <row r="5295" spans="3:4" x14ac:dyDescent="0.2">
      <c r="C5295" s="42">
        <v>42828</v>
      </c>
      <c r="D5295">
        <v>14.351889999999999</v>
      </c>
    </row>
    <row r="5296" spans="3:4" x14ac:dyDescent="0.2">
      <c r="C5296" s="42">
        <v>42829</v>
      </c>
      <c r="D5296">
        <v>14.388949999999999</v>
      </c>
    </row>
    <row r="5297" spans="3:4" x14ac:dyDescent="0.2">
      <c r="C5297" s="42">
        <v>42830</v>
      </c>
      <c r="D5297">
        <v>14.65945</v>
      </c>
    </row>
    <row r="5298" spans="3:4" x14ac:dyDescent="0.2">
      <c r="C5298" s="42">
        <v>42831</v>
      </c>
      <c r="D5298">
        <v>14.701499999999999</v>
      </c>
    </row>
    <row r="5299" spans="3:4" x14ac:dyDescent="0.2">
      <c r="C5299" s="42">
        <v>42832</v>
      </c>
      <c r="D5299">
        <v>14.6881</v>
      </c>
    </row>
    <row r="5300" spans="3:4" x14ac:dyDescent="0.2">
      <c r="C5300" s="42">
        <v>42835</v>
      </c>
      <c r="D5300">
        <v>14.8111</v>
      </c>
    </row>
    <row r="5301" spans="3:4" x14ac:dyDescent="0.2">
      <c r="C5301" s="42">
        <v>42836</v>
      </c>
      <c r="D5301">
        <v>14.7645</v>
      </c>
    </row>
    <row r="5302" spans="3:4" x14ac:dyDescent="0.2">
      <c r="C5302" s="42">
        <v>42837</v>
      </c>
      <c r="D5302">
        <v>14.544750000000001</v>
      </c>
    </row>
    <row r="5303" spans="3:4" x14ac:dyDescent="0.2">
      <c r="C5303" s="42">
        <v>42838</v>
      </c>
      <c r="D5303">
        <v>14.274800000000001</v>
      </c>
    </row>
    <row r="5304" spans="3:4" x14ac:dyDescent="0.2">
      <c r="C5304" s="42">
        <v>42839</v>
      </c>
      <c r="D5304">
        <v>14.274800000000001</v>
      </c>
    </row>
    <row r="5305" spans="3:4" x14ac:dyDescent="0.2">
      <c r="C5305" s="42">
        <v>42842</v>
      </c>
      <c r="D5305">
        <v>14.156499999999999</v>
      </c>
    </row>
    <row r="5306" spans="3:4" x14ac:dyDescent="0.2">
      <c r="C5306" s="42">
        <v>42843</v>
      </c>
      <c r="D5306">
        <v>14.119949999999999</v>
      </c>
    </row>
    <row r="5307" spans="3:4" x14ac:dyDescent="0.2">
      <c r="C5307" s="42">
        <v>42844</v>
      </c>
      <c r="D5307">
        <v>14.116300000000001</v>
      </c>
    </row>
    <row r="5308" spans="3:4" x14ac:dyDescent="0.2">
      <c r="C5308" s="42">
        <v>42845</v>
      </c>
      <c r="D5308">
        <v>13.9765</v>
      </c>
    </row>
    <row r="5309" spans="3:4" x14ac:dyDescent="0.2">
      <c r="C5309" s="42">
        <v>42846</v>
      </c>
      <c r="D5309">
        <v>13.96622</v>
      </c>
    </row>
    <row r="5310" spans="3:4" x14ac:dyDescent="0.2">
      <c r="C5310" s="42">
        <v>42849</v>
      </c>
      <c r="D5310">
        <v>13.808</v>
      </c>
    </row>
    <row r="5311" spans="3:4" x14ac:dyDescent="0.2">
      <c r="C5311" s="42">
        <v>42850</v>
      </c>
      <c r="D5311">
        <v>13.880549999999999</v>
      </c>
    </row>
    <row r="5312" spans="3:4" x14ac:dyDescent="0.2">
      <c r="C5312" s="42">
        <v>42851</v>
      </c>
      <c r="D5312">
        <v>14.062480000000001</v>
      </c>
    </row>
    <row r="5313" spans="3:4" x14ac:dyDescent="0.2">
      <c r="C5313" s="42">
        <v>42852</v>
      </c>
      <c r="D5313">
        <v>14.139049999999999</v>
      </c>
    </row>
    <row r="5314" spans="3:4" x14ac:dyDescent="0.2">
      <c r="C5314" s="42">
        <v>42853</v>
      </c>
      <c r="D5314">
        <v>14.19595</v>
      </c>
    </row>
    <row r="5315" spans="3:4" x14ac:dyDescent="0.2">
      <c r="C5315" s="42">
        <v>42856</v>
      </c>
      <c r="D5315">
        <v>14.16625</v>
      </c>
    </row>
    <row r="5316" spans="3:4" x14ac:dyDescent="0.2">
      <c r="C5316" s="42">
        <v>42857</v>
      </c>
      <c r="D5316">
        <v>14.09205</v>
      </c>
    </row>
    <row r="5317" spans="3:4" x14ac:dyDescent="0.2">
      <c r="C5317" s="42">
        <v>42858</v>
      </c>
      <c r="D5317">
        <v>14.15957</v>
      </c>
    </row>
    <row r="5318" spans="3:4" x14ac:dyDescent="0.2">
      <c r="C5318" s="42">
        <v>42859</v>
      </c>
      <c r="D5318">
        <v>14.39715</v>
      </c>
    </row>
    <row r="5319" spans="3:4" x14ac:dyDescent="0.2">
      <c r="C5319" s="42">
        <v>42860</v>
      </c>
      <c r="D5319">
        <v>14.29945</v>
      </c>
    </row>
    <row r="5320" spans="3:4" x14ac:dyDescent="0.2">
      <c r="C5320" s="42">
        <v>42863</v>
      </c>
      <c r="D5320">
        <v>14.369300000000001</v>
      </c>
    </row>
    <row r="5321" spans="3:4" x14ac:dyDescent="0.2">
      <c r="C5321" s="42">
        <v>42864</v>
      </c>
      <c r="D5321">
        <v>14.401300000000001</v>
      </c>
    </row>
    <row r="5322" spans="3:4" x14ac:dyDescent="0.2">
      <c r="C5322" s="42">
        <v>42865</v>
      </c>
      <c r="D5322">
        <v>14.264049999999999</v>
      </c>
    </row>
    <row r="5323" spans="3:4" x14ac:dyDescent="0.2">
      <c r="C5323" s="42">
        <v>42866</v>
      </c>
      <c r="D5323">
        <v>14.21166</v>
      </c>
    </row>
    <row r="5324" spans="3:4" x14ac:dyDescent="0.2">
      <c r="C5324" s="42">
        <v>42867</v>
      </c>
      <c r="D5324">
        <v>14.177149999999999</v>
      </c>
    </row>
    <row r="5325" spans="3:4" x14ac:dyDescent="0.2">
      <c r="C5325" s="42">
        <v>42870</v>
      </c>
      <c r="D5325">
        <v>13.9734</v>
      </c>
    </row>
    <row r="5326" spans="3:4" x14ac:dyDescent="0.2">
      <c r="C5326" s="42">
        <v>42871</v>
      </c>
      <c r="D5326">
        <v>13.880850000000001</v>
      </c>
    </row>
    <row r="5327" spans="3:4" x14ac:dyDescent="0.2">
      <c r="C5327" s="42">
        <v>42872</v>
      </c>
      <c r="D5327">
        <v>14.019299999999999</v>
      </c>
    </row>
    <row r="5328" spans="3:4" x14ac:dyDescent="0.2">
      <c r="C5328" s="42">
        <v>42873</v>
      </c>
      <c r="D5328">
        <v>14.199170000000001</v>
      </c>
    </row>
    <row r="5329" spans="3:4" x14ac:dyDescent="0.2">
      <c r="C5329" s="42">
        <v>42874</v>
      </c>
      <c r="D5329">
        <v>14.05115</v>
      </c>
    </row>
    <row r="5330" spans="3:4" x14ac:dyDescent="0.2">
      <c r="C5330" s="42">
        <v>42877</v>
      </c>
      <c r="D5330">
        <v>14.0288</v>
      </c>
    </row>
    <row r="5331" spans="3:4" x14ac:dyDescent="0.2">
      <c r="C5331" s="42">
        <v>42878</v>
      </c>
      <c r="D5331">
        <v>13.845700000000001</v>
      </c>
    </row>
    <row r="5332" spans="3:4" x14ac:dyDescent="0.2">
      <c r="C5332" s="42">
        <v>42879</v>
      </c>
      <c r="D5332">
        <v>13.732250000000001</v>
      </c>
    </row>
    <row r="5333" spans="3:4" x14ac:dyDescent="0.2">
      <c r="C5333" s="42">
        <v>42880</v>
      </c>
      <c r="D5333">
        <v>13.6295</v>
      </c>
    </row>
    <row r="5334" spans="3:4" x14ac:dyDescent="0.2">
      <c r="C5334" s="42">
        <v>42881</v>
      </c>
      <c r="D5334">
        <v>13.636290000000001</v>
      </c>
    </row>
    <row r="5335" spans="3:4" x14ac:dyDescent="0.2">
      <c r="C5335" s="42">
        <v>42884</v>
      </c>
      <c r="D5335">
        <v>13.7623</v>
      </c>
    </row>
    <row r="5336" spans="3:4" x14ac:dyDescent="0.2">
      <c r="C5336" s="42">
        <v>42885</v>
      </c>
      <c r="D5336">
        <v>13.91892</v>
      </c>
    </row>
    <row r="5337" spans="3:4" x14ac:dyDescent="0.2">
      <c r="C5337" s="42">
        <v>42886</v>
      </c>
      <c r="D5337">
        <v>13.987550000000001</v>
      </c>
    </row>
    <row r="5338" spans="3:4" x14ac:dyDescent="0.2">
      <c r="C5338" s="42">
        <v>42887</v>
      </c>
      <c r="D5338">
        <v>13.7461</v>
      </c>
    </row>
    <row r="5339" spans="3:4" x14ac:dyDescent="0.2">
      <c r="C5339" s="42">
        <v>42888</v>
      </c>
      <c r="D5339">
        <v>13.562950000000001</v>
      </c>
    </row>
    <row r="5340" spans="3:4" x14ac:dyDescent="0.2">
      <c r="C5340" s="42">
        <v>42891</v>
      </c>
      <c r="D5340">
        <v>13.45377</v>
      </c>
    </row>
    <row r="5341" spans="3:4" x14ac:dyDescent="0.2">
      <c r="C5341" s="42">
        <v>42892</v>
      </c>
      <c r="D5341">
        <v>13.545920000000001</v>
      </c>
    </row>
    <row r="5342" spans="3:4" x14ac:dyDescent="0.2">
      <c r="C5342" s="42">
        <v>42893</v>
      </c>
      <c r="D5342">
        <v>13.574949999999999</v>
      </c>
    </row>
    <row r="5343" spans="3:4" x14ac:dyDescent="0.2">
      <c r="C5343" s="42">
        <v>42894</v>
      </c>
      <c r="D5343">
        <v>13.67712</v>
      </c>
    </row>
    <row r="5344" spans="3:4" x14ac:dyDescent="0.2">
      <c r="C5344" s="42">
        <v>42895</v>
      </c>
      <c r="D5344">
        <v>13.637</v>
      </c>
    </row>
    <row r="5345" spans="3:4" x14ac:dyDescent="0.2">
      <c r="C5345" s="42">
        <v>42898</v>
      </c>
      <c r="D5345">
        <v>13.556100000000001</v>
      </c>
    </row>
    <row r="5346" spans="3:4" x14ac:dyDescent="0.2">
      <c r="C5346" s="42">
        <v>42899</v>
      </c>
      <c r="D5346">
        <v>13.53515</v>
      </c>
    </row>
    <row r="5347" spans="3:4" x14ac:dyDescent="0.2">
      <c r="C5347" s="42">
        <v>42900</v>
      </c>
      <c r="D5347">
        <v>13.349919999999999</v>
      </c>
    </row>
    <row r="5348" spans="3:4" x14ac:dyDescent="0.2">
      <c r="C5348" s="42">
        <v>42901</v>
      </c>
      <c r="D5348">
        <v>13.63575</v>
      </c>
    </row>
    <row r="5349" spans="3:4" x14ac:dyDescent="0.2">
      <c r="C5349" s="42">
        <v>42902</v>
      </c>
      <c r="D5349">
        <v>13.607200000000001</v>
      </c>
    </row>
    <row r="5350" spans="3:4" x14ac:dyDescent="0.2">
      <c r="C5350" s="42">
        <v>42905</v>
      </c>
      <c r="D5350">
        <v>13.69459</v>
      </c>
    </row>
    <row r="5351" spans="3:4" x14ac:dyDescent="0.2">
      <c r="C5351" s="42">
        <v>42906</v>
      </c>
      <c r="D5351">
        <v>13.86402</v>
      </c>
    </row>
    <row r="5352" spans="3:4" x14ac:dyDescent="0.2">
      <c r="C5352" s="42">
        <v>42907</v>
      </c>
      <c r="D5352">
        <v>13.8315</v>
      </c>
    </row>
    <row r="5353" spans="3:4" x14ac:dyDescent="0.2">
      <c r="C5353" s="42">
        <v>42908</v>
      </c>
      <c r="D5353">
        <v>13.771269999999999</v>
      </c>
    </row>
    <row r="5354" spans="3:4" x14ac:dyDescent="0.2">
      <c r="C5354" s="42">
        <v>42909</v>
      </c>
      <c r="D5354">
        <v>13.707750000000001</v>
      </c>
    </row>
    <row r="5355" spans="3:4" x14ac:dyDescent="0.2">
      <c r="C5355" s="42">
        <v>42912</v>
      </c>
      <c r="D5355">
        <v>13.60717</v>
      </c>
    </row>
    <row r="5356" spans="3:4" x14ac:dyDescent="0.2">
      <c r="C5356" s="42">
        <v>42913</v>
      </c>
      <c r="D5356">
        <v>13.6876</v>
      </c>
    </row>
    <row r="5357" spans="3:4" x14ac:dyDescent="0.2">
      <c r="C5357" s="42">
        <v>42914</v>
      </c>
      <c r="D5357">
        <v>13.7569</v>
      </c>
    </row>
    <row r="5358" spans="3:4" x14ac:dyDescent="0.2">
      <c r="C5358" s="42">
        <v>42915</v>
      </c>
      <c r="D5358">
        <v>13.74995</v>
      </c>
    </row>
    <row r="5359" spans="3:4" x14ac:dyDescent="0.2">
      <c r="C5359" s="42">
        <v>42916</v>
      </c>
      <c r="D5359">
        <v>13.88865</v>
      </c>
    </row>
    <row r="5360" spans="3:4" x14ac:dyDescent="0.2">
      <c r="C5360" s="42">
        <v>42919</v>
      </c>
      <c r="D5360">
        <v>14.020519999999999</v>
      </c>
    </row>
    <row r="5361" spans="3:4" x14ac:dyDescent="0.2">
      <c r="C5361" s="42">
        <v>42920</v>
      </c>
      <c r="D5361">
        <v>14.025499999999999</v>
      </c>
    </row>
    <row r="5362" spans="3:4" x14ac:dyDescent="0.2">
      <c r="C5362" s="42">
        <v>42921</v>
      </c>
      <c r="D5362">
        <v>14.25764</v>
      </c>
    </row>
    <row r="5363" spans="3:4" x14ac:dyDescent="0.2">
      <c r="C5363" s="42">
        <v>42922</v>
      </c>
      <c r="D5363">
        <v>14.225300000000001</v>
      </c>
    </row>
    <row r="5364" spans="3:4" x14ac:dyDescent="0.2">
      <c r="C5364" s="42">
        <v>42923</v>
      </c>
      <c r="D5364">
        <v>14.234299999999999</v>
      </c>
    </row>
    <row r="5365" spans="3:4" x14ac:dyDescent="0.2">
      <c r="C5365" s="42">
        <v>42926</v>
      </c>
      <c r="D5365">
        <v>14.24253</v>
      </c>
    </row>
    <row r="5366" spans="3:4" x14ac:dyDescent="0.2">
      <c r="C5366" s="42">
        <v>42927</v>
      </c>
      <c r="D5366">
        <v>14.38275</v>
      </c>
    </row>
    <row r="5367" spans="3:4" x14ac:dyDescent="0.2">
      <c r="C5367" s="42">
        <v>42928</v>
      </c>
      <c r="D5367">
        <v>14.068720000000001</v>
      </c>
    </row>
    <row r="5368" spans="3:4" x14ac:dyDescent="0.2">
      <c r="C5368" s="42">
        <v>42929</v>
      </c>
      <c r="D5368">
        <v>14.052300000000001</v>
      </c>
    </row>
    <row r="5369" spans="3:4" x14ac:dyDescent="0.2">
      <c r="C5369" s="42">
        <v>42930</v>
      </c>
      <c r="D5369">
        <v>13.799899999999999</v>
      </c>
    </row>
    <row r="5370" spans="3:4" x14ac:dyDescent="0.2">
      <c r="C5370" s="42">
        <v>42933</v>
      </c>
      <c r="D5370">
        <v>13.6776</v>
      </c>
    </row>
    <row r="5371" spans="3:4" x14ac:dyDescent="0.2">
      <c r="C5371" s="42">
        <v>42934</v>
      </c>
      <c r="D5371">
        <v>13.688700000000001</v>
      </c>
    </row>
    <row r="5372" spans="3:4" x14ac:dyDescent="0.2">
      <c r="C5372" s="42">
        <v>42935</v>
      </c>
      <c r="D5372">
        <v>13.6937</v>
      </c>
    </row>
    <row r="5373" spans="3:4" x14ac:dyDescent="0.2">
      <c r="C5373" s="42">
        <v>42936</v>
      </c>
      <c r="D5373">
        <v>13.754300000000001</v>
      </c>
    </row>
    <row r="5374" spans="3:4" x14ac:dyDescent="0.2">
      <c r="C5374" s="42">
        <v>42937</v>
      </c>
      <c r="D5374">
        <v>13.67482</v>
      </c>
    </row>
    <row r="5375" spans="3:4" x14ac:dyDescent="0.2">
      <c r="C5375" s="42">
        <v>42940</v>
      </c>
      <c r="D5375">
        <v>13.703469999999999</v>
      </c>
    </row>
    <row r="5376" spans="3:4" x14ac:dyDescent="0.2">
      <c r="C5376" s="42">
        <v>42941</v>
      </c>
      <c r="D5376">
        <v>13.7721</v>
      </c>
    </row>
    <row r="5377" spans="3:4" x14ac:dyDescent="0.2">
      <c r="C5377" s="42">
        <v>42942</v>
      </c>
      <c r="D5377">
        <v>13.77745</v>
      </c>
    </row>
    <row r="5378" spans="3:4" x14ac:dyDescent="0.2">
      <c r="C5378" s="42">
        <v>42943</v>
      </c>
      <c r="D5378">
        <v>13.726739999999999</v>
      </c>
    </row>
    <row r="5379" spans="3:4" x14ac:dyDescent="0.2">
      <c r="C5379" s="42">
        <v>42944</v>
      </c>
      <c r="D5379">
        <v>13.7431</v>
      </c>
    </row>
    <row r="5380" spans="3:4" x14ac:dyDescent="0.2">
      <c r="C5380" s="42">
        <v>42947</v>
      </c>
      <c r="D5380">
        <v>13.94415</v>
      </c>
    </row>
    <row r="5381" spans="3:4" x14ac:dyDescent="0.2">
      <c r="C5381" s="42">
        <v>42948</v>
      </c>
      <c r="D5381">
        <v>14.009499999999999</v>
      </c>
    </row>
    <row r="5382" spans="3:4" x14ac:dyDescent="0.2">
      <c r="C5382" s="42">
        <v>42949</v>
      </c>
      <c r="D5382">
        <v>14.014060000000001</v>
      </c>
    </row>
    <row r="5383" spans="3:4" x14ac:dyDescent="0.2">
      <c r="C5383" s="42">
        <v>42950</v>
      </c>
      <c r="D5383">
        <v>14.15239</v>
      </c>
    </row>
    <row r="5384" spans="3:4" x14ac:dyDescent="0.2">
      <c r="C5384" s="42">
        <v>42951</v>
      </c>
      <c r="D5384">
        <v>14.237299999999999</v>
      </c>
    </row>
    <row r="5385" spans="3:4" x14ac:dyDescent="0.2">
      <c r="C5385" s="42">
        <v>42954</v>
      </c>
      <c r="D5385">
        <v>14.008800000000001</v>
      </c>
    </row>
    <row r="5386" spans="3:4" x14ac:dyDescent="0.2">
      <c r="C5386" s="42">
        <v>42955</v>
      </c>
      <c r="D5386">
        <v>13.9779</v>
      </c>
    </row>
    <row r="5387" spans="3:4" x14ac:dyDescent="0.2">
      <c r="C5387" s="42">
        <v>42956</v>
      </c>
      <c r="D5387">
        <v>14.246499999999999</v>
      </c>
    </row>
    <row r="5388" spans="3:4" x14ac:dyDescent="0.2">
      <c r="C5388" s="42">
        <v>42957</v>
      </c>
      <c r="D5388">
        <v>14.1166</v>
      </c>
    </row>
    <row r="5389" spans="3:4" x14ac:dyDescent="0.2">
      <c r="C5389" s="42">
        <v>42958</v>
      </c>
      <c r="D5389">
        <v>14.2525</v>
      </c>
    </row>
    <row r="5390" spans="3:4" x14ac:dyDescent="0.2">
      <c r="C5390" s="42">
        <v>42961</v>
      </c>
      <c r="D5390">
        <v>14.05551</v>
      </c>
    </row>
    <row r="5391" spans="3:4" x14ac:dyDescent="0.2">
      <c r="C5391" s="42">
        <v>42962</v>
      </c>
      <c r="D5391">
        <v>14.083600000000001</v>
      </c>
    </row>
    <row r="5392" spans="3:4" x14ac:dyDescent="0.2">
      <c r="C5392" s="42">
        <v>42963</v>
      </c>
      <c r="D5392">
        <v>13.967169999999999</v>
      </c>
    </row>
    <row r="5393" spans="3:4" x14ac:dyDescent="0.2">
      <c r="C5393" s="42">
        <v>42964</v>
      </c>
      <c r="D5393">
        <v>13.9223</v>
      </c>
    </row>
    <row r="5394" spans="3:4" x14ac:dyDescent="0.2">
      <c r="C5394" s="42">
        <v>42965</v>
      </c>
      <c r="D5394">
        <v>13.95337</v>
      </c>
    </row>
    <row r="5395" spans="3:4" x14ac:dyDescent="0.2">
      <c r="C5395" s="42">
        <v>42968</v>
      </c>
      <c r="D5395">
        <v>13.9031</v>
      </c>
    </row>
    <row r="5396" spans="3:4" x14ac:dyDescent="0.2">
      <c r="C5396" s="42">
        <v>42969</v>
      </c>
      <c r="D5396">
        <v>13.94495</v>
      </c>
    </row>
    <row r="5397" spans="3:4" x14ac:dyDescent="0.2">
      <c r="C5397" s="42">
        <v>42970</v>
      </c>
      <c r="D5397">
        <v>13.95795</v>
      </c>
    </row>
    <row r="5398" spans="3:4" x14ac:dyDescent="0.2">
      <c r="C5398" s="42">
        <v>42971</v>
      </c>
      <c r="D5398">
        <v>13.924149999999999</v>
      </c>
    </row>
    <row r="5399" spans="3:4" x14ac:dyDescent="0.2">
      <c r="C5399" s="42">
        <v>42972</v>
      </c>
      <c r="D5399">
        <v>13.80092</v>
      </c>
    </row>
    <row r="5400" spans="3:4" x14ac:dyDescent="0.2">
      <c r="C5400" s="42">
        <v>42975</v>
      </c>
      <c r="D5400">
        <v>13.767150000000001</v>
      </c>
    </row>
    <row r="5401" spans="3:4" x14ac:dyDescent="0.2">
      <c r="C5401" s="42">
        <v>42976</v>
      </c>
      <c r="D5401">
        <v>13.70609</v>
      </c>
    </row>
    <row r="5402" spans="3:4" x14ac:dyDescent="0.2">
      <c r="C5402" s="42">
        <v>42977</v>
      </c>
      <c r="D5402">
        <v>13.7425</v>
      </c>
    </row>
    <row r="5403" spans="3:4" x14ac:dyDescent="0.2">
      <c r="C5403" s="42">
        <v>42978</v>
      </c>
      <c r="D5403">
        <v>13.719099999999999</v>
      </c>
    </row>
    <row r="5404" spans="3:4" x14ac:dyDescent="0.2">
      <c r="C5404" s="42">
        <v>42979</v>
      </c>
      <c r="D5404">
        <v>13.596450000000001</v>
      </c>
    </row>
    <row r="5405" spans="3:4" x14ac:dyDescent="0.2">
      <c r="C5405" s="42">
        <v>42982</v>
      </c>
      <c r="D5405">
        <v>13.6981</v>
      </c>
    </row>
    <row r="5406" spans="3:4" x14ac:dyDescent="0.2">
      <c r="C5406" s="42">
        <v>42983</v>
      </c>
      <c r="D5406">
        <v>13.601369999999999</v>
      </c>
    </row>
    <row r="5407" spans="3:4" x14ac:dyDescent="0.2">
      <c r="C5407" s="42">
        <v>42984</v>
      </c>
      <c r="D5407">
        <v>13.55622</v>
      </c>
    </row>
    <row r="5408" spans="3:4" x14ac:dyDescent="0.2">
      <c r="C5408" s="42">
        <v>42985</v>
      </c>
      <c r="D5408">
        <v>13.558249999999999</v>
      </c>
    </row>
    <row r="5409" spans="3:4" x14ac:dyDescent="0.2">
      <c r="C5409" s="42">
        <v>42986</v>
      </c>
      <c r="D5409">
        <v>13.659599999999999</v>
      </c>
    </row>
    <row r="5410" spans="3:4" x14ac:dyDescent="0.2">
      <c r="C5410" s="42">
        <v>42989</v>
      </c>
      <c r="D5410">
        <v>13.65685</v>
      </c>
    </row>
    <row r="5411" spans="3:4" x14ac:dyDescent="0.2">
      <c r="C5411" s="42">
        <v>42990</v>
      </c>
      <c r="D5411">
        <v>13.745200000000001</v>
      </c>
    </row>
    <row r="5412" spans="3:4" x14ac:dyDescent="0.2">
      <c r="C5412" s="42">
        <v>42991</v>
      </c>
      <c r="D5412">
        <v>13.89292</v>
      </c>
    </row>
    <row r="5413" spans="3:4" x14ac:dyDescent="0.2">
      <c r="C5413" s="42">
        <v>42992</v>
      </c>
      <c r="D5413">
        <v>13.8842</v>
      </c>
    </row>
    <row r="5414" spans="3:4" x14ac:dyDescent="0.2">
      <c r="C5414" s="42">
        <v>42993</v>
      </c>
      <c r="D5414">
        <v>13.887499999999999</v>
      </c>
    </row>
    <row r="5415" spans="3:4" x14ac:dyDescent="0.2">
      <c r="C5415" s="42">
        <v>42996</v>
      </c>
      <c r="D5415">
        <v>14.0177</v>
      </c>
    </row>
    <row r="5416" spans="3:4" x14ac:dyDescent="0.2">
      <c r="C5416" s="42">
        <v>42997</v>
      </c>
      <c r="D5416">
        <v>14.062379999999999</v>
      </c>
    </row>
    <row r="5417" spans="3:4" x14ac:dyDescent="0.2">
      <c r="C5417" s="42">
        <v>42998</v>
      </c>
      <c r="D5417">
        <v>13.997249999999999</v>
      </c>
    </row>
    <row r="5418" spans="3:4" x14ac:dyDescent="0.2">
      <c r="C5418" s="42">
        <v>42999</v>
      </c>
      <c r="D5418">
        <v>14.029680000000001</v>
      </c>
    </row>
    <row r="5419" spans="3:4" x14ac:dyDescent="0.2">
      <c r="C5419" s="42">
        <v>43000</v>
      </c>
      <c r="D5419">
        <v>13.9565</v>
      </c>
    </row>
    <row r="5420" spans="3:4" x14ac:dyDescent="0.2">
      <c r="C5420" s="42">
        <v>43003</v>
      </c>
      <c r="D5420">
        <v>14.084250000000001</v>
      </c>
    </row>
    <row r="5421" spans="3:4" x14ac:dyDescent="0.2">
      <c r="C5421" s="42">
        <v>43004</v>
      </c>
      <c r="D5421">
        <v>14.15035</v>
      </c>
    </row>
    <row r="5422" spans="3:4" x14ac:dyDescent="0.2">
      <c r="C5422" s="42">
        <v>43005</v>
      </c>
      <c r="D5422">
        <v>14.321</v>
      </c>
    </row>
    <row r="5423" spans="3:4" x14ac:dyDescent="0.2">
      <c r="C5423" s="42">
        <v>43006</v>
      </c>
      <c r="D5423">
        <v>14.2973</v>
      </c>
    </row>
    <row r="5424" spans="3:4" x14ac:dyDescent="0.2">
      <c r="C5424" s="42">
        <v>43007</v>
      </c>
      <c r="D5424">
        <v>14.2623</v>
      </c>
    </row>
    <row r="5425" spans="3:4" x14ac:dyDescent="0.2">
      <c r="C5425" s="42">
        <v>43010</v>
      </c>
      <c r="D5425">
        <v>14.419650000000001</v>
      </c>
    </row>
    <row r="5426" spans="3:4" x14ac:dyDescent="0.2">
      <c r="C5426" s="42">
        <v>43011</v>
      </c>
      <c r="D5426">
        <v>14.462</v>
      </c>
    </row>
    <row r="5427" spans="3:4" x14ac:dyDescent="0.2">
      <c r="C5427" s="42">
        <v>43012</v>
      </c>
      <c r="D5427">
        <v>14.3649</v>
      </c>
    </row>
    <row r="5428" spans="3:4" x14ac:dyDescent="0.2">
      <c r="C5428" s="42">
        <v>43013</v>
      </c>
      <c r="D5428">
        <v>14.41452</v>
      </c>
    </row>
    <row r="5429" spans="3:4" x14ac:dyDescent="0.2">
      <c r="C5429" s="42">
        <v>43014</v>
      </c>
      <c r="D5429">
        <v>14.527749999999999</v>
      </c>
    </row>
    <row r="5430" spans="3:4" x14ac:dyDescent="0.2">
      <c r="C5430" s="42">
        <v>43017</v>
      </c>
      <c r="D5430">
        <v>14.643800000000001</v>
      </c>
    </row>
    <row r="5431" spans="3:4" x14ac:dyDescent="0.2">
      <c r="C5431" s="42">
        <v>43018</v>
      </c>
      <c r="D5431">
        <v>14.411009999999999</v>
      </c>
    </row>
    <row r="5432" spans="3:4" x14ac:dyDescent="0.2">
      <c r="C5432" s="42">
        <v>43019</v>
      </c>
      <c r="D5432">
        <v>14.349299999999999</v>
      </c>
    </row>
    <row r="5433" spans="3:4" x14ac:dyDescent="0.2">
      <c r="C5433" s="42">
        <v>43020</v>
      </c>
      <c r="D5433">
        <v>14.237349999999999</v>
      </c>
    </row>
    <row r="5434" spans="3:4" x14ac:dyDescent="0.2">
      <c r="C5434" s="42">
        <v>43021</v>
      </c>
      <c r="D5434">
        <v>14.0428</v>
      </c>
    </row>
    <row r="5435" spans="3:4" x14ac:dyDescent="0.2">
      <c r="C5435" s="42">
        <v>43024</v>
      </c>
      <c r="D5435">
        <v>14.038</v>
      </c>
    </row>
    <row r="5436" spans="3:4" x14ac:dyDescent="0.2">
      <c r="C5436" s="42">
        <v>43025</v>
      </c>
      <c r="D5436">
        <v>14.20401</v>
      </c>
    </row>
    <row r="5437" spans="3:4" x14ac:dyDescent="0.2">
      <c r="C5437" s="42">
        <v>43026</v>
      </c>
      <c r="D5437">
        <v>14.336600000000001</v>
      </c>
    </row>
    <row r="5438" spans="3:4" x14ac:dyDescent="0.2">
      <c r="C5438" s="42">
        <v>43027</v>
      </c>
      <c r="D5438">
        <v>14.305619999999999</v>
      </c>
    </row>
    <row r="5439" spans="3:4" x14ac:dyDescent="0.2">
      <c r="C5439" s="42">
        <v>43028</v>
      </c>
      <c r="D5439">
        <v>14.487399999999999</v>
      </c>
    </row>
    <row r="5440" spans="3:4" x14ac:dyDescent="0.2">
      <c r="C5440" s="42">
        <v>43031</v>
      </c>
      <c r="D5440">
        <v>14.51535</v>
      </c>
    </row>
    <row r="5441" spans="3:4" x14ac:dyDescent="0.2">
      <c r="C5441" s="42">
        <v>43032</v>
      </c>
      <c r="D5441">
        <v>14.568199999999999</v>
      </c>
    </row>
    <row r="5442" spans="3:4" x14ac:dyDescent="0.2">
      <c r="C5442" s="42">
        <v>43033</v>
      </c>
      <c r="D5442">
        <v>14.792350000000001</v>
      </c>
    </row>
    <row r="5443" spans="3:4" x14ac:dyDescent="0.2">
      <c r="C5443" s="42">
        <v>43034</v>
      </c>
      <c r="D5443">
        <v>15.0419</v>
      </c>
    </row>
    <row r="5444" spans="3:4" x14ac:dyDescent="0.2">
      <c r="C5444" s="42">
        <v>43035</v>
      </c>
      <c r="D5444">
        <v>15.04752</v>
      </c>
    </row>
    <row r="5445" spans="3:4" x14ac:dyDescent="0.2">
      <c r="C5445" s="42">
        <v>43038</v>
      </c>
      <c r="D5445">
        <v>14.87537</v>
      </c>
    </row>
    <row r="5446" spans="3:4" x14ac:dyDescent="0.2">
      <c r="C5446" s="42">
        <v>43039</v>
      </c>
      <c r="D5446">
        <v>14.99447</v>
      </c>
    </row>
    <row r="5447" spans="3:4" x14ac:dyDescent="0.2">
      <c r="C5447" s="42">
        <v>43040</v>
      </c>
      <c r="D5447">
        <v>14.928599999999999</v>
      </c>
    </row>
    <row r="5448" spans="3:4" x14ac:dyDescent="0.2">
      <c r="C5448" s="42">
        <v>43041</v>
      </c>
      <c r="D5448">
        <v>14.858969999999999</v>
      </c>
    </row>
    <row r="5449" spans="3:4" x14ac:dyDescent="0.2">
      <c r="C5449" s="42">
        <v>43042</v>
      </c>
      <c r="D5449">
        <v>15.077500000000001</v>
      </c>
    </row>
    <row r="5450" spans="3:4" x14ac:dyDescent="0.2">
      <c r="C5450" s="42">
        <v>43045</v>
      </c>
      <c r="D5450">
        <v>15.08625</v>
      </c>
    </row>
    <row r="5451" spans="3:4" x14ac:dyDescent="0.2">
      <c r="C5451" s="42">
        <v>43046</v>
      </c>
      <c r="D5451">
        <v>15.091200000000001</v>
      </c>
    </row>
    <row r="5452" spans="3:4" x14ac:dyDescent="0.2">
      <c r="C5452" s="42">
        <v>43047</v>
      </c>
      <c r="D5452">
        <v>15.00165</v>
      </c>
    </row>
    <row r="5453" spans="3:4" x14ac:dyDescent="0.2">
      <c r="C5453" s="42">
        <v>43048</v>
      </c>
      <c r="D5453">
        <v>15.092650000000001</v>
      </c>
    </row>
    <row r="5454" spans="3:4" x14ac:dyDescent="0.2">
      <c r="C5454" s="42">
        <v>43049</v>
      </c>
      <c r="D5454">
        <v>15.213749999999999</v>
      </c>
    </row>
    <row r="5455" spans="3:4" x14ac:dyDescent="0.2">
      <c r="C5455" s="42">
        <v>43052</v>
      </c>
      <c r="D5455">
        <v>15.3903</v>
      </c>
    </row>
    <row r="5456" spans="3:4" x14ac:dyDescent="0.2">
      <c r="C5456" s="42">
        <v>43053</v>
      </c>
      <c r="D5456">
        <v>15.292479999999999</v>
      </c>
    </row>
    <row r="5457" spans="3:4" x14ac:dyDescent="0.2">
      <c r="C5457" s="42">
        <v>43054</v>
      </c>
      <c r="D5457">
        <v>15.2715</v>
      </c>
    </row>
    <row r="5458" spans="3:4" x14ac:dyDescent="0.2">
      <c r="C5458" s="42">
        <v>43055</v>
      </c>
      <c r="D5458">
        <v>15.028449999999999</v>
      </c>
    </row>
    <row r="5459" spans="3:4" x14ac:dyDescent="0.2">
      <c r="C5459" s="42">
        <v>43056</v>
      </c>
      <c r="D5459">
        <v>14.88965</v>
      </c>
    </row>
    <row r="5460" spans="3:4" x14ac:dyDescent="0.2">
      <c r="C5460" s="42">
        <v>43059</v>
      </c>
      <c r="D5460">
        <v>14.8954</v>
      </c>
    </row>
    <row r="5461" spans="3:4" x14ac:dyDescent="0.2">
      <c r="C5461" s="42">
        <v>43060</v>
      </c>
      <c r="D5461">
        <v>14.83652</v>
      </c>
    </row>
    <row r="5462" spans="3:4" x14ac:dyDescent="0.2">
      <c r="C5462" s="42">
        <v>43061</v>
      </c>
      <c r="D5462">
        <v>14.716200000000001</v>
      </c>
    </row>
    <row r="5463" spans="3:4" x14ac:dyDescent="0.2">
      <c r="C5463" s="42">
        <v>43062</v>
      </c>
      <c r="D5463">
        <v>14.73166</v>
      </c>
    </row>
    <row r="5464" spans="3:4" x14ac:dyDescent="0.2">
      <c r="C5464" s="42">
        <v>43063</v>
      </c>
      <c r="D5464">
        <v>14.684150000000001</v>
      </c>
    </row>
    <row r="5465" spans="3:4" x14ac:dyDescent="0.2">
      <c r="C5465" s="42">
        <v>43066</v>
      </c>
      <c r="D5465">
        <v>14.573639999999999</v>
      </c>
    </row>
    <row r="5466" spans="3:4" x14ac:dyDescent="0.2">
      <c r="C5466" s="42">
        <v>43067</v>
      </c>
      <c r="D5466">
        <v>14.44106</v>
      </c>
    </row>
    <row r="5467" spans="3:4" x14ac:dyDescent="0.2">
      <c r="C5467" s="42">
        <v>43068</v>
      </c>
      <c r="D5467">
        <v>14.4762</v>
      </c>
    </row>
    <row r="5468" spans="3:4" x14ac:dyDescent="0.2">
      <c r="C5468" s="42">
        <v>43069</v>
      </c>
      <c r="D5468">
        <v>14.449450000000001</v>
      </c>
    </row>
    <row r="5469" spans="3:4" x14ac:dyDescent="0.2">
      <c r="C5469" s="42">
        <v>43070</v>
      </c>
      <c r="D5469">
        <v>14.578480000000001</v>
      </c>
    </row>
    <row r="5470" spans="3:4" x14ac:dyDescent="0.2">
      <c r="C5470" s="42">
        <v>43073</v>
      </c>
      <c r="D5470">
        <v>14.38006</v>
      </c>
    </row>
    <row r="5471" spans="3:4" x14ac:dyDescent="0.2">
      <c r="C5471" s="42">
        <v>43074</v>
      </c>
      <c r="D5471">
        <v>14.24465</v>
      </c>
    </row>
    <row r="5472" spans="3:4" x14ac:dyDescent="0.2">
      <c r="C5472" s="42">
        <v>43075</v>
      </c>
      <c r="D5472">
        <v>14.319750000000001</v>
      </c>
    </row>
    <row r="5473" spans="3:4" x14ac:dyDescent="0.2">
      <c r="C5473" s="42">
        <v>43076</v>
      </c>
      <c r="D5473">
        <v>14.45595</v>
      </c>
    </row>
    <row r="5474" spans="3:4" x14ac:dyDescent="0.2">
      <c r="C5474" s="42">
        <v>43077</v>
      </c>
      <c r="D5474">
        <v>14.455159999999999</v>
      </c>
    </row>
    <row r="5475" spans="3:4" x14ac:dyDescent="0.2">
      <c r="C5475" s="42">
        <v>43080</v>
      </c>
      <c r="D5475">
        <v>14.3588</v>
      </c>
    </row>
    <row r="5476" spans="3:4" x14ac:dyDescent="0.2">
      <c r="C5476" s="42">
        <v>43081</v>
      </c>
      <c r="D5476">
        <v>14.488</v>
      </c>
    </row>
    <row r="5477" spans="3:4" x14ac:dyDescent="0.2">
      <c r="C5477" s="42">
        <v>43082</v>
      </c>
      <c r="D5477">
        <v>14.267049999999999</v>
      </c>
    </row>
    <row r="5478" spans="3:4" x14ac:dyDescent="0.2">
      <c r="C5478" s="42">
        <v>43083</v>
      </c>
      <c r="D5478">
        <v>14.213139999999999</v>
      </c>
    </row>
    <row r="5479" spans="3:4" x14ac:dyDescent="0.2">
      <c r="C5479" s="42">
        <v>43084</v>
      </c>
      <c r="D5479">
        <v>13.98502</v>
      </c>
    </row>
    <row r="5480" spans="3:4" x14ac:dyDescent="0.2">
      <c r="C5480" s="42">
        <v>43087</v>
      </c>
      <c r="D5480">
        <v>13.325749999999999</v>
      </c>
    </row>
    <row r="5481" spans="3:4" x14ac:dyDescent="0.2">
      <c r="C5481" s="42">
        <v>43088</v>
      </c>
      <c r="D5481">
        <v>13.4764</v>
      </c>
    </row>
    <row r="5482" spans="3:4" x14ac:dyDescent="0.2">
      <c r="C5482" s="42">
        <v>43089</v>
      </c>
      <c r="D5482">
        <v>13.307550000000001</v>
      </c>
    </row>
    <row r="5483" spans="3:4" x14ac:dyDescent="0.2">
      <c r="C5483" s="42">
        <v>43090</v>
      </c>
      <c r="D5483">
        <v>13.396129999999999</v>
      </c>
    </row>
    <row r="5484" spans="3:4" x14ac:dyDescent="0.2">
      <c r="C5484" s="42">
        <v>43091</v>
      </c>
      <c r="D5484">
        <v>13.27065</v>
      </c>
    </row>
    <row r="5485" spans="3:4" x14ac:dyDescent="0.2">
      <c r="C5485" s="42">
        <v>43094</v>
      </c>
      <c r="D5485">
        <v>13.27065</v>
      </c>
    </row>
    <row r="5486" spans="3:4" x14ac:dyDescent="0.2">
      <c r="C5486" s="42">
        <v>43095</v>
      </c>
      <c r="D5486">
        <v>13.2151</v>
      </c>
    </row>
    <row r="5487" spans="3:4" x14ac:dyDescent="0.2">
      <c r="C5487" s="42">
        <v>43096</v>
      </c>
      <c r="D5487">
        <v>12.980700000000001</v>
      </c>
    </row>
    <row r="5488" spans="3:4" x14ac:dyDescent="0.2">
      <c r="C5488" s="42">
        <v>43097</v>
      </c>
      <c r="D5488">
        <v>13.020899999999999</v>
      </c>
    </row>
    <row r="5489" spans="3:4" x14ac:dyDescent="0.2">
      <c r="C5489" s="42">
        <v>43098</v>
      </c>
      <c r="D5489">
        <v>13.03932</v>
      </c>
    </row>
    <row r="5490" spans="3:4" x14ac:dyDescent="0.2">
      <c r="C5490" s="42">
        <v>43101</v>
      </c>
      <c r="D5490">
        <v>13.03932</v>
      </c>
    </row>
    <row r="5491" spans="3:4" x14ac:dyDescent="0.2">
      <c r="C5491" s="42">
        <v>43102</v>
      </c>
      <c r="D5491">
        <v>13.111370000000001</v>
      </c>
    </row>
    <row r="5492" spans="3:4" x14ac:dyDescent="0.2">
      <c r="C5492" s="42">
        <v>43103</v>
      </c>
      <c r="D5492">
        <v>13.025600000000001</v>
      </c>
    </row>
    <row r="5493" spans="3:4" x14ac:dyDescent="0.2">
      <c r="C5493" s="42">
        <v>43104</v>
      </c>
      <c r="D5493">
        <v>12.94675</v>
      </c>
    </row>
    <row r="5494" spans="3:4" x14ac:dyDescent="0.2">
      <c r="C5494" s="42">
        <v>43105</v>
      </c>
      <c r="D5494">
        <v>12.980499999999999</v>
      </c>
    </row>
    <row r="5495" spans="3:4" x14ac:dyDescent="0.2">
      <c r="C5495" s="42">
        <v>43108</v>
      </c>
      <c r="D5495">
        <v>13.055770000000001</v>
      </c>
    </row>
    <row r="5496" spans="3:4" x14ac:dyDescent="0.2">
      <c r="C5496" s="42">
        <v>43109</v>
      </c>
      <c r="D5496">
        <v>13.019600000000001</v>
      </c>
    </row>
    <row r="5497" spans="3:4" x14ac:dyDescent="0.2">
      <c r="C5497" s="42">
        <v>43110</v>
      </c>
      <c r="D5497">
        <v>13.10127</v>
      </c>
    </row>
    <row r="5498" spans="3:4" x14ac:dyDescent="0.2">
      <c r="C5498" s="42">
        <v>43111</v>
      </c>
      <c r="D5498">
        <v>13.0867</v>
      </c>
    </row>
    <row r="5499" spans="3:4" x14ac:dyDescent="0.2">
      <c r="C5499" s="42">
        <v>43112</v>
      </c>
      <c r="D5499">
        <v>13.0839</v>
      </c>
    </row>
    <row r="5500" spans="3:4" x14ac:dyDescent="0.2">
      <c r="C5500" s="42">
        <v>43115</v>
      </c>
      <c r="D5500">
        <v>12.976599999999999</v>
      </c>
    </row>
    <row r="5501" spans="3:4" x14ac:dyDescent="0.2">
      <c r="C5501" s="42">
        <v>43116</v>
      </c>
      <c r="D5501">
        <v>12.9129</v>
      </c>
    </row>
    <row r="5502" spans="3:4" x14ac:dyDescent="0.2">
      <c r="C5502" s="42">
        <v>43117</v>
      </c>
      <c r="D5502">
        <v>12.89095</v>
      </c>
    </row>
    <row r="5503" spans="3:4" x14ac:dyDescent="0.2">
      <c r="C5503" s="42">
        <v>43118</v>
      </c>
      <c r="D5503">
        <v>12.767099999999999</v>
      </c>
    </row>
    <row r="5504" spans="3:4" x14ac:dyDescent="0.2">
      <c r="C5504" s="42">
        <v>43119</v>
      </c>
      <c r="D5504">
        <v>12.862019999999999</v>
      </c>
    </row>
    <row r="5505" spans="3:4" x14ac:dyDescent="0.2">
      <c r="C5505" s="42">
        <v>43122</v>
      </c>
      <c r="D5505">
        <v>12.73305</v>
      </c>
    </row>
    <row r="5506" spans="3:4" x14ac:dyDescent="0.2">
      <c r="C5506" s="42">
        <v>43123</v>
      </c>
      <c r="D5506">
        <v>12.686820000000001</v>
      </c>
    </row>
    <row r="5507" spans="3:4" x14ac:dyDescent="0.2">
      <c r="C5507" s="42">
        <v>43124</v>
      </c>
      <c r="D5507">
        <v>12.521369999999999</v>
      </c>
    </row>
    <row r="5508" spans="3:4" x14ac:dyDescent="0.2">
      <c r="C5508" s="42">
        <v>43125</v>
      </c>
      <c r="D5508">
        <v>12.43435</v>
      </c>
    </row>
    <row r="5509" spans="3:4" x14ac:dyDescent="0.2">
      <c r="C5509" s="42">
        <v>43126</v>
      </c>
      <c r="D5509">
        <v>12.502750000000001</v>
      </c>
    </row>
    <row r="5510" spans="3:4" x14ac:dyDescent="0.2">
      <c r="C5510" s="42">
        <v>43129</v>
      </c>
      <c r="D5510">
        <v>12.595700000000001</v>
      </c>
    </row>
    <row r="5511" spans="3:4" x14ac:dyDescent="0.2">
      <c r="C5511" s="42">
        <v>43130</v>
      </c>
      <c r="D5511">
        <v>12.57577</v>
      </c>
    </row>
    <row r="5512" spans="3:4" x14ac:dyDescent="0.2">
      <c r="C5512" s="42">
        <v>43131</v>
      </c>
      <c r="D5512">
        <v>12.490500000000001</v>
      </c>
    </row>
    <row r="5513" spans="3:4" x14ac:dyDescent="0.2">
      <c r="C5513" s="42">
        <v>43132</v>
      </c>
      <c r="D5513">
        <v>12.464449999999999</v>
      </c>
    </row>
    <row r="5514" spans="3:4" x14ac:dyDescent="0.2">
      <c r="C5514" s="42">
        <v>43133</v>
      </c>
      <c r="D5514">
        <v>12.66675</v>
      </c>
    </row>
    <row r="5515" spans="3:4" x14ac:dyDescent="0.2">
      <c r="C5515" s="42">
        <v>43136</v>
      </c>
      <c r="D5515">
        <v>12.63635</v>
      </c>
    </row>
    <row r="5516" spans="3:4" x14ac:dyDescent="0.2">
      <c r="C5516" s="42">
        <v>43137</v>
      </c>
      <c r="D5516">
        <v>12.6812</v>
      </c>
    </row>
    <row r="5517" spans="3:4" x14ac:dyDescent="0.2">
      <c r="C5517" s="42">
        <v>43138</v>
      </c>
      <c r="D5517">
        <v>12.57245</v>
      </c>
    </row>
    <row r="5518" spans="3:4" x14ac:dyDescent="0.2">
      <c r="C5518" s="42">
        <v>43139</v>
      </c>
      <c r="D5518">
        <v>12.705299999999999</v>
      </c>
    </row>
    <row r="5519" spans="3:4" x14ac:dyDescent="0.2">
      <c r="C5519" s="42">
        <v>43140</v>
      </c>
      <c r="D5519">
        <v>12.662850000000001</v>
      </c>
    </row>
    <row r="5520" spans="3:4" x14ac:dyDescent="0.2">
      <c r="C5520" s="42">
        <v>43143</v>
      </c>
      <c r="D5520">
        <v>12.52923</v>
      </c>
    </row>
    <row r="5521" spans="3:4" x14ac:dyDescent="0.2">
      <c r="C5521" s="42">
        <v>43144</v>
      </c>
      <c r="D5521">
        <v>12.5787</v>
      </c>
    </row>
    <row r="5522" spans="3:4" x14ac:dyDescent="0.2">
      <c r="C5522" s="42">
        <v>43145</v>
      </c>
      <c r="D5522">
        <v>12.365170000000001</v>
      </c>
    </row>
    <row r="5523" spans="3:4" x14ac:dyDescent="0.2">
      <c r="C5523" s="42">
        <v>43146</v>
      </c>
      <c r="D5523">
        <v>12.223649999999999</v>
      </c>
    </row>
    <row r="5524" spans="3:4" x14ac:dyDescent="0.2">
      <c r="C5524" s="42">
        <v>43147</v>
      </c>
      <c r="D5524">
        <v>12.187749999999999</v>
      </c>
    </row>
    <row r="5525" spans="3:4" x14ac:dyDescent="0.2">
      <c r="C5525" s="42">
        <v>43150</v>
      </c>
      <c r="D5525">
        <v>12.261649999999999</v>
      </c>
    </row>
    <row r="5526" spans="3:4" x14ac:dyDescent="0.2">
      <c r="C5526" s="42">
        <v>43151</v>
      </c>
      <c r="D5526">
        <v>12.32382</v>
      </c>
    </row>
    <row r="5527" spans="3:4" x14ac:dyDescent="0.2">
      <c r="C5527" s="42">
        <v>43152</v>
      </c>
      <c r="D5527">
        <v>12.204650000000001</v>
      </c>
    </row>
    <row r="5528" spans="3:4" x14ac:dyDescent="0.2">
      <c r="C5528" s="42">
        <v>43153</v>
      </c>
      <c r="D5528">
        <v>12.222799999999999</v>
      </c>
    </row>
    <row r="5529" spans="3:4" x14ac:dyDescent="0.2">
      <c r="C5529" s="42">
        <v>43154</v>
      </c>
      <c r="D5529">
        <v>12.136950000000001</v>
      </c>
    </row>
    <row r="5530" spans="3:4" x14ac:dyDescent="0.2">
      <c r="C5530" s="42">
        <v>43157</v>
      </c>
      <c r="D5530">
        <v>12.199450000000001</v>
      </c>
    </row>
    <row r="5531" spans="3:4" x14ac:dyDescent="0.2">
      <c r="C5531" s="42">
        <v>43158</v>
      </c>
      <c r="D5531">
        <v>12.3064</v>
      </c>
    </row>
    <row r="5532" spans="3:4" x14ac:dyDescent="0.2">
      <c r="C5532" s="42">
        <v>43159</v>
      </c>
      <c r="D5532">
        <v>12.379049999999999</v>
      </c>
    </row>
    <row r="5533" spans="3:4" x14ac:dyDescent="0.2">
      <c r="C5533" s="42">
        <v>43160</v>
      </c>
      <c r="D5533">
        <v>12.50535</v>
      </c>
    </row>
    <row r="5534" spans="3:4" x14ac:dyDescent="0.2">
      <c r="C5534" s="42">
        <v>43161</v>
      </c>
      <c r="D5534">
        <v>12.609080000000001</v>
      </c>
    </row>
    <row r="5535" spans="3:4" x14ac:dyDescent="0.2">
      <c r="C5535" s="42">
        <v>43164</v>
      </c>
      <c r="D5535">
        <v>12.45575</v>
      </c>
    </row>
    <row r="5536" spans="3:4" x14ac:dyDescent="0.2">
      <c r="C5536" s="42">
        <v>43165</v>
      </c>
      <c r="D5536">
        <v>12.36101</v>
      </c>
    </row>
    <row r="5537" spans="3:4" x14ac:dyDescent="0.2">
      <c r="C5537" s="42">
        <v>43166</v>
      </c>
      <c r="D5537">
        <v>12.4459</v>
      </c>
    </row>
    <row r="5538" spans="3:4" x14ac:dyDescent="0.2">
      <c r="C5538" s="42">
        <v>43167</v>
      </c>
      <c r="D5538">
        <v>12.495900000000001</v>
      </c>
    </row>
    <row r="5539" spans="3:4" x14ac:dyDescent="0.2">
      <c r="C5539" s="42">
        <v>43168</v>
      </c>
      <c r="D5539">
        <v>12.38095</v>
      </c>
    </row>
    <row r="5540" spans="3:4" x14ac:dyDescent="0.2">
      <c r="C5540" s="42">
        <v>43171</v>
      </c>
      <c r="D5540">
        <v>12.39175</v>
      </c>
    </row>
    <row r="5541" spans="3:4" x14ac:dyDescent="0.2">
      <c r="C5541" s="42">
        <v>43172</v>
      </c>
      <c r="D5541">
        <v>12.33625</v>
      </c>
    </row>
    <row r="5542" spans="3:4" x14ac:dyDescent="0.2">
      <c r="C5542" s="42">
        <v>43173</v>
      </c>
      <c r="D5542">
        <v>12.3414</v>
      </c>
    </row>
    <row r="5543" spans="3:4" x14ac:dyDescent="0.2">
      <c r="C5543" s="42">
        <v>43174</v>
      </c>
      <c r="D5543">
        <v>12.44786</v>
      </c>
    </row>
    <row r="5544" spans="3:4" x14ac:dyDescent="0.2">
      <c r="C5544" s="42">
        <v>43175</v>
      </c>
      <c r="D5544">
        <v>12.550649999999999</v>
      </c>
    </row>
    <row r="5545" spans="3:4" x14ac:dyDescent="0.2">
      <c r="C5545" s="42">
        <v>43178</v>
      </c>
      <c r="D5545">
        <v>12.63795</v>
      </c>
    </row>
    <row r="5546" spans="3:4" x14ac:dyDescent="0.2">
      <c r="C5546" s="42">
        <v>43179</v>
      </c>
      <c r="D5546">
        <v>12.52295</v>
      </c>
    </row>
    <row r="5547" spans="3:4" x14ac:dyDescent="0.2">
      <c r="C5547" s="42">
        <v>43180</v>
      </c>
      <c r="D5547">
        <v>12.474</v>
      </c>
    </row>
    <row r="5548" spans="3:4" x14ac:dyDescent="0.2">
      <c r="C5548" s="42">
        <v>43181</v>
      </c>
      <c r="D5548">
        <v>12.439120000000001</v>
      </c>
    </row>
    <row r="5549" spans="3:4" x14ac:dyDescent="0.2">
      <c r="C5549" s="42">
        <v>43182</v>
      </c>
      <c r="D5549">
        <v>12.30175</v>
      </c>
    </row>
    <row r="5550" spans="3:4" x14ac:dyDescent="0.2">
      <c r="C5550" s="42">
        <v>43185</v>
      </c>
      <c r="D5550">
        <v>12.196199999999999</v>
      </c>
    </row>
    <row r="5551" spans="3:4" x14ac:dyDescent="0.2">
      <c r="C5551" s="42">
        <v>43186</v>
      </c>
      <c r="D5551">
        <v>12.186870000000001</v>
      </c>
    </row>
    <row r="5552" spans="3:4" x14ac:dyDescent="0.2">
      <c r="C5552" s="42">
        <v>43187</v>
      </c>
      <c r="D5552">
        <v>12.335369999999999</v>
      </c>
    </row>
    <row r="5553" spans="3:4" x14ac:dyDescent="0.2">
      <c r="C5553" s="42">
        <v>43188</v>
      </c>
      <c r="D5553">
        <v>12.41447</v>
      </c>
    </row>
    <row r="5554" spans="3:4" x14ac:dyDescent="0.2">
      <c r="C5554" s="42">
        <v>43189</v>
      </c>
      <c r="D5554">
        <v>12.41447</v>
      </c>
    </row>
    <row r="5555" spans="3:4" x14ac:dyDescent="0.2">
      <c r="C5555" s="42">
        <v>43192</v>
      </c>
      <c r="D5555">
        <v>12.416309999999999</v>
      </c>
    </row>
    <row r="5556" spans="3:4" x14ac:dyDescent="0.2">
      <c r="C5556" s="42">
        <v>43193</v>
      </c>
      <c r="D5556">
        <v>12.368499999999999</v>
      </c>
    </row>
    <row r="5557" spans="3:4" x14ac:dyDescent="0.2">
      <c r="C5557" s="42">
        <v>43194</v>
      </c>
      <c r="D5557">
        <v>12.469900000000001</v>
      </c>
    </row>
    <row r="5558" spans="3:4" x14ac:dyDescent="0.2">
      <c r="C5558" s="42">
        <v>43195</v>
      </c>
      <c r="D5558">
        <v>12.545</v>
      </c>
    </row>
    <row r="5559" spans="3:4" x14ac:dyDescent="0.2">
      <c r="C5559" s="42">
        <v>43196</v>
      </c>
      <c r="D5559">
        <v>12.626250000000001</v>
      </c>
    </row>
    <row r="5560" spans="3:4" x14ac:dyDescent="0.2">
      <c r="C5560" s="42">
        <v>43199</v>
      </c>
      <c r="D5560">
        <v>12.66234</v>
      </c>
    </row>
    <row r="5561" spans="3:4" x14ac:dyDescent="0.2">
      <c r="C5561" s="42">
        <v>43200</v>
      </c>
      <c r="D5561">
        <v>12.614800000000001</v>
      </c>
    </row>
    <row r="5562" spans="3:4" x14ac:dyDescent="0.2">
      <c r="C5562" s="42">
        <v>43201</v>
      </c>
      <c r="D5562">
        <v>12.577249999999999</v>
      </c>
    </row>
    <row r="5563" spans="3:4" x14ac:dyDescent="0.2">
      <c r="C5563" s="42">
        <v>43202</v>
      </c>
      <c r="D5563">
        <v>12.5488</v>
      </c>
    </row>
    <row r="5564" spans="3:4" x14ac:dyDescent="0.2">
      <c r="C5564" s="42">
        <v>43203</v>
      </c>
      <c r="D5564">
        <v>12.63785</v>
      </c>
    </row>
    <row r="5565" spans="3:4" x14ac:dyDescent="0.2">
      <c r="C5565" s="42">
        <v>43206</v>
      </c>
      <c r="D5565">
        <v>12.635350000000001</v>
      </c>
    </row>
    <row r="5566" spans="3:4" x14ac:dyDescent="0.2">
      <c r="C5566" s="42">
        <v>43207</v>
      </c>
      <c r="D5566">
        <v>12.546900000000001</v>
      </c>
    </row>
    <row r="5567" spans="3:4" x14ac:dyDescent="0.2">
      <c r="C5567" s="42">
        <v>43208</v>
      </c>
      <c r="D5567">
        <v>12.47373</v>
      </c>
    </row>
    <row r="5568" spans="3:4" x14ac:dyDescent="0.2">
      <c r="C5568" s="42">
        <v>43209</v>
      </c>
      <c r="D5568">
        <v>12.48235</v>
      </c>
    </row>
    <row r="5569" spans="3:4" x14ac:dyDescent="0.2">
      <c r="C5569" s="42">
        <v>43210</v>
      </c>
      <c r="D5569">
        <v>12.640549999999999</v>
      </c>
    </row>
    <row r="5570" spans="3:4" x14ac:dyDescent="0.2">
      <c r="C5570" s="42">
        <v>43213</v>
      </c>
      <c r="D5570">
        <v>12.833299999999999</v>
      </c>
    </row>
    <row r="5571" spans="3:4" x14ac:dyDescent="0.2">
      <c r="C5571" s="42">
        <v>43214</v>
      </c>
      <c r="D5571">
        <v>12.94211</v>
      </c>
    </row>
    <row r="5572" spans="3:4" x14ac:dyDescent="0.2">
      <c r="C5572" s="42">
        <v>43215</v>
      </c>
      <c r="D5572">
        <v>13.0565</v>
      </c>
    </row>
    <row r="5573" spans="3:4" x14ac:dyDescent="0.2">
      <c r="C5573" s="42">
        <v>43216</v>
      </c>
      <c r="D5573">
        <v>12.9948</v>
      </c>
    </row>
    <row r="5574" spans="3:4" x14ac:dyDescent="0.2">
      <c r="C5574" s="42">
        <v>43217</v>
      </c>
      <c r="D5574">
        <v>12.908569999999999</v>
      </c>
    </row>
    <row r="5575" spans="3:4" x14ac:dyDescent="0.2">
      <c r="C5575" s="42">
        <v>43220</v>
      </c>
      <c r="D5575">
        <v>13.04715</v>
      </c>
    </row>
    <row r="5576" spans="3:4" x14ac:dyDescent="0.2">
      <c r="C5576" s="42">
        <v>43221</v>
      </c>
      <c r="D5576">
        <v>13.21622</v>
      </c>
    </row>
    <row r="5577" spans="3:4" x14ac:dyDescent="0.2">
      <c r="C5577" s="42">
        <v>43222</v>
      </c>
      <c r="D5577">
        <v>13.294549999999999</v>
      </c>
    </row>
    <row r="5578" spans="3:4" x14ac:dyDescent="0.2">
      <c r="C5578" s="42">
        <v>43223</v>
      </c>
      <c r="D5578">
        <v>13.312950000000001</v>
      </c>
    </row>
    <row r="5579" spans="3:4" x14ac:dyDescent="0.2">
      <c r="C5579" s="42">
        <v>43224</v>
      </c>
      <c r="D5579">
        <v>13.172650000000001</v>
      </c>
    </row>
    <row r="5580" spans="3:4" x14ac:dyDescent="0.2">
      <c r="C5580" s="42">
        <v>43227</v>
      </c>
      <c r="D5580">
        <v>13.15915</v>
      </c>
    </row>
    <row r="5581" spans="3:4" x14ac:dyDescent="0.2">
      <c r="C5581" s="42">
        <v>43228</v>
      </c>
      <c r="D5581">
        <v>13.2096</v>
      </c>
    </row>
    <row r="5582" spans="3:4" x14ac:dyDescent="0.2">
      <c r="C5582" s="42">
        <v>43229</v>
      </c>
      <c r="D5582">
        <v>13.1656</v>
      </c>
    </row>
    <row r="5583" spans="3:4" x14ac:dyDescent="0.2">
      <c r="C5583" s="42">
        <v>43230</v>
      </c>
      <c r="D5583">
        <v>12.95485</v>
      </c>
    </row>
    <row r="5584" spans="3:4" x14ac:dyDescent="0.2">
      <c r="C5584" s="42">
        <v>43231</v>
      </c>
      <c r="D5584">
        <v>12.81321</v>
      </c>
    </row>
    <row r="5585" spans="3:4" x14ac:dyDescent="0.2">
      <c r="C5585" s="42">
        <v>43234</v>
      </c>
      <c r="D5585">
        <v>12.84165</v>
      </c>
    </row>
    <row r="5586" spans="3:4" x14ac:dyDescent="0.2">
      <c r="C5586" s="42">
        <v>43235</v>
      </c>
      <c r="D5586">
        <v>13.17567</v>
      </c>
    </row>
    <row r="5587" spans="3:4" x14ac:dyDescent="0.2">
      <c r="C5587" s="42">
        <v>43236</v>
      </c>
      <c r="D5587">
        <v>13.04388</v>
      </c>
    </row>
    <row r="5588" spans="3:4" x14ac:dyDescent="0.2">
      <c r="C5588" s="42">
        <v>43237</v>
      </c>
      <c r="D5588">
        <v>13.136900000000001</v>
      </c>
    </row>
    <row r="5589" spans="3:4" x14ac:dyDescent="0.2">
      <c r="C5589" s="42">
        <v>43238</v>
      </c>
      <c r="D5589">
        <v>13.34085</v>
      </c>
    </row>
    <row r="5590" spans="3:4" x14ac:dyDescent="0.2">
      <c r="C5590" s="42">
        <v>43241</v>
      </c>
      <c r="D5590">
        <v>13.4003</v>
      </c>
    </row>
    <row r="5591" spans="3:4" x14ac:dyDescent="0.2">
      <c r="C5591" s="42">
        <v>43242</v>
      </c>
      <c r="D5591">
        <v>13.18135</v>
      </c>
    </row>
    <row r="5592" spans="3:4" x14ac:dyDescent="0.2">
      <c r="C5592" s="42">
        <v>43243</v>
      </c>
      <c r="D5592">
        <v>13.15645</v>
      </c>
    </row>
    <row r="5593" spans="3:4" x14ac:dyDescent="0.2">
      <c r="C5593" s="42">
        <v>43244</v>
      </c>
      <c r="D5593">
        <v>13.05405</v>
      </c>
    </row>
    <row r="5594" spans="3:4" x14ac:dyDescent="0.2">
      <c r="C5594" s="42">
        <v>43245</v>
      </c>
      <c r="D5594">
        <v>13.09075</v>
      </c>
    </row>
    <row r="5595" spans="3:4" x14ac:dyDescent="0.2">
      <c r="C5595" s="42">
        <v>43248</v>
      </c>
      <c r="D5595">
        <v>13.0321</v>
      </c>
    </row>
    <row r="5596" spans="3:4" x14ac:dyDescent="0.2">
      <c r="C5596" s="42">
        <v>43249</v>
      </c>
      <c r="D5596">
        <v>13.204499999999999</v>
      </c>
    </row>
    <row r="5597" spans="3:4" x14ac:dyDescent="0.2">
      <c r="C5597" s="42">
        <v>43250</v>
      </c>
      <c r="D5597">
        <v>13.168570000000001</v>
      </c>
    </row>
    <row r="5598" spans="3:4" x14ac:dyDescent="0.2">
      <c r="C5598" s="42">
        <v>43251</v>
      </c>
      <c r="D5598">
        <v>13.264860000000001</v>
      </c>
    </row>
    <row r="5599" spans="3:4" x14ac:dyDescent="0.2">
      <c r="C5599" s="42">
        <v>43252</v>
      </c>
      <c r="D5599">
        <v>13.2415</v>
      </c>
    </row>
    <row r="5600" spans="3:4" x14ac:dyDescent="0.2">
      <c r="C5600" s="42">
        <v>43255</v>
      </c>
      <c r="D5600">
        <v>13.156750000000001</v>
      </c>
    </row>
    <row r="5601" spans="3:4" x14ac:dyDescent="0.2">
      <c r="C5601" s="42">
        <v>43256</v>
      </c>
      <c r="D5601">
        <v>13.363849999999999</v>
      </c>
    </row>
    <row r="5602" spans="3:4" x14ac:dyDescent="0.2">
      <c r="C5602" s="42">
        <v>43257</v>
      </c>
      <c r="D5602">
        <v>13.299250000000001</v>
      </c>
    </row>
    <row r="5603" spans="3:4" x14ac:dyDescent="0.2">
      <c r="C5603" s="42">
        <v>43258</v>
      </c>
      <c r="D5603">
        <v>13.515549999999999</v>
      </c>
    </row>
    <row r="5604" spans="3:4" x14ac:dyDescent="0.2">
      <c r="C5604" s="42">
        <v>43259</v>
      </c>
      <c r="D5604">
        <v>13.744199999999999</v>
      </c>
    </row>
    <row r="5605" spans="3:4" x14ac:dyDescent="0.2">
      <c r="C5605" s="42">
        <v>43262</v>
      </c>
      <c r="D5605">
        <v>13.74475</v>
      </c>
    </row>
    <row r="5606" spans="3:4" x14ac:dyDescent="0.2">
      <c r="C5606" s="42">
        <v>43263</v>
      </c>
      <c r="D5606">
        <v>13.845499999999999</v>
      </c>
    </row>
    <row r="5607" spans="3:4" x14ac:dyDescent="0.2">
      <c r="C5607" s="42">
        <v>43264</v>
      </c>
      <c r="D5607">
        <v>13.8687</v>
      </c>
    </row>
    <row r="5608" spans="3:4" x14ac:dyDescent="0.2">
      <c r="C5608" s="42">
        <v>43265</v>
      </c>
      <c r="D5608">
        <v>13.952059999999999</v>
      </c>
    </row>
    <row r="5609" spans="3:4" x14ac:dyDescent="0.2">
      <c r="C5609" s="42">
        <v>43266</v>
      </c>
      <c r="D5609">
        <v>14.131130000000001</v>
      </c>
    </row>
    <row r="5610" spans="3:4" x14ac:dyDescent="0.2">
      <c r="C5610" s="42">
        <v>43269</v>
      </c>
      <c r="D5610">
        <v>14.33225</v>
      </c>
    </row>
    <row r="5611" spans="3:4" x14ac:dyDescent="0.2">
      <c r="C5611" s="42">
        <v>43270</v>
      </c>
      <c r="D5611">
        <v>14.44997</v>
      </c>
    </row>
    <row r="5612" spans="3:4" x14ac:dyDescent="0.2">
      <c r="C5612" s="42">
        <v>43271</v>
      </c>
      <c r="D5612">
        <v>14.322150000000001</v>
      </c>
    </row>
    <row r="5613" spans="3:4" x14ac:dyDescent="0.2">
      <c r="C5613" s="42">
        <v>43272</v>
      </c>
      <c r="D5613">
        <v>14.280849999999999</v>
      </c>
    </row>
    <row r="5614" spans="3:4" x14ac:dyDescent="0.2">
      <c r="C5614" s="42">
        <v>43273</v>
      </c>
      <c r="D5614">
        <v>14.113250000000001</v>
      </c>
    </row>
    <row r="5615" spans="3:4" x14ac:dyDescent="0.2">
      <c r="C5615" s="42">
        <v>43276</v>
      </c>
      <c r="D5615">
        <v>14.23315</v>
      </c>
    </row>
    <row r="5616" spans="3:4" x14ac:dyDescent="0.2">
      <c r="C5616" s="42">
        <v>43277</v>
      </c>
      <c r="D5616">
        <v>14.171900000000001</v>
      </c>
    </row>
    <row r="5617" spans="3:4" x14ac:dyDescent="0.2">
      <c r="C5617" s="42">
        <v>43278</v>
      </c>
      <c r="D5617">
        <v>14.35755</v>
      </c>
    </row>
    <row r="5618" spans="3:4" x14ac:dyDescent="0.2">
      <c r="C5618" s="42">
        <v>43279</v>
      </c>
      <c r="D5618">
        <v>14.53927</v>
      </c>
    </row>
    <row r="5619" spans="3:4" x14ac:dyDescent="0.2">
      <c r="C5619" s="42">
        <v>43280</v>
      </c>
      <c r="D5619">
        <v>14.35615</v>
      </c>
    </row>
    <row r="5620" spans="3:4" x14ac:dyDescent="0.2">
      <c r="C5620" s="42">
        <v>43283</v>
      </c>
      <c r="D5620">
        <v>14.541399999999999</v>
      </c>
    </row>
    <row r="5621" spans="3:4" x14ac:dyDescent="0.2">
      <c r="C5621" s="42">
        <v>43284</v>
      </c>
      <c r="D5621">
        <v>14.372949999999999</v>
      </c>
    </row>
    <row r="5622" spans="3:4" x14ac:dyDescent="0.2">
      <c r="C5622" s="42">
        <v>43285</v>
      </c>
      <c r="D5622">
        <v>14.37407</v>
      </c>
    </row>
    <row r="5623" spans="3:4" x14ac:dyDescent="0.2">
      <c r="C5623" s="42">
        <v>43286</v>
      </c>
      <c r="D5623">
        <v>14.232049999999999</v>
      </c>
    </row>
    <row r="5624" spans="3:4" x14ac:dyDescent="0.2">
      <c r="C5624" s="42">
        <v>43287</v>
      </c>
      <c r="D5624">
        <v>14.148250000000001</v>
      </c>
    </row>
    <row r="5625" spans="3:4" x14ac:dyDescent="0.2">
      <c r="C5625" s="42">
        <v>43290</v>
      </c>
      <c r="D5625">
        <v>13.99295</v>
      </c>
    </row>
    <row r="5626" spans="3:4" x14ac:dyDescent="0.2">
      <c r="C5626" s="42">
        <v>43291</v>
      </c>
      <c r="D5626">
        <v>13.991400000000001</v>
      </c>
    </row>
    <row r="5627" spans="3:4" x14ac:dyDescent="0.2">
      <c r="C5627" s="42">
        <v>43292</v>
      </c>
      <c r="D5627">
        <v>14.068350000000001</v>
      </c>
    </row>
    <row r="5628" spans="3:4" x14ac:dyDescent="0.2">
      <c r="C5628" s="42">
        <v>43293</v>
      </c>
      <c r="D5628">
        <v>13.9505</v>
      </c>
    </row>
    <row r="5629" spans="3:4" x14ac:dyDescent="0.2">
      <c r="C5629" s="42">
        <v>43294</v>
      </c>
      <c r="D5629">
        <v>13.903560000000001</v>
      </c>
    </row>
    <row r="5630" spans="3:4" x14ac:dyDescent="0.2">
      <c r="C5630" s="42">
        <v>43297</v>
      </c>
      <c r="D5630">
        <v>13.860849999999999</v>
      </c>
    </row>
    <row r="5631" spans="3:4" x14ac:dyDescent="0.2">
      <c r="C5631" s="42">
        <v>43298</v>
      </c>
      <c r="D5631">
        <v>13.8446</v>
      </c>
    </row>
    <row r="5632" spans="3:4" x14ac:dyDescent="0.2">
      <c r="C5632" s="42">
        <v>43299</v>
      </c>
      <c r="D5632">
        <v>13.890230000000001</v>
      </c>
    </row>
    <row r="5633" spans="3:4" x14ac:dyDescent="0.2">
      <c r="C5633" s="42">
        <v>43300</v>
      </c>
      <c r="D5633">
        <v>14.12115</v>
      </c>
    </row>
    <row r="5634" spans="3:4" x14ac:dyDescent="0.2">
      <c r="C5634" s="42">
        <v>43301</v>
      </c>
      <c r="D5634">
        <v>14.07485</v>
      </c>
    </row>
    <row r="5635" spans="3:4" x14ac:dyDescent="0.2">
      <c r="C5635" s="42">
        <v>43304</v>
      </c>
      <c r="D5635">
        <v>14.142099999999999</v>
      </c>
    </row>
    <row r="5636" spans="3:4" x14ac:dyDescent="0.2">
      <c r="C5636" s="42">
        <v>43305</v>
      </c>
      <c r="D5636">
        <v>13.928129999999999</v>
      </c>
    </row>
    <row r="5637" spans="3:4" x14ac:dyDescent="0.2">
      <c r="C5637" s="42">
        <v>43306</v>
      </c>
      <c r="D5637">
        <v>13.84545</v>
      </c>
    </row>
    <row r="5638" spans="3:4" x14ac:dyDescent="0.2">
      <c r="C5638" s="42">
        <v>43307</v>
      </c>
      <c r="D5638">
        <v>13.846299999999999</v>
      </c>
    </row>
    <row r="5639" spans="3:4" x14ac:dyDescent="0.2">
      <c r="C5639" s="42">
        <v>43308</v>
      </c>
      <c r="D5639">
        <v>13.78077</v>
      </c>
    </row>
    <row r="5640" spans="3:4" x14ac:dyDescent="0.2">
      <c r="C5640" s="42">
        <v>43311</v>
      </c>
      <c r="D5640">
        <v>13.765650000000001</v>
      </c>
    </row>
    <row r="5641" spans="3:4" x14ac:dyDescent="0.2">
      <c r="C5641" s="42">
        <v>43312</v>
      </c>
      <c r="D5641">
        <v>13.709350000000001</v>
      </c>
    </row>
    <row r="5642" spans="3:4" x14ac:dyDescent="0.2">
      <c r="C5642" s="42">
        <v>43313</v>
      </c>
      <c r="D5642">
        <v>13.811400000000001</v>
      </c>
    </row>
    <row r="5643" spans="3:4" x14ac:dyDescent="0.2">
      <c r="C5643" s="42">
        <v>43314</v>
      </c>
      <c r="D5643">
        <v>14.03285</v>
      </c>
    </row>
    <row r="5644" spans="3:4" x14ac:dyDescent="0.2">
      <c r="C5644" s="42">
        <v>43315</v>
      </c>
      <c r="D5644">
        <v>13.924799999999999</v>
      </c>
    </row>
    <row r="5645" spans="3:4" x14ac:dyDescent="0.2">
      <c r="C5645" s="42">
        <v>43318</v>
      </c>
      <c r="D5645">
        <v>14.0411</v>
      </c>
    </row>
    <row r="5646" spans="3:4" x14ac:dyDescent="0.2">
      <c r="C5646" s="42">
        <v>43319</v>
      </c>
      <c r="D5646">
        <v>13.9443</v>
      </c>
    </row>
    <row r="5647" spans="3:4" x14ac:dyDescent="0.2">
      <c r="C5647" s="42">
        <v>43320</v>
      </c>
      <c r="D5647">
        <v>14.0238</v>
      </c>
    </row>
    <row r="5648" spans="3:4" x14ac:dyDescent="0.2">
      <c r="C5648" s="42">
        <v>43321</v>
      </c>
      <c r="D5648">
        <v>14.22725</v>
      </c>
    </row>
    <row r="5649" spans="3:4" x14ac:dyDescent="0.2">
      <c r="C5649" s="42">
        <v>43322</v>
      </c>
      <c r="D5649">
        <v>14.7096</v>
      </c>
    </row>
    <row r="5650" spans="3:4" x14ac:dyDescent="0.2">
      <c r="C5650" s="42">
        <v>43325</v>
      </c>
      <c r="D5650">
        <v>15.01505</v>
      </c>
    </row>
    <row r="5651" spans="3:4" x14ac:dyDescent="0.2">
      <c r="C5651" s="42">
        <v>43326</v>
      </c>
      <c r="D5651">
        <v>14.89343</v>
      </c>
    </row>
    <row r="5652" spans="3:4" x14ac:dyDescent="0.2">
      <c r="C5652" s="42">
        <v>43327</v>
      </c>
      <c r="D5652">
        <v>15.38175</v>
      </c>
    </row>
    <row r="5653" spans="3:4" x14ac:dyDescent="0.2">
      <c r="C5653" s="42">
        <v>43328</v>
      </c>
      <c r="D5653">
        <v>15.332100000000001</v>
      </c>
    </row>
    <row r="5654" spans="3:4" x14ac:dyDescent="0.2">
      <c r="C5654" s="42">
        <v>43329</v>
      </c>
      <c r="D5654">
        <v>15.5183</v>
      </c>
    </row>
    <row r="5655" spans="3:4" x14ac:dyDescent="0.2">
      <c r="C5655" s="42">
        <v>43332</v>
      </c>
      <c r="D5655">
        <v>15.37505</v>
      </c>
    </row>
    <row r="5656" spans="3:4" x14ac:dyDescent="0.2">
      <c r="C5656" s="42">
        <v>43333</v>
      </c>
      <c r="D5656">
        <v>15.05927</v>
      </c>
    </row>
    <row r="5657" spans="3:4" x14ac:dyDescent="0.2">
      <c r="C5657" s="42">
        <v>43334</v>
      </c>
      <c r="D5657">
        <v>14.995649999999999</v>
      </c>
    </row>
    <row r="5658" spans="3:4" x14ac:dyDescent="0.2">
      <c r="C5658" s="42">
        <v>43335</v>
      </c>
      <c r="D5658">
        <v>14.9893</v>
      </c>
    </row>
    <row r="5659" spans="3:4" x14ac:dyDescent="0.2">
      <c r="C5659" s="42">
        <v>43336</v>
      </c>
      <c r="D5659">
        <v>14.9519</v>
      </c>
    </row>
    <row r="5660" spans="3:4" x14ac:dyDescent="0.2">
      <c r="C5660" s="42">
        <v>43339</v>
      </c>
      <c r="D5660">
        <v>14.81935</v>
      </c>
    </row>
    <row r="5661" spans="3:4" x14ac:dyDescent="0.2">
      <c r="C5661" s="42">
        <v>43340</v>
      </c>
      <c r="D5661">
        <v>14.818</v>
      </c>
    </row>
    <row r="5662" spans="3:4" x14ac:dyDescent="0.2">
      <c r="C5662" s="42">
        <v>43341</v>
      </c>
      <c r="D5662">
        <v>15.119490000000001</v>
      </c>
    </row>
    <row r="5663" spans="3:4" x14ac:dyDescent="0.2">
      <c r="C5663" s="42">
        <v>43342</v>
      </c>
      <c r="D5663">
        <v>15.408849999999999</v>
      </c>
    </row>
    <row r="5664" spans="3:4" x14ac:dyDescent="0.2">
      <c r="C5664" s="42">
        <v>43343</v>
      </c>
      <c r="D5664">
        <v>15.38435</v>
      </c>
    </row>
    <row r="5665" spans="3:4" x14ac:dyDescent="0.2">
      <c r="C5665" s="42">
        <v>43346</v>
      </c>
      <c r="D5665">
        <v>15.6111</v>
      </c>
    </row>
    <row r="5666" spans="3:4" x14ac:dyDescent="0.2">
      <c r="C5666" s="42">
        <v>43347</v>
      </c>
      <c r="D5666">
        <v>15.995950000000001</v>
      </c>
    </row>
    <row r="5667" spans="3:4" x14ac:dyDescent="0.2">
      <c r="C5667" s="42">
        <v>43348</v>
      </c>
      <c r="D5667">
        <v>16.230039999999999</v>
      </c>
    </row>
    <row r="5668" spans="3:4" x14ac:dyDescent="0.2">
      <c r="C5668" s="42">
        <v>43349</v>
      </c>
      <c r="D5668">
        <v>16.15204</v>
      </c>
    </row>
    <row r="5669" spans="3:4" x14ac:dyDescent="0.2">
      <c r="C5669" s="42">
        <v>43350</v>
      </c>
      <c r="D5669">
        <v>15.895799999999999</v>
      </c>
    </row>
    <row r="5670" spans="3:4" x14ac:dyDescent="0.2">
      <c r="C5670" s="42">
        <v>43353</v>
      </c>
      <c r="D5670">
        <v>15.955299999999999</v>
      </c>
    </row>
    <row r="5671" spans="3:4" x14ac:dyDescent="0.2">
      <c r="C5671" s="42">
        <v>43354</v>
      </c>
      <c r="D5671">
        <v>15.914249999999999</v>
      </c>
    </row>
    <row r="5672" spans="3:4" x14ac:dyDescent="0.2">
      <c r="C5672" s="42">
        <v>43355</v>
      </c>
      <c r="D5672">
        <v>15.776</v>
      </c>
    </row>
    <row r="5673" spans="3:4" x14ac:dyDescent="0.2">
      <c r="C5673" s="42">
        <v>43356</v>
      </c>
      <c r="D5673">
        <v>15.46895</v>
      </c>
    </row>
    <row r="5674" spans="3:4" x14ac:dyDescent="0.2">
      <c r="C5674" s="42">
        <v>43357</v>
      </c>
      <c r="D5674">
        <v>15.61135</v>
      </c>
    </row>
    <row r="5675" spans="3:4" x14ac:dyDescent="0.2">
      <c r="C5675" s="42">
        <v>43360</v>
      </c>
      <c r="D5675">
        <v>15.64035</v>
      </c>
    </row>
    <row r="5676" spans="3:4" x14ac:dyDescent="0.2">
      <c r="C5676" s="42">
        <v>43361</v>
      </c>
      <c r="D5676">
        <v>15.564550000000001</v>
      </c>
    </row>
    <row r="5677" spans="3:4" x14ac:dyDescent="0.2">
      <c r="C5677" s="42">
        <v>43362</v>
      </c>
      <c r="D5677">
        <v>15.372</v>
      </c>
    </row>
    <row r="5678" spans="3:4" x14ac:dyDescent="0.2">
      <c r="C5678" s="42">
        <v>43363</v>
      </c>
      <c r="D5678">
        <v>15.123620000000001</v>
      </c>
    </row>
    <row r="5679" spans="3:4" x14ac:dyDescent="0.2">
      <c r="C5679" s="42">
        <v>43364</v>
      </c>
      <c r="D5679">
        <v>15.0076</v>
      </c>
    </row>
    <row r="5680" spans="3:4" x14ac:dyDescent="0.2">
      <c r="C5680" s="42">
        <v>43367</v>
      </c>
      <c r="D5680">
        <v>14.91661</v>
      </c>
    </row>
    <row r="5681" spans="3:4" x14ac:dyDescent="0.2">
      <c r="C5681" s="42">
        <v>43368</v>
      </c>
      <c r="D5681">
        <v>15.06922</v>
      </c>
    </row>
    <row r="5682" spans="3:4" x14ac:dyDescent="0.2">
      <c r="C5682" s="42">
        <v>43369</v>
      </c>
      <c r="D5682">
        <v>14.883150000000001</v>
      </c>
    </row>
    <row r="5683" spans="3:4" x14ac:dyDescent="0.2">
      <c r="C5683" s="42">
        <v>43370</v>
      </c>
      <c r="D5683">
        <v>14.7325</v>
      </c>
    </row>
    <row r="5684" spans="3:4" x14ac:dyDescent="0.2">
      <c r="C5684" s="42">
        <v>43371</v>
      </c>
      <c r="D5684">
        <v>14.82985</v>
      </c>
    </row>
    <row r="5685" spans="3:4" x14ac:dyDescent="0.2">
      <c r="C5685" s="42">
        <v>43374</v>
      </c>
      <c r="D5685">
        <v>14.879899999999999</v>
      </c>
    </row>
    <row r="5686" spans="3:4" x14ac:dyDescent="0.2">
      <c r="C5686" s="42">
        <v>43375</v>
      </c>
      <c r="D5686">
        <v>15.01535</v>
      </c>
    </row>
    <row r="5687" spans="3:4" x14ac:dyDescent="0.2">
      <c r="C5687" s="42">
        <v>43376</v>
      </c>
      <c r="D5687">
        <v>15.053599999999999</v>
      </c>
    </row>
    <row r="5688" spans="3:4" x14ac:dyDescent="0.2">
      <c r="C5688" s="42">
        <v>43377</v>
      </c>
      <c r="D5688">
        <v>15.446009999999999</v>
      </c>
    </row>
    <row r="5689" spans="3:4" x14ac:dyDescent="0.2">
      <c r="C5689" s="42">
        <v>43378</v>
      </c>
      <c r="D5689">
        <v>15.466850000000001</v>
      </c>
    </row>
    <row r="5690" spans="3:4" x14ac:dyDescent="0.2">
      <c r="C5690" s="42">
        <v>43381</v>
      </c>
      <c r="D5690">
        <v>15.598850000000001</v>
      </c>
    </row>
    <row r="5691" spans="3:4" x14ac:dyDescent="0.2">
      <c r="C5691" s="42">
        <v>43382</v>
      </c>
      <c r="D5691">
        <v>15.48372</v>
      </c>
    </row>
    <row r="5692" spans="3:4" x14ac:dyDescent="0.2">
      <c r="C5692" s="42">
        <v>43383</v>
      </c>
      <c r="D5692">
        <v>15.36096</v>
      </c>
    </row>
    <row r="5693" spans="3:4" x14ac:dyDescent="0.2">
      <c r="C5693" s="42">
        <v>43384</v>
      </c>
      <c r="D5693">
        <v>15.335100000000001</v>
      </c>
    </row>
    <row r="5694" spans="3:4" x14ac:dyDescent="0.2">
      <c r="C5694" s="42">
        <v>43385</v>
      </c>
      <c r="D5694">
        <v>15.1425</v>
      </c>
    </row>
    <row r="5695" spans="3:4" x14ac:dyDescent="0.2">
      <c r="C5695" s="42">
        <v>43388</v>
      </c>
      <c r="D5695">
        <v>15.046849999999999</v>
      </c>
    </row>
    <row r="5696" spans="3:4" x14ac:dyDescent="0.2">
      <c r="C5696" s="42">
        <v>43389</v>
      </c>
      <c r="D5696">
        <v>14.870100000000001</v>
      </c>
    </row>
    <row r="5697" spans="3:4" x14ac:dyDescent="0.2">
      <c r="C5697" s="42">
        <v>43390</v>
      </c>
      <c r="D5697">
        <v>14.85661</v>
      </c>
    </row>
    <row r="5698" spans="3:4" x14ac:dyDescent="0.2">
      <c r="C5698" s="42">
        <v>43391</v>
      </c>
      <c r="D5698">
        <v>14.99816</v>
      </c>
    </row>
    <row r="5699" spans="3:4" x14ac:dyDescent="0.2">
      <c r="C5699" s="42">
        <v>43392</v>
      </c>
      <c r="D5699">
        <v>15.0845</v>
      </c>
    </row>
    <row r="5700" spans="3:4" x14ac:dyDescent="0.2">
      <c r="C5700" s="42">
        <v>43395</v>
      </c>
      <c r="D5700">
        <v>14.944900000000001</v>
      </c>
    </row>
    <row r="5701" spans="3:4" x14ac:dyDescent="0.2">
      <c r="C5701" s="42">
        <v>43396</v>
      </c>
      <c r="D5701">
        <v>15.105700000000001</v>
      </c>
    </row>
    <row r="5702" spans="3:4" x14ac:dyDescent="0.2">
      <c r="C5702" s="42">
        <v>43397</v>
      </c>
      <c r="D5702">
        <v>15.173500000000001</v>
      </c>
    </row>
    <row r="5703" spans="3:4" x14ac:dyDescent="0.2">
      <c r="C5703" s="42">
        <v>43398</v>
      </c>
      <c r="D5703">
        <v>15.264749999999999</v>
      </c>
    </row>
    <row r="5704" spans="3:4" x14ac:dyDescent="0.2">
      <c r="C5704" s="42">
        <v>43399</v>
      </c>
      <c r="D5704">
        <v>15.340249999999999</v>
      </c>
    </row>
    <row r="5705" spans="3:4" x14ac:dyDescent="0.2">
      <c r="C5705" s="42">
        <v>43402</v>
      </c>
      <c r="D5705">
        <v>15.218500000000001</v>
      </c>
    </row>
    <row r="5706" spans="3:4" x14ac:dyDescent="0.2">
      <c r="C5706" s="42">
        <v>43403</v>
      </c>
      <c r="D5706">
        <v>15.318250000000001</v>
      </c>
    </row>
    <row r="5707" spans="3:4" x14ac:dyDescent="0.2">
      <c r="C5707" s="42">
        <v>43404</v>
      </c>
      <c r="D5707">
        <v>15.463850000000001</v>
      </c>
    </row>
    <row r="5708" spans="3:4" x14ac:dyDescent="0.2">
      <c r="C5708" s="42">
        <v>43405</v>
      </c>
      <c r="D5708">
        <v>15.176600000000001</v>
      </c>
    </row>
    <row r="5709" spans="3:4" x14ac:dyDescent="0.2">
      <c r="C5709" s="42">
        <v>43406</v>
      </c>
      <c r="D5709">
        <v>15.0404</v>
      </c>
    </row>
    <row r="5710" spans="3:4" x14ac:dyDescent="0.2">
      <c r="C5710" s="42">
        <v>43409</v>
      </c>
      <c r="D5710">
        <v>14.829000000000001</v>
      </c>
    </row>
    <row r="5711" spans="3:4" x14ac:dyDescent="0.2">
      <c r="C5711" s="42">
        <v>43410</v>
      </c>
      <c r="D5711">
        <v>14.82775</v>
      </c>
    </row>
    <row r="5712" spans="3:4" x14ac:dyDescent="0.2">
      <c r="C5712" s="42">
        <v>43411</v>
      </c>
      <c r="D5712">
        <v>14.60675</v>
      </c>
    </row>
    <row r="5713" spans="3:4" x14ac:dyDescent="0.2">
      <c r="C5713" s="42">
        <v>43412</v>
      </c>
      <c r="D5713">
        <v>14.6816</v>
      </c>
    </row>
    <row r="5714" spans="3:4" x14ac:dyDescent="0.2">
      <c r="C5714" s="42">
        <v>43413</v>
      </c>
      <c r="D5714">
        <v>14.9351</v>
      </c>
    </row>
    <row r="5715" spans="3:4" x14ac:dyDescent="0.2">
      <c r="C5715" s="42">
        <v>43416</v>
      </c>
      <c r="D5715">
        <v>15.079050000000001</v>
      </c>
    </row>
    <row r="5716" spans="3:4" x14ac:dyDescent="0.2">
      <c r="C5716" s="42">
        <v>43417</v>
      </c>
      <c r="D5716">
        <v>15.1395</v>
      </c>
    </row>
    <row r="5717" spans="3:4" x14ac:dyDescent="0.2">
      <c r="C5717" s="42">
        <v>43418</v>
      </c>
      <c r="D5717">
        <v>14.998799999999999</v>
      </c>
    </row>
    <row r="5718" spans="3:4" x14ac:dyDescent="0.2">
      <c r="C5718" s="42">
        <v>43419</v>
      </c>
      <c r="D5718">
        <v>14.92205</v>
      </c>
    </row>
    <row r="5719" spans="3:4" x14ac:dyDescent="0.2">
      <c r="C5719" s="42">
        <v>43420</v>
      </c>
      <c r="D5719">
        <v>14.68825</v>
      </c>
    </row>
    <row r="5720" spans="3:4" x14ac:dyDescent="0.2">
      <c r="C5720" s="42">
        <v>43423</v>
      </c>
      <c r="D5720">
        <v>14.602729999999999</v>
      </c>
    </row>
    <row r="5721" spans="3:4" x14ac:dyDescent="0.2">
      <c r="C5721" s="42">
        <v>43424</v>
      </c>
      <c r="D5721">
        <v>14.695259999999999</v>
      </c>
    </row>
    <row r="5722" spans="3:4" x14ac:dyDescent="0.2">
      <c r="C5722" s="42">
        <v>43425</v>
      </c>
      <c r="D5722">
        <v>14.540900000000001</v>
      </c>
    </row>
    <row r="5723" spans="3:4" x14ac:dyDescent="0.2">
      <c r="C5723" s="42">
        <v>43426</v>
      </c>
      <c r="D5723">
        <v>14.3893</v>
      </c>
    </row>
    <row r="5724" spans="3:4" x14ac:dyDescent="0.2">
      <c r="C5724" s="42">
        <v>43427</v>
      </c>
      <c r="D5724">
        <v>14.49</v>
      </c>
    </row>
    <row r="5725" spans="3:4" x14ac:dyDescent="0.2">
      <c r="C5725" s="42">
        <v>43430</v>
      </c>
      <c r="D5725">
        <v>14.498150000000001</v>
      </c>
    </row>
    <row r="5726" spans="3:4" x14ac:dyDescent="0.2">
      <c r="C5726" s="42">
        <v>43431</v>
      </c>
      <c r="D5726">
        <v>14.5503</v>
      </c>
    </row>
    <row r="5727" spans="3:4" x14ac:dyDescent="0.2">
      <c r="C5727" s="42">
        <v>43432</v>
      </c>
      <c r="D5727">
        <v>14.57475</v>
      </c>
    </row>
    <row r="5728" spans="3:4" x14ac:dyDescent="0.2">
      <c r="C5728" s="42">
        <v>43433</v>
      </c>
      <c r="D5728">
        <v>14.26737</v>
      </c>
    </row>
    <row r="5729" spans="3:4" x14ac:dyDescent="0.2">
      <c r="C5729" s="42">
        <v>43434</v>
      </c>
      <c r="D5729">
        <v>14.501899999999999</v>
      </c>
    </row>
    <row r="5730" spans="3:4" x14ac:dyDescent="0.2">
      <c r="C5730" s="42">
        <v>43437</v>
      </c>
      <c r="D5730">
        <v>14.31645</v>
      </c>
    </row>
    <row r="5731" spans="3:4" x14ac:dyDescent="0.2">
      <c r="C5731" s="42">
        <v>43438</v>
      </c>
      <c r="D5731">
        <v>14.33535</v>
      </c>
    </row>
    <row r="5732" spans="3:4" x14ac:dyDescent="0.2">
      <c r="C5732" s="42">
        <v>43439</v>
      </c>
      <c r="D5732">
        <v>14.4863</v>
      </c>
    </row>
    <row r="5733" spans="3:4" x14ac:dyDescent="0.2">
      <c r="C5733" s="42">
        <v>43440</v>
      </c>
      <c r="D5733">
        <v>14.822950000000001</v>
      </c>
    </row>
    <row r="5734" spans="3:4" x14ac:dyDescent="0.2">
      <c r="C5734" s="42">
        <v>43441</v>
      </c>
      <c r="D5734">
        <v>14.69365</v>
      </c>
    </row>
    <row r="5735" spans="3:4" x14ac:dyDescent="0.2">
      <c r="C5735" s="42">
        <v>43444</v>
      </c>
      <c r="D5735">
        <v>15.092750000000001</v>
      </c>
    </row>
    <row r="5736" spans="3:4" x14ac:dyDescent="0.2">
      <c r="C5736" s="42">
        <v>43445</v>
      </c>
      <c r="D5736">
        <v>15.0093</v>
      </c>
    </row>
    <row r="5737" spans="3:4" x14ac:dyDescent="0.2">
      <c r="C5737" s="42">
        <v>43446</v>
      </c>
      <c r="D5737">
        <v>14.73705</v>
      </c>
    </row>
    <row r="5738" spans="3:4" x14ac:dyDescent="0.2">
      <c r="C5738" s="42">
        <v>43447</v>
      </c>
      <c r="D5738">
        <v>14.853400000000001</v>
      </c>
    </row>
    <row r="5739" spans="3:4" x14ac:dyDescent="0.2">
      <c r="C5739" s="42">
        <v>43448</v>
      </c>
      <c r="D5739">
        <v>15.08555</v>
      </c>
    </row>
    <row r="5740" spans="3:4" x14ac:dyDescent="0.2">
      <c r="C5740" s="42">
        <v>43451</v>
      </c>
      <c r="D5740">
        <v>15.072800000000001</v>
      </c>
    </row>
    <row r="5741" spans="3:4" x14ac:dyDescent="0.2">
      <c r="C5741" s="42">
        <v>43452</v>
      </c>
      <c r="D5741">
        <v>14.95565</v>
      </c>
    </row>
    <row r="5742" spans="3:4" x14ac:dyDescent="0.2">
      <c r="C5742" s="42">
        <v>43453</v>
      </c>
      <c r="D5742">
        <v>14.827199999999999</v>
      </c>
    </row>
    <row r="5743" spans="3:4" x14ac:dyDescent="0.2">
      <c r="C5743" s="42">
        <v>43454</v>
      </c>
      <c r="D5743">
        <v>14.97115</v>
      </c>
    </row>
    <row r="5744" spans="3:4" x14ac:dyDescent="0.2">
      <c r="C5744" s="42">
        <v>43455</v>
      </c>
      <c r="D5744">
        <v>15.093500000000001</v>
      </c>
    </row>
    <row r="5745" spans="3:4" x14ac:dyDescent="0.2">
      <c r="C5745" s="42">
        <v>43458</v>
      </c>
      <c r="D5745">
        <v>15.260199999999999</v>
      </c>
    </row>
    <row r="5746" spans="3:4" x14ac:dyDescent="0.2">
      <c r="C5746" s="42">
        <v>43459</v>
      </c>
      <c r="D5746">
        <v>15.260199999999999</v>
      </c>
    </row>
    <row r="5747" spans="3:4" x14ac:dyDescent="0.2">
      <c r="C5747" s="42">
        <v>43460</v>
      </c>
      <c r="D5747">
        <v>15.252700000000001</v>
      </c>
    </row>
    <row r="5748" spans="3:4" x14ac:dyDescent="0.2">
      <c r="C5748" s="42">
        <v>43461</v>
      </c>
      <c r="D5748">
        <v>15.19103</v>
      </c>
    </row>
    <row r="5749" spans="3:4" x14ac:dyDescent="0.2">
      <c r="C5749" s="42">
        <v>43462</v>
      </c>
      <c r="D5749">
        <v>15.04543</v>
      </c>
    </row>
    <row r="5750" spans="3:4" x14ac:dyDescent="0.2">
      <c r="C5750" s="42">
        <v>43465</v>
      </c>
      <c r="D5750">
        <v>15.0616</v>
      </c>
    </row>
    <row r="5751" spans="3:4" x14ac:dyDescent="0.2">
      <c r="C5751" s="42">
        <v>43466</v>
      </c>
      <c r="D5751">
        <v>15.0616</v>
      </c>
    </row>
    <row r="5752" spans="3:4" x14ac:dyDescent="0.2">
      <c r="C5752" s="42">
        <v>43467</v>
      </c>
      <c r="D5752">
        <v>15.098649999999999</v>
      </c>
    </row>
    <row r="5753" spans="3:4" x14ac:dyDescent="0.2">
      <c r="C5753" s="42">
        <v>43468</v>
      </c>
      <c r="D5753">
        <v>15.0549</v>
      </c>
    </row>
    <row r="5754" spans="3:4" x14ac:dyDescent="0.2">
      <c r="C5754" s="42">
        <v>43469</v>
      </c>
      <c r="D5754">
        <v>14.63625</v>
      </c>
    </row>
    <row r="5755" spans="3:4" x14ac:dyDescent="0.2">
      <c r="C5755" s="42">
        <v>43472</v>
      </c>
      <c r="D5755">
        <v>14.50592</v>
      </c>
    </row>
    <row r="5756" spans="3:4" x14ac:dyDescent="0.2">
      <c r="C5756" s="42">
        <v>43473</v>
      </c>
      <c r="D5756">
        <v>14.6166</v>
      </c>
    </row>
    <row r="5757" spans="3:4" x14ac:dyDescent="0.2">
      <c r="C5757" s="42">
        <v>43474</v>
      </c>
      <c r="D5757">
        <v>14.574299999999999</v>
      </c>
    </row>
    <row r="5758" spans="3:4" x14ac:dyDescent="0.2">
      <c r="C5758" s="42">
        <v>43475</v>
      </c>
      <c r="D5758">
        <v>14.469150000000001</v>
      </c>
    </row>
    <row r="5759" spans="3:4" x14ac:dyDescent="0.2">
      <c r="C5759" s="42">
        <v>43476</v>
      </c>
      <c r="D5759">
        <v>14.491009999999999</v>
      </c>
    </row>
    <row r="5760" spans="3:4" x14ac:dyDescent="0.2">
      <c r="C5760" s="42">
        <v>43479</v>
      </c>
      <c r="D5760">
        <v>14.420500000000001</v>
      </c>
    </row>
    <row r="5761" spans="3:4" x14ac:dyDescent="0.2">
      <c r="C5761" s="42">
        <v>43480</v>
      </c>
      <c r="D5761">
        <v>14.407500000000001</v>
      </c>
    </row>
    <row r="5762" spans="3:4" x14ac:dyDescent="0.2">
      <c r="C5762" s="42">
        <v>43481</v>
      </c>
      <c r="D5762">
        <v>14.3591</v>
      </c>
    </row>
    <row r="5763" spans="3:4" x14ac:dyDescent="0.2">
      <c r="C5763" s="42">
        <v>43482</v>
      </c>
      <c r="D5763">
        <v>14.416600000000001</v>
      </c>
    </row>
    <row r="5764" spans="3:4" x14ac:dyDescent="0.2">
      <c r="C5764" s="42">
        <v>43483</v>
      </c>
      <c r="D5764">
        <v>14.401059999999999</v>
      </c>
    </row>
    <row r="5765" spans="3:4" x14ac:dyDescent="0.2">
      <c r="C5765" s="42">
        <v>43486</v>
      </c>
      <c r="D5765">
        <v>14.464549999999999</v>
      </c>
    </row>
    <row r="5766" spans="3:4" x14ac:dyDescent="0.2">
      <c r="C5766" s="42">
        <v>43487</v>
      </c>
      <c r="D5766">
        <v>14.543900000000001</v>
      </c>
    </row>
    <row r="5767" spans="3:4" x14ac:dyDescent="0.2">
      <c r="C5767" s="42">
        <v>43488</v>
      </c>
      <c r="D5767">
        <v>14.466100000000001</v>
      </c>
    </row>
    <row r="5768" spans="3:4" x14ac:dyDescent="0.2">
      <c r="C5768" s="42">
        <v>43489</v>
      </c>
      <c r="D5768">
        <v>14.323399999999999</v>
      </c>
    </row>
    <row r="5769" spans="3:4" x14ac:dyDescent="0.2">
      <c r="C5769" s="42">
        <v>43490</v>
      </c>
      <c r="D5769">
        <v>14.210900000000001</v>
      </c>
    </row>
    <row r="5770" spans="3:4" x14ac:dyDescent="0.2">
      <c r="C5770" s="42">
        <v>43493</v>
      </c>
      <c r="D5770">
        <v>14.32405</v>
      </c>
    </row>
    <row r="5771" spans="3:4" x14ac:dyDescent="0.2">
      <c r="C5771" s="42">
        <v>43494</v>
      </c>
      <c r="D5771">
        <v>14.23855</v>
      </c>
    </row>
    <row r="5772" spans="3:4" x14ac:dyDescent="0.2">
      <c r="C5772" s="42">
        <v>43495</v>
      </c>
      <c r="D5772">
        <v>14.19905</v>
      </c>
    </row>
    <row r="5773" spans="3:4" x14ac:dyDescent="0.2">
      <c r="C5773" s="42">
        <v>43496</v>
      </c>
      <c r="D5773">
        <v>13.870010000000001</v>
      </c>
    </row>
    <row r="5774" spans="3:4" x14ac:dyDescent="0.2">
      <c r="C5774" s="42">
        <v>43497</v>
      </c>
      <c r="D5774">
        <v>13.9283</v>
      </c>
    </row>
    <row r="5775" spans="3:4" x14ac:dyDescent="0.2">
      <c r="C5775" s="42">
        <v>43500</v>
      </c>
      <c r="D5775">
        <v>13.9916</v>
      </c>
    </row>
    <row r="5776" spans="3:4" x14ac:dyDescent="0.2">
      <c r="C5776" s="42">
        <v>43501</v>
      </c>
      <c r="D5776">
        <v>14.0063</v>
      </c>
    </row>
    <row r="5777" spans="3:4" x14ac:dyDescent="0.2">
      <c r="C5777" s="42">
        <v>43502</v>
      </c>
      <c r="D5777">
        <v>14.116630000000001</v>
      </c>
    </row>
    <row r="5778" spans="3:4" x14ac:dyDescent="0.2">
      <c r="C5778" s="42">
        <v>43503</v>
      </c>
      <c r="D5778">
        <v>14.263210000000001</v>
      </c>
    </row>
    <row r="5779" spans="3:4" x14ac:dyDescent="0.2">
      <c r="C5779" s="42">
        <v>43504</v>
      </c>
      <c r="D5779">
        <v>14.26211</v>
      </c>
    </row>
    <row r="5780" spans="3:4" x14ac:dyDescent="0.2">
      <c r="C5780" s="42">
        <v>43507</v>
      </c>
      <c r="D5780">
        <v>14.4155</v>
      </c>
    </row>
    <row r="5781" spans="3:4" x14ac:dyDescent="0.2">
      <c r="C5781" s="42">
        <v>43508</v>
      </c>
      <c r="D5781">
        <v>14.4259</v>
      </c>
    </row>
    <row r="5782" spans="3:4" x14ac:dyDescent="0.2">
      <c r="C5782" s="42">
        <v>43509</v>
      </c>
      <c r="D5782">
        <v>14.63626</v>
      </c>
    </row>
    <row r="5783" spans="3:4" x14ac:dyDescent="0.2">
      <c r="C5783" s="42">
        <v>43510</v>
      </c>
      <c r="D5783">
        <v>14.918749999999999</v>
      </c>
    </row>
    <row r="5784" spans="3:4" x14ac:dyDescent="0.2">
      <c r="C5784" s="42">
        <v>43511</v>
      </c>
      <c r="D5784">
        <v>14.79636</v>
      </c>
    </row>
    <row r="5785" spans="3:4" x14ac:dyDescent="0.2">
      <c r="C5785" s="42">
        <v>43514</v>
      </c>
      <c r="D5785">
        <v>14.803599999999999</v>
      </c>
    </row>
    <row r="5786" spans="3:4" x14ac:dyDescent="0.2">
      <c r="C5786" s="42">
        <v>43515</v>
      </c>
      <c r="D5786">
        <v>14.783799999999999</v>
      </c>
    </row>
    <row r="5787" spans="3:4" x14ac:dyDescent="0.2">
      <c r="C5787" s="42">
        <v>43516</v>
      </c>
      <c r="D5787">
        <v>14.6319</v>
      </c>
    </row>
    <row r="5788" spans="3:4" x14ac:dyDescent="0.2">
      <c r="C5788" s="42">
        <v>43517</v>
      </c>
      <c r="D5788">
        <v>14.64415</v>
      </c>
    </row>
    <row r="5789" spans="3:4" x14ac:dyDescent="0.2">
      <c r="C5789" s="42">
        <v>43518</v>
      </c>
      <c r="D5789">
        <v>14.626200000000001</v>
      </c>
    </row>
    <row r="5790" spans="3:4" x14ac:dyDescent="0.2">
      <c r="C5790" s="42">
        <v>43521</v>
      </c>
      <c r="D5790">
        <v>14.454700000000001</v>
      </c>
    </row>
    <row r="5791" spans="3:4" x14ac:dyDescent="0.2">
      <c r="C5791" s="42">
        <v>43522</v>
      </c>
      <c r="D5791">
        <v>14.524800000000001</v>
      </c>
    </row>
    <row r="5792" spans="3:4" x14ac:dyDescent="0.2">
      <c r="C5792" s="42">
        <v>43523</v>
      </c>
      <c r="D5792">
        <v>14.5967</v>
      </c>
    </row>
    <row r="5793" spans="3:4" x14ac:dyDescent="0.2">
      <c r="C5793" s="42">
        <v>43524</v>
      </c>
      <c r="D5793">
        <v>14.706490000000001</v>
      </c>
    </row>
    <row r="5794" spans="3:4" x14ac:dyDescent="0.2">
      <c r="C5794" s="42">
        <v>43525</v>
      </c>
      <c r="D5794">
        <v>14.854649999999999</v>
      </c>
    </row>
    <row r="5795" spans="3:4" x14ac:dyDescent="0.2">
      <c r="C5795" s="42">
        <v>43528</v>
      </c>
      <c r="D5795">
        <v>14.8977</v>
      </c>
    </row>
    <row r="5796" spans="3:4" x14ac:dyDescent="0.2">
      <c r="C5796" s="42">
        <v>43529</v>
      </c>
      <c r="D5796">
        <v>14.8202</v>
      </c>
    </row>
    <row r="5797" spans="3:4" x14ac:dyDescent="0.2">
      <c r="C5797" s="42">
        <v>43530</v>
      </c>
      <c r="D5797">
        <v>14.852399999999999</v>
      </c>
    </row>
    <row r="5798" spans="3:4" x14ac:dyDescent="0.2">
      <c r="C5798" s="42">
        <v>43531</v>
      </c>
      <c r="D5798">
        <v>15.160769999999999</v>
      </c>
    </row>
    <row r="5799" spans="3:4" x14ac:dyDescent="0.2">
      <c r="C5799" s="42">
        <v>43532</v>
      </c>
      <c r="D5799">
        <v>15.0969</v>
      </c>
    </row>
    <row r="5800" spans="3:4" x14ac:dyDescent="0.2">
      <c r="C5800" s="42">
        <v>43535</v>
      </c>
      <c r="D5800">
        <v>15.00835</v>
      </c>
    </row>
    <row r="5801" spans="3:4" x14ac:dyDescent="0.2">
      <c r="C5801" s="42">
        <v>43536</v>
      </c>
      <c r="D5801">
        <v>14.98288</v>
      </c>
    </row>
    <row r="5802" spans="3:4" x14ac:dyDescent="0.2">
      <c r="C5802" s="42">
        <v>43537</v>
      </c>
      <c r="D5802">
        <v>15.058920000000001</v>
      </c>
    </row>
    <row r="5803" spans="3:4" x14ac:dyDescent="0.2">
      <c r="C5803" s="42">
        <v>43538</v>
      </c>
      <c r="D5803">
        <v>15.154500000000001</v>
      </c>
    </row>
    <row r="5804" spans="3:4" x14ac:dyDescent="0.2">
      <c r="C5804" s="42">
        <v>43539</v>
      </c>
      <c r="D5804">
        <v>15.0528</v>
      </c>
    </row>
    <row r="5805" spans="3:4" x14ac:dyDescent="0.2">
      <c r="C5805" s="42">
        <v>43542</v>
      </c>
      <c r="D5805">
        <v>15.079700000000001</v>
      </c>
    </row>
    <row r="5806" spans="3:4" x14ac:dyDescent="0.2">
      <c r="C5806" s="42">
        <v>43543</v>
      </c>
      <c r="D5806">
        <v>15.0931</v>
      </c>
    </row>
    <row r="5807" spans="3:4" x14ac:dyDescent="0.2">
      <c r="C5807" s="42">
        <v>43544</v>
      </c>
      <c r="D5807">
        <v>15.02078</v>
      </c>
    </row>
    <row r="5808" spans="3:4" x14ac:dyDescent="0.2">
      <c r="C5808" s="42">
        <v>43545</v>
      </c>
      <c r="D5808">
        <v>14.869770000000001</v>
      </c>
    </row>
    <row r="5809" spans="3:4" x14ac:dyDescent="0.2">
      <c r="C5809" s="42">
        <v>43546</v>
      </c>
      <c r="D5809">
        <v>15.14568</v>
      </c>
    </row>
    <row r="5810" spans="3:4" x14ac:dyDescent="0.2">
      <c r="C5810" s="42">
        <v>43549</v>
      </c>
      <c r="D5810">
        <v>14.980980000000001</v>
      </c>
    </row>
    <row r="5811" spans="3:4" x14ac:dyDescent="0.2">
      <c r="C5811" s="42">
        <v>43550</v>
      </c>
      <c r="D5811">
        <v>15.103899999999999</v>
      </c>
    </row>
    <row r="5812" spans="3:4" x14ac:dyDescent="0.2">
      <c r="C5812" s="42">
        <v>43551</v>
      </c>
      <c r="D5812">
        <v>15.31555</v>
      </c>
    </row>
    <row r="5813" spans="3:4" x14ac:dyDescent="0.2">
      <c r="C5813" s="42">
        <v>43552</v>
      </c>
      <c r="D5813">
        <v>15.3033</v>
      </c>
    </row>
    <row r="5814" spans="3:4" x14ac:dyDescent="0.2">
      <c r="C5814" s="42">
        <v>43553</v>
      </c>
      <c r="D5814">
        <v>15.08445</v>
      </c>
    </row>
    <row r="5815" spans="3:4" x14ac:dyDescent="0.2">
      <c r="C5815" s="42">
        <v>43556</v>
      </c>
      <c r="D5815">
        <v>14.796279999999999</v>
      </c>
    </row>
    <row r="5816" spans="3:4" x14ac:dyDescent="0.2">
      <c r="C5816" s="42">
        <v>43557</v>
      </c>
      <c r="D5816">
        <v>14.87725</v>
      </c>
    </row>
    <row r="5817" spans="3:4" x14ac:dyDescent="0.2">
      <c r="C5817" s="42">
        <v>43558</v>
      </c>
      <c r="D5817">
        <v>14.80026</v>
      </c>
    </row>
    <row r="5818" spans="3:4" x14ac:dyDescent="0.2">
      <c r="C5818" s="42">
        <v>43559</v>
      </c>
      <c r="D5818">
        <v>14.75057</v>
      </c>
    </row>
    <row r="5819" spans="3:4" x14ac:dyDescent="0.2">
      <c r="C5819" s="42">
        <v>43560</v>
      </c>
      <c r="D5819">
        <v>14.694649999999999</v>
      </c>
    </row>
    <row r="5820" spans="3:4" x14ac:dyDescent="0.2">
      <c r="C5820" s="42">
        <v>43563</v>
      </c>
      <c r="D5820">
        <v>14.7639</v>
      </c>
    </row>
    <row r="5821" spans="3:4" x14ac:dyDescent="0.2">
      <c r="C5821" s="42">
        <v>43564</v>
      </c>
      <c r="D5821">
        <v>14.66405</v>
      </c>
    </row>
    <row r="5822" spans="3:4" x14ac:dyDescent="0.2">
      <c r="C5822" s="42">
        <v>43565</v>
      </c>
      <c r="D5822">
        <v>14.54945</v>
      </c>
    </row>
    <row r="5823" spans="3:4" x14ac:dyDescent="0.2">
      <c r="C5823" s="42">
        <v>43566</v>
      </c>
      <c r="D5823">
        <v>14.60957</v>
      </c>
    </row>
    <row r="5824" spans="3:4" x14ac:dyDescent="0.2">
      <c r="C5824" s="42">
        <v>43567</v>
      </c>
      <c r="D5824">
        <v>14.557499999999999</v>
      </c>
    </row>
    <row r="5825" spans="3:4" x14ac:dyDescent="0.2">
      <c r="C5825" s="42">
        <v>43570</v>
      </c>
      <c r="D5825">
        <v>14.6425</v>
      </c>
    </row>
    <row r="5826" spans="3:4" x14ac:dyDescent="0.2">
      <c r="C5826" s="42">
        <v>43571</v>
      </c>
      <c r="D5826">
        <v>14.711</v>
      </c>
    </row>
    <row r="5827" spans="3:4" x14ac:dyDescent="0.2">
      <c r="C5827" s="42">
        <v>43572</v>
      </c>
      <c r="D5827">
        <v>14.594200000000001</v>
      </c>
    </row>
    <row r="5828" spans="3:4" x14ac:dyDescent="0.2">
      <c r="C5828" s="42">
        <v>43573</v>
      </c>
      <c r="D5828">
        <v>14.691420000000001</v>
      </c>
    </row>
    <row r="5829" spans="3:4" x14ac:dyDescent="0.2">
      <c r="C5829" s="42">
        <v>43574</v>
      </c>
      <c r="D5829">
        <v>14.691420000000001</v>
      </c>
    </row>
    <row r="5830" spans="3:4" x14ac:dyDescent="0.2">
      <c r="C5830" s="42">
        <v>43577</v>
      </c>
      <c r="D5830">
        <v>14.813800000000001</v>
      </c>
    </row>
    <row r="5831" spans="3:4" x14ac:dyDescent="0.2">
      <c r="C5831" s="42">
        <v>43578</v>
      </c>
      <c r="D5831">
        <v>14.97775</v>
      </c>
    </row>
    <row r="5832" spans="3:4" x14ac:dyDescent="0.2">
      <c r="C5832" s="42">
        <v>43579</v>
      </c>
      <c r="D5832">
        <v>15.06555</v>
      </c>
    </row>
    <row r="5833" spans="3:4" x14ac:dyDescent="0.2">
      <c r="C5833" s="42">
        <v>43580</v>
      </c>
      <c r="D5833">
        <v>15.0959</v>
      </c>
    </row>
    <row r="5834" spans="3:4" x14ac:dyDescent="0.2">
      <c r="C5834" s="42">
        <v>43581</v>
      </c>
      <c r="D5834">
        <v>14.961449999999999</v>
      </c>
    </row>
    <row r="5835" spans="3:4" x14ac:dyDescent="0.2">
      <c r="C5835" s="42">
        <v>43584</v>
      </c>
      <c r="D5835">
        <v>14.95885</v>
      </c>
    </row>
    <row r="5836" spans="3:4" x14ac:dyDescent="0.2">
      <c r="C5836" s="42">
        <v>43585</v>
      </c>
      <c r="D5836">
        <v>14.9947</v>
      </c>
    </row>
    <row r="5837" spans="3:4" x14ac:dyDescent="0.2">
      <c r="C5837" s="42">
        <v>43586</v>
      </c>
      <c r="D5837">
        <v>15.03359</v>
      </c>
    </row>
    <row r="5838" spans="3:4" x14ac:dyDescent="0.2">
      <c r="C5838" s="42">
        <v>43587</v>
      </c>
      <c r="D5838">
        <v>15.21777</v>
      </c>
    </row>
    <row r="5839" spans="3:4" x14ac:dyDescent="0.2">
      <c r="C5839" s="42">
        <v>43588</v>
      </c>
      <c r="D5839">
        <v>15.038600000000001</v>
      </c>
    </row>
    <row r="5840" spans="3:4" x14ac:dyDescent="0.2">
      <c r="C5840" s="42">
        <v>43591</v>
      </c>
      <c r="D5840">
        <v>15.178000000000001</v>
      </c>
    </row>
    <row r="5841" spans="3:4" x14ac:dyDescent="0.2">
      <c r="C5841" s="42">
        <v>43592</v>
      </c>
      <c r="D5841">
        <v>15.12055</v>
      </c>
    </row>
    <row r="5842" spans="3:4" x14ac:dyDescent="0.2">
      <c r="C5842" s="42">
        <v>43593</v>
      </c>
      <c r="D5842">
        <v>14.9976</v>
      </c>
    </row>
    <row r="5843" spans="3:4" x14ac:dyDescent="0.2">
      <c r="C5843" s="42">
        <v>43594</v>
      </c>
      <c r="D5843">
        <v>15.1004</v>
      </c>
    </row>
    <row r="5844" spans="3:4" x14ac:dyDescent="0.2">
      <c r="C5844" s="42">
        <v>43595</v>
      </c>
      <c r="D5844">
        <v>14.863</v>
      </c>
    </row>
    <row r="5845" spans="3:4" x14ac:dyDescent="0.2">
      <c r="C5845" s="42">
        <v>43598</v>
      </c>
      <c r="D5845">
        <v>14.977349999999999</v>
      </c>
    </row>
    <row r="5846" spans="3:4" x14ac:dyDescent="0.2">
      <c r="C5846" s="42">
        <v>43599</v>
      </c>
      <c r="D5846">
        <v>14.89597</v>
      </c>
    </row>
    <row r="5847" spans="3:4" x14ac:dyDescent="0.2">
      <c r="C5847" s="42">
        <v>43600</v>
      </c>
      <c r="D5847">
        <v>14.876609999999999</v>
      </c>
    </row>
    <row r="5848" spans="3:4" x14ac:dyDescent="0.2">
      <c r="C5848" s="42">
        <v>43601</v>
      </c>
      <c r="D5848">
        <v>14.895</v>
      </c>
    </row>
    <row r="5849" spans="3:4" x14ac:dyDescent="0.2">
      <c r="C5849" s="42">
        <v>43602</v>
      </c>
      <c r="D5849">
        <v>15.078900000000001</v>
      </c>
    </row>
    <row r="5850" spans="3:4" x14ac:dyDescent="0.2">
      <c r="C5850" s="42">
        <v>43605</v>
      </c>
      <c r="D5850">
        <v>15.034599999999999</v>
      </c>
    </row>
    <row r="5851" spans="3:4" x14ac:dyDescent="0.2">
      <c r="C5851" s="42">
        <v>43606</v>
      </c>
      <c r="D5851">
        <v>15.057499999999999</v>
      </c>
    </row>
    <row r="5852" spans="3:4" x14ac:dyDescent="0.2">
      <c r="C5852" s="42">
        <v>43607</v>
      </c>
      <c r="D5852">
        <v>15.03806</v>
      </c>
    </row>
    <row r="5853" spans="3:4" x14ac:dyDescent="0.2">
      <c r="C5853" s="42">
        <v>43608</v>
      </c>
      <c r="D5853">
        <v>15.14485</v>
      </c>
    </row>
    <row r="5854" spans="3:4" x14ac:dyDescent="0.2">
      <c r="C5854" s="42">
        <v>43609</v>
      </c>
      <c r="D5854">
        <v>15.088800000000001</v>
      </c>
    </row>
    <row r="5855" spans="3:4" x14ac:dyDescent="0.2">
      <c r="C5855" s="42">
        <v>43612</v>
      </c>
      <c r="D5855">
        <v>15.110099999999999</v>
      </c>
    </row>
    <row r="5856" spans="3:4" x14ac:dyDescent="0.2">
      <c r="C5856" s="42">
        <v>43613</v>
      </c>
      <c r="D5856">
        <v>15.41095</v>
      </c>
    </row>
    <row r="5857" spans="3:4" x14ac:dyDescent="0.2">
      <c r="C5857" s="42">
        <v>43614</v>
      </c>
      <c r="D5857">
        <v>15.446999999999999</v>
      </c>
    </row>
    <row r="5858" spans="3:4" x14ac:dyDescent="0.2">
      <c r="C5858" s="42">
        <v>43615</v>
      </c>
      <c r="D5858">
        <v>15.366960000000001</v>
      </c>
    </row>
    <row r="5859" spans="3:4" x14ac:dyDescent="0.2">
      <c r="C5859" s="42">
        <v>43616</v>
      </c>
      <c r="D5859">
        <v>15.249560000000001</v>
      </c>
    </row>
    <row r="5860" spans="3:4" x14ac:dyDescent="0.2">
      <c r="C5860" s="42">
        <v>43619</v>
      </c>
      <c r="D5860">
        <v>15.1671</v>
      </c>
    </row>
    <row r="5861" spans="3:4" x14ac:dyDescent="0.2">
      <c r="C5861" s="42">
        <v>43620</v>
      </c>
      <c r="D5861">
        <v>15.41038</v>
      </c>
    </row>
    <row r="5862" spans="3:4" x14ac:dyDescent="0.2">
      <c r="C5862" s="42">
        <v>43621</v>
      </c>
      <c r="D5862">
        <v>15.60975</v>
      </c>
    </row>
    <row r="5863" spans="3:4" x14ac:dyDescent="0.2">
      <c r="C5863" s="42">
        <v>43622</v>
      </c>
      <c r="D5863">
        <v>15.7111</v>
      </c>
    </row>
    <row r="5864" spans="3:4" x14ac:dyDescent="0.2">
      <c r="C5864" s="42">
        <v>43623</v>
      </c>
      <c r="D5864">
        <v>15.634219999999999</v>
      </c>
    </row>
    <row r="5865" spans="3:4" x14ac:dyDescent="0.2">
      <c r="C5865" s="42">
        <v>43626</v>
      </c>
      <c r="D5865">
        <v>15.478999999999999</v>
      </c>
    </row>
    <row r="5866" spans="3:4" x14ac:dyDescent="0.2">
      <c r="C5866" s="42">
        <v>43627</v>
      </c>
      <c r="D5866">
        <v>15.38151</v>
      </c>
    </row>
    <row r="5867" spans="3:4" x14ac:dyDescent="0.2">
      <c r="C5867" s="42">
        <v>43628</v>
      </c>
      <c r="D5867">
        <v>15.515000000000001</v>
      </c>
    </row>
    <row r="5868" spans="3:4" x14ac:dyDescent="0.2">
      <c r="C5868" s="42">
        <v>43629</v>
      </c>
      <c r="D5868">
        <v>15.5891</v>
      </c>
    </row>
    <row r="5869" spans="3:4" x14ac:dyDescent="0.2">
      <c r="C5869" s="42">
        <v>43630</v>
      </c>
      <c r="D5869">
        <v>15.4712</v>
      </c>
    </row>
    <row r="5870" spans="3:4" x14ac:dyDescent="0.2">
      <c r="C5870" s="42">
        <v>43633</v>
      </c>
      <c r="D5870">
        <v>15.51896</v>
      </c>
    </row>
    <row r="5871" spans="3:4" x14ac:dyDescent="0.2">
      <c r="C5871" s="42">
        <v>43634</v>
      </c>
      <c r="D5871">
        <v>15.19927</v>
      </c>
    </row>
    <row r="5872" spans="3:4" x14ac:dyDescent="0.2">
      <c r="C5872" s="42">
        <v>43635</v>
      </c>
      <c r="D5872">
        <v>15.207850000000001</v>
      </c>
    </row>
    <row r="5873" spans="3:4" x14ac:dyDescent="0.2">
      <c r="C5873" s="42">
        <v>43636</v>
      </c>
      <c r="D5873">
        <v>14.991860000000001</v>
      </c>
    </row>
    <row r="5874" spans="3:4" x14ac:dyDescent="0.2">
      <c r="C5874" s="42">
        <v>43637</v>
      </c>
      <c r="D5874">
        <v>14.992599999999999</v>
      </c>
    </row>
    <row r="5875" spans="3:4" x14ac:dyDescent="0.2">
      <c r="C5875" s="42">
        <v>43640</v>
      </c>
      <c r="D5875">
        <v>15.0525</v>
      </c>
    </row>
    <row r="5876" spans="3:4" x14ac:dyDescent="0.2">
      <c r="C5876" s="42">
        <v>43641</v>
      </c>
      <c r="D5876">
        <v>14.99888</v>
      </c>
    </row>
    <row r="5877" spans="3:4" x14ac:dyDescent="0.2">
      <c r="C5877" s="42">
        <v>43642</v>
      </c>
      <c r="D5877">
        <v>14.960599999999999</v>
      </c>
    </row>
    <row r="5878" spans="3:4" x14ac:dyDescent="0.2">
      <c r="C5878" s="42">
        <v>43643</v>
      </c>
      <c r="D5878">
        <v>14.819599999999999</v>
      </c>
    </row>
    <row r="5879" spans="3:4" x14ac:dyDescent="0.2">
      <c r="C5879" s="42">
        <v>43644</v>
      </c>
      <c r="D5879">
        <v>14.77342</v>
      </c>
    </row>
    <row r="5880" spans="3:4" x14ac:dyDescent="0.2">
      <c r="C5880" s="42">
        <v>43647</v>
      </c>
      <c r="D5880">
        <v>14.740600000000001</v>
      </c>
    </row>
    <row r="5881" spans="3:4" x14ac:dyDescent="0.2">
      <c r="C5881" s="42">
        <v>43648</v>
      </c>
      <c r="D5881">
        <v>14.765750000000001</v>
      </c>
    </row>
    <row r="5882" spans="3:4" x14ac:dyDescent="0.2">
      <c r="C5882" s="42">
        <v>43649</v>
      </c>
      <c r="D5882">
        <v>14.755140000000001</v>
      </c>
    </row>
    <row r="5883" spans="3:4" x14ac:dyDescent="0.2">
      <c r="C5883" s="42">
        <v>43650</v>
      </c>
      <c r="D5883">
        <v>14.69875</v>
      </c>
    </row>
    <row r="5884" spans="3:4" x14ac:dyDescent="0.2">
      <c r="C5884" s="42">
        <v>43651</v>
      </c>
      <c r="D5884">
        <v>14.855449999999999</v>
      </c>
    </row>
    <row r="5885" spans="3:4" x14ac:dyDescent="0.2">
      <c r="C5885" s="42">
        <v>43654</v>
      </c>
      <c r="D5885">
        <v>14.808149999999999</v>
      </c>
    </row>
    <row r="5886" spans="3:4" x14ac:dyDescent="0.2">
      <c r="C5886" s="42">
        <v>43655</v>
      </c>
      <c r="D5886">
        <v>14.834849999999999</v>
      </c>
    </row>
    <row r="5887" spans="3:4" x14ac:dyDescent="0.2">
      <c r="C5887" s="42">
        <v>43656</v>
      </c>
      <c r="D5887">
        <v>14.724320000000001</v>
      </c>
    </row>
    <row r="5888" spans="3:4" x14ac:dyDescent="0.2">
      <c r="C5888" s="42">
        <v>43657</v>
      </c>
      <c r="D5888">
        <v>14.579230000000001</v>
      </c>
    </row>
    <row r="5889" spans="3:4" x14ac:dyDescent="0.2">
      <c r="C5889" s="42">
        <v>43658</v>
      </c>
      <c r="D5889">
        <v>14.671749999999999</v>
      </c>
    </row>
    <row r="5890" spans="3:4" x14ac:dyDescent="0.2">
      <c r="C5890" s="42">
        <v>43661</v>
      </c>
      <c r="D5890">
        <v>14.532249999999999</v>
      </c>
    </row>
    <row r="5891" spans="3:4" x14ac:dyDescent="0.2">
      <c r="C5891" s="42">
        <v>43662</v>
      </c>
      <c r="D5891">
        <v>14.5497</v>
      </c>
    </row>
    <row r="5892" spans="3:4" x14ac:dyDescent="0.2">
      <c r="C5892" s="42">
        <v>43663</v>
      </c>
      <c r="D5892">
        <v>14.611599999999999</v>
      </c>
    </row>
    <row r="5893" spans="3:4" x14ac:dyDescent="0.2">
      <c r="C5893" s="42">
        <v>43664</v>
      </c>
      <c r="D5893">
        <v>14.54626</v>
      </c>
    </row>
    <row r="5894" spans="3:4" x14ac:dyDescent="0.2">
      <c r="C5894" s="42">
        <v>43665</v>
      </c>
      <c r="D5894">
        <v>14.56715</v>
      </c>
    </row>
    <row r="5895" spans="3:4" x14ac:dyDescent="0.2">
      <c r="C5895" s="42">
        <v>43668</v>
      </c>
      <c r="D5895">
        <v>14.49485</v>
      </c>
    </row>
    <row r="5896" spans="3:4" x14ac:dyDescent="0.2">
      <c r="C5896" s="42">
        <v>43669</v>
      </c>
      <c r="D5896">
        <v>14.533099999999999</v>
      </c>
    </row>
    <row r="5897" spans="3:4" x14ac:dyDescent="0.2">
      <c r="C5897" s="42">
        <v>43670</v>
      </c>
      <c r="D5897">
        <v>14.52608</v>
      </c>
    </row>
    <row r="5898" spans="3:4" x14ac:dyDescent="0.2">
      <c r="C5898" s="42">
        <v>43671</v>
      </c>
      <c r="D5898">
        <v>14.68995</v>
      </c>
    </row>
    <row r="5899" spans="3:4" x14ac:dyDescent="0.2">
      <c r="C5899" s="42">
        <v>43672</v>
      </c>
      <c r="D5899">
        <v>14.937200000000001</v>
      </c>
    </row>
    <row r="5900" spans="3:4" x14ac:dyDescent="0.2">
      <c r="C5900" s="42">
        <v>43675</v>
      </c>
      <c r="D5900">
        <v>14.887740000000001</v>
      </c>
    </row>
    <row r="5901" spans="3:4" x14ac:dyDescent="0.2">
      <c r="C5901" s="42">
        <v>43676</v>
      </c>
      <c r="D5901">
        <v>14.854950000000001</v>
      </c>
    </row>
    <row r="5902" spans="3:4" x14ac:dyDescent="0.2">
      <c r="C5902" s="42">
        <v>43677</v>
      </c>
      <c r="D5902">
        <v>14.84643</v>
      </c>
    </row>
    <row r="5903" spans="3:4" x14ac:dyDescent="0.2">
      <c r="C5903" s="42">
        <v>43678</v>
      </c>
      <c r="D5903">
        <v>15.228</v>
      </c>
    </row>
    <row r="5904" spans="3:4" x14ac:dyDescent="0.2">
      <c r="C5904" s="42">
        <v>43679</v>
      </c>
      <c r="D5904">
        <v>15.472200000000001</v>
      </c>
    </row>
    <row r="5905" spans="3:4" x14ac:dyDescent="0.2">
      <c r="C5905" s="42">
        <v>43682</v>
      </c>
      <c r="D5905">
        <v>15.664149999999999</v>
      </c>
    </row>
    <row r="5906" spans="3:4" x14ac:dyDescent="0.2">
      <c r="C5906" s="42">
        <v>43683</v>
      </c>
      <c r="D5906">
        <v>15.68</v>
      </c>
    </row>
    <row r="5907" spans="3:4" x14ac:dyDescent="0.2">
      <c r="C5907" s="42">
        <v>43684</v>
      </c>
      <c r="D5907">
        <v>15.843999999999999</v>
      </c>
    </row>
    <row r="5908" spans="3:4" x14ac:dyDescent="0.2">
      <c r="C5908" s="42">
        <v>43685</v>
      </c>
      <c r="D5908">
        <v>15.8085</v>
      </c>
    </row>
    <row r="5909" spans="3:4" x14ac:dyDescent="0.2">
      <c r="C5909" s="42">
        <v>43686</v>
      </c>
      <c r="D5909">
        <v>15.99987</v>
      </c>
    </row>
    <row r="5910" spans="3:4" x14ac:dyDescent="0.2">
      <c r="C5910" s="42">
        <v>43689</v>
      </c>
      <c r="D5910">
        <v>16.11017</v>
      </c>
    </row>
    <row r="5911" spans="3:4" x14ac:dyDescent="0.2">
      <c r="C5911" s="42">
        <v>43690</v>
      </c>
      <c r="D5911">
        <v>15.920199999999999</v>
      </c>
    </row>
    <row r="5912" spans="3:4" x14ac:dyDescent="0.2">
      <c r="C5912" s="42">
        <v>43691</v>
      </c>
      <c r="D5912">
        <v>16.18019</v>
      </c>
    </row>
    <row r="5913" spans="3:4" x14ac:dyDescent="0.2">
      <c r="C5913" s="42">
        <v>43692</v>
      </c>
      <c r="D5913">
        <v>16.018740000000001</v>
      </c>
    </row>
    <row r="5914" spans="3:4" x14ac:dyDescent="0.2">
      <c r="C5914" s="42">
        <v>43693</v>
      </c>
      <c r="D5914">
        <v>15.98076</v>
      </c>
    </row>
    <row r="5915" spans="3:4" x14ac:dyDescent="0.2">
      <c r="C5915" s="42">
        <v>43696</v>
      </c>
      <c r="D5915">
        <v>16.164870000000001</v>
      </c>
    </row>
    <row r="5916" spans="3:4" x14ac:dyDescent="0.2">
      <c r="C5916" s="42">
        <v>43697</v>
      </c>
      <c r="D5916">
        <v>16.087219999999999</v>
      </c>
    </row>
    <row r="5917" spans="3:4" x14ac:dyDescent="0.2">
      <c r="C5917" s="42">
        <v>43698</v>
      </c>
      <c r="D5917">
        <v>15.972099999999999</v>
      </c>
    </row>
    <row r="5918" spans="3:4" x14ac:dyDescent="0.2">
      <c r="C5918" s="42">
        <v>43699</v>
      </c>
      <c r="D5918">
        <v>15.9588</v>
      </c>
    </row>
    <row r="5919" spans="3:4" x14ac:dyDescent="0.2">
      <c r="C5919" s="42">
        <v>43700</v>
      </c>
      <c r="D5919">
        <v>15.834300000000001</v>
      </c>
    </row>
    <row r="5920" spans="3:4" x14ac:dyDescent="0.2">
      <c r="C5920" s="42">
        <v>43703</v>
      </c>
      <c r="D5920">
        <v>15.96935</v>
      </c>
    </row>
    <row r="5921" spans="3:4" x14ac:dyDescent="0.2">
      <c r="C5921" s="42">
        <v>43704</v>
      </c>
      <c r="D5921">
        <v>16.069839999999999</v>
      </c>
    </row>
    <row r="5922" spans="3:4" x14ac:dyDescent="0.2">
      <c r="C5922" s="42">
        <v>43705</v>
      </c>
      <c r="D5922">
        <v>16.121310000000001</v>
      </c>
    </row>
    <row r="5923" spans="3:4" x14ac:dyDescent="0.2">
      <c r="C5923" s="42">
        <v>43706</v>
      </c>
      <c r="D5923">
        <v>16.0533</v>
      </c>
    </row>
    <row r="5924" spans="3:4" x14ac:dyDescent="0.2">
      <c r="C5924" s="42">
        <v>43707</v>
      </c>
      <c r="D5924">
        <v>15.90695</v>
      </c>
    </row>
    <row r="5925" spans="3:4" x14ac:dyDescent="0.2">
      <c r="C5925" s="42">
        <v>43710</v>
      </c>
      <c r="D5925">
        <v>15.897169999999999</v>
      </c>
    </row>
    <row r="5926" spans="3:4" x14ac:dyDescent="0.2">
      <c r="C5926" s="42">
        <v>43711</v>
      </c>
      <c r="D5926">
        <v>15.851000000000001</v>
      </c>
    </row>
    <row r="5927" spans="3:4" x14ac:dyDescent="0.2">
      <c r="C5927" s="42">
        <v>43712</v>
      </c>
      <c r="D5927">
        <v>15.51543</v>
      </c>
    </row>
    <row r="5928" spans="3:4" x14ac:dyDescent="0.2">
      <c r="C5928" s="42">
        <v>43713</v>
      </c>
      <c r="D5928">
        <v>15.552</v>
      </c>
    </row>
    <row r="5929" spans="3:4" x14ac:dyDescent="0.2">
      <c r="C5929" s="42">
        <v>43714</v>
      </c>
      <c r="D5929">
        <v>15.43665</v>
      </c>
    </row>
    <row r="5930" spans="3:4" x14ac:dyDescent="0.2">
      <c r="C5930" s="42">
        <v>43717</v>
      </c>
      <c r="D5930">
        <v>15.4152</v>
      </c>
    </row>
    <row r="5931" spans="3:4" x14ac:dyDescent="0.2">
      <c r="C5931" s="42">
        <v>43718</v>
      </c>
      <c r="D5931">
        <v>15.360659999999999</v>
      </c>
    </row>
    <row r="5932" spans="3:4" x14ac:dyDescent="0.2">
      <c r="C5932" s="42">
        <v>43719</v>
      </c>
      <c r="D5932">
        <v>15.4154</v>
      </c>
    </row>
    <row r="5933" spans="3:4" x14ac:dyDescent="0.2">
      <c r="C5933" s="42">
        <v>43720</v>
      </c>
      <c r="D5933">
        <v>15.26806</v>
      </c>
    </row>
    <row r="5934" spans="3:4" x14ac:dyDescent="0.2">
      <c r="C5934" s="42">
        <v>43721</v>
      </c>
      <c r="D5934">
        <v>15.16</v>
      </c>
    </row>
    <row r="5935" spans="3:4" x14ac:dyDescent="0.2">
      <c r="C5935" s="42">
        <v>43724</v>
      </c>
      <c r="D5935">
        <v>15.25215</v>
      </c>
    </row>
    <row r="5936" spans="3:4" x14ac:dyDescent="0.2">
      <c r="C5936" s="42">
        <v>43725</v>
      </c>
      <c r="D5936">
        <v>15.39922</v>
      </c>
    </row>
    <row r="5937" spans="3:4" x14ac:dyDescent="0.2">
      <c r="C5937" s="42">
        <v>43726</v>
      </c>
      <c r="D5937">
        <v>15.31293</v>
      </c>
    </row>
    <row r="5938" spans="3:4" x14ac:dyDescent="0.2">
      <c r="C5938" s="42">
        <v>43727</v>
      </c>
      <c r="D5938">
        <v>15.367419999999999</v>
      </c>
    </row>
    <row r="5939" spans="3:4" x14ac:dyDescent="0.2">
      <c r="C5939" s="42">
        <v>43728</v>
      </c>
      <c r="D5939">
        <v>15.62505</v>
      </c>
    </row>
    <row r="5940" spans="3:4" x14ac:dyDescent="0.2">
      <c r="C5940" s="42">
        <v>43731</v>
      </c>
      <c r="D5940">
        <v>15.552049999999999</v>
      </c>
    </row>
    <row r="5941" spans="3:4" x14ac:dyDescent="0.2">
      <c r="C5941" s="42">
        <v>43732</v>
      </c>
      <c r="D5941">
        <v>15.624599999999999</v>
      </c>
    </row>
    <row r="5942" spans="3:4" x14ac:dyDescent="0.2">
      <c r="C5942" s="42">
        <v>43733</v>
      </c>
      <c r="D5942">
        <v>15.727550000000001</v>
      </c>
    </row>
    <row r="5943" spans="3:4" x14ac:dyDescent="0.2">
      <c r="C5943" s="42">
        <v>43734</v>
      </c>
      <c r="D5943">
        <v>15.7494</v>
      </c>
    </row>
    <row r="5944" spans="3:4" x14ac:dyDescent="0.2">
      <c r="C5944" s="42">
        <v>43735</v>
      </c>
      <c r="D5944">
        <v>15.828749999999999</v>
      </c>
    </row>
    <row r="5945" spans="3:4" x14ac:dyDescent="0.2">
      <c r="C5945" s="42">
        <v>43738</v>
      </c>
      <c r="D5945">
        <v>15.904199999999999</v>
      </c>
    </row>
    <row r="5946" spans="3:4" x14ac:dyDescent="0.2">
      <c r="C5946" s="42">
        <v>43739</v>
      </c>
      <c r="D5946">
        <v>16.107189999999999</v>
      </c>
    </row>
    <row r="5947" spans="3:4" x14ac:dyDescent="0.2">
      <c r="C5947" s="42">
        <v>43740</v>
      </c>
      <c r="D5947">
        <v>16.021000000000001</v>
      </c>
    </row>
    <row r="5948" spans="3:4" x14ac:dyDescent="0.2">
      <c r="C5948" s="42">
        <v>43741</v>
      </c>
      <c r="D5948">
        <v>15.91752</v>
      </c>
    </row>
    <row r="5949" spans="3:4" x14ac:dyDescent="0.2">
      <c r="C5949" s="42">
        <v>43742</v>
      </c>
      <c r="D5949">
        <v>15.801450000000001</v>
      </c>
    </row>
    <row r="5950" spans="3:4" x14ac:dyDescent="0.2">
      <c r="C5950" s="42">
        <v>43745</v>
      </c>
      <c r="D5950">
        <v>15.90521</v>
      </c>
    </row>
    <row r="5951" spans="3:4" x14ac:dyDescent="0.2">
      <c r="C5951" s="42">
        <v>43746</v>
      </c>
      <c r="D5951">
        <v>16.037289999999999</v>
      </c>
    </row>
    <row r="5952" spans="3:4" x14ac:dyDescent="0.2">
      <c r="C5952" s="42">
        <v>43747</v>
      </c>
      <c r="D5952">
        <v>15.9764</v>
      </c>
    </row>
    <row r="5953" spans="3:4" x14ac:dyDescent="0.2">
      <c r="C5953" s="42">
        <v>43748</v>
      </c>
      <c r="D5953">
        <v>15.830170000000001</v>
      </c>
    </row>
    <row r="5954" spans="3:4" x14ac:dyDescent="0.2">
      <c r="C5954" s="42">
        <v>43749</v>
      </c>
      <c r="D5954">
        <v>15.53065</v>
      </c>
    </row>
    <row r="5955" spans="3:4" x14ac:dyDescent="0.2">
      <c r="C5955" s="42">
        <v>43752</v>
      </c>
      <c r="D5955">
        <v>15.5281</v>
      </c>
    </row>
    <row r="5956" spans="3:4" x14ac:dyDescent="0.2">
      <c r="C5956" s="42">
        <v>43753</v>
      </c>
      <c r="D5956">
        <v>15.5763</v>
      </c>
    </row>
    <row r="5957" spans="3:4" x14ac:dyDescent="0.2">
      <c r="C5957" s="42">
        <v>43754</v>
      </c>
      <c r="D5957">
        <v>15.704000000000001</v>
      </c>
    </row>
    <row r="5958" spans="3:4" x14ac:dyDescent="0.2">
      <c r="C5958" s="42">
        <v>43755</v>
      </c>
      <c r="D5958">
        <v>15.537610000000001</v>
      </c>
    </row>
    <row r="5959" spans="3:4" x14ac:dyDescent="0.2">
      <c r="C5959" s="42">
        <v>43756</v>
      </c>
      <c r="D5959">
        <v>15.52774</v>
      </c>
    </row>
    <row r="5960" spans="3:4" x14ac:dyDescent="0.2">
      <c r="C5960" s="42">
        <v>43759</v>
      </c>
      <c r="D5960">
        <v>15.48785</v>
      </c>
    </row>
    <row r="5961" spans="3:4" x14ac:dyDescent="0.2">
      <c r="C5961" s="42">
        <v>43760</v>
      </c>
      <c r="D5961">
        <v>15.337949999999999</v>
      </c>
    </row>
    <row r="5962" spans="3:4" x14ac:dyDescent="0.2">
      <c r="C5962" s="42">
        <v>43761</v>
      </c>
      <c r="D5962">
        <v>15.3431</v>
      </c>
    </row>
    <row r="5963" spans="3:4" x14ac:dyDescent="0.2">
      <c r="C5963" s="42">
        <v>43762</v>
      </c>
      <c r="D5963">
        <v>15.351599999999999</v>
      </c>
    </row>
    <row r="5964" spans="3:4" x14ac:dyDescent="0.2">
      <c r="C5964" s="42">
        <v>43763</v>
      </c>
      <c r="D5964">
        <v>15.29955</v>
      </c>
    </row>
    <row r="5965" spans="3:4" x14ac:dyDescent="0.2">
      <c r="C5965" s="42">
        <v>43766</v>
      </c>
      <c r="D5965">
        <v>15.254099999999999</v>
      </c>
    </row>
    <row r="5966" spans="3:4" x14ac:dyDescent="0.2">
      <c r="C5966" s="42">
        <v>43767</v>
      </c>
      <c r="D5966">
        <v>15.285159999999999</v>
      </c>
    </row>
    <row r="5967" spans="3:4" x14ac:dyDescent="0.2">
      <c r="C5967" s="42">
        <v>43768</v>
      </c>
      <c r="D5967">
        <v>15.732329999999999</v>
      </c>
    </row>
    <row r="5968" spans="3:4" x14ac:dyDescent="0.2">
      <c r="C5968" s="42">
        <v>43769</v>
      </c>
      <c r="D5968">
        <v>15.8245</v>
      </c>
    </row>
    <row r="5969" spans="3:4" x14ac:dyDescent="0.2">
      <c r="C5969" s="42">
        <v>43770</v>
      </c>
      <c r="D5969">
        <v>15.794750000000001</v>
      </c>
    </row>
    <row r="5970" spans="3:4" x14ac:dyDescent="0.2">
      <c r="C5970" s="42">
        <v>43773</v>
      </c>
      <c r="D5970">
        <v>15.48072</v>
      </c>
    </row>
    <row r="5971" spans="3:4" x14ac:dyDescent="0.2">
      <c r="C5971" s="42">
        <v>43774</v>
      </c>
      <c r="D5971">
        <v>15.5221</v>
      </c>
    </row>
    <row r="5972" spans="3:4" x14ac:dyDescent="0.2">
      <c r="C5972" s="42">
        <v>43775</v>
      </c>
      <c r="D5972">
        <v>15.5875</v>
      </c>
    </row>
    <row r="5973" spans="3:4" x14ac:dyDescent="0.2">
      <c r="C5973" s="42">
        <v>43776</v>
      </c>
      <c r="D5973">
        <v>15.510199999999999</v>
      </c>
    </row>
    <row r="5974" spans="3:4" x14ac:dyDescent="0.2">
      <c r="C5974" s="42">
        <v>43777</v>
      </c>
      <c r="D5974">
        <v>15.526999999999999</v>
      </c>
    </row>
    <row r="5975" spans="3:4" x14ac:dyDescent="0.2">
      <c r="C5975" s="42">
        <v>43780</v>
      </c>
      <c r="D5975">
        <v>15.62246</v>
      </c>
    </row>
    <row r="5976" spans="3:4" x14ac:dyDescent="0.2">
      <c r="C5976" s="42">
        <v>43781</v>
      </c>
      <c r="D5976">
        <v>15.665559999999999</v>
      </c>
    </row>
    <row r="5977" spans="3:4" x14ac:dyDescent="0.2">
      <c r="C5977" s="42">
        <v>43782</v>
      </c>
      <c r="D5977">
        <v>15.6911</v>
      </c>
    </row>
    <row r="5978" spans="3:4" x14ac:dyDescent="0.2">
      <c r="C5978" s="42">
        <v>43783</v>
      </c>
      <c r="D5978">
        <v>15.557399999999999</v>
      </c>
    </row>
    <row r="5979" spans="3:4" x14ac:dyDescent="0.2">
      <c r="C5979" s="42">
        <v>43784</v>
      </c>
      <c r="D5979">
        <v>15.422499999999999</v>
      </c>
    </row>
    <row r="5980" spans="3:4" x14ac:dyDescent="0.2">
      <c r="C5980" s="42">
        <v>43787</v>
      </c>
      <c r="D5980">
        <v>15.518599999999999</v>
      </c>
    </row>
    <row r="5981" spans="3:4" x14ac:dyDescent="0.2">
      <c r="C5981" s="42">
        <v>43788</v>
      </c>
      <c r="D5981">
        <v>15.53105</v>
      </c>
    </row>
    <row r="5982" spans="3:4" x14ac:dyDescent="0.2">
      <c r="C5982" s="42">
        <v>43789</v>
      </c>
      <c r="D5982">
        <v>15.491899999999999</v>
      </c>
    </row>
    <row r="5983" spans="3:4" x14ac:dyDescent="0.2">
      <c r="C5983" s="42">
        <v>43790</v>
      </c>
      <c r="D5983">
        <v>15.44318</v>
      </c>
    </row>
    <row r="5984" spans="3:4" x14ac:dyDescent="0.2">
      <c r="C5984" s="42">
        <v>43791</v>
      </c>
      <c r="D5984">
        <v>15.440770000000001</v>
      </c>
    </row>
    <row r="5985" spans="3:4" x14ac:dyDescent="0.2">
      <c r="C5985" s="42">
        <v>43794</v>
      </c>
      <c r="D5985">
        <v>15.520350000000001</v>
      </c>
    </row>
    <row r="5986" spans="3:4" x14ac:dyDescent="0.2">
      <c r="C5986" s="42">
        <v>43795</v>
      </c>
      <c r="D5986">
        <v>15.5808</v>
      </c>
    </row>
    <row r="5987" spans="3:4" x14ac:dyDescent="0.2">
      <c r="C5987" s="42">
        <v>43796</v>
      </c>
      <c r="D5987">
        <v>15.49405</v>
      </c>
    </row>
    <row r="5988" spans="3:4" x14ac:dyDescent="0.2">
      <c r="C5988" s="42">
        <v>43797</v>
      </c>
      <c r="D5988">
        <v>15.522</v>
      </c>
    </row>
    <row r="5989" spans="3:4" x14ac:dyDescent="0.2">
      <c r="C5989" s="42">
        <v>43798</v>
      </c>
      <c r="D5989">
        <v>15.4038</v>
      </c>
    </row>
    <row r="5990" spans="3:4" x14ac:dyDescent="0.2">
      <c r="C5990" s="42">
        <v>43801</v>
      </c>
      <c r="D5990">
        <v>15.350899999999999</v>
      </c>
    </row>
    <row r="5991" spans="3:4" x14ac:dyDescent="0.2">
      <c r="C5991" s="42">
        <v>43802</v>
      </c>
      <c r="D5991">
        <v>15.44895</v>
      </c>
    </row>
    <row r="5992" spans="3:4" x14ac:dyDescent="0.2">
      <c r="C5992" s="42">
        <v>43803</v>
      </c>
      <c r="D5992">
        <v>15.3445</v>
      </c>
    </row>
    <row r="5993" spans="3:4" x14ac:dyDescent="0.2">
      <c r="C5993" s="42">
        <v>43804</v>
      </c>
      <c r="D5993">
        <v>15.4445</v>
      </c>
    </row>
    <row r="5994" spans="3:4" x14ac:dyDescent="0.2">
      <c r="C5994" s="42">
        <v>43805</v>
      </c>
      <c r="D5994">
        <v>15.38777</v>
      </c>
    </row>
    <row r="5995" spans="3:4" x14ac:dyDescent="0.2">
      <c r="C5995" s="42">
        <v>43808</v>
      </c>
      <c r="D5995">
        <v>15.38575</v>
      </c>
    </row>
    <row r="5996" spans="3:4" x14ac:dyDescent="0.2">
      <c r="C5996" s="42">
        <v>43809</v>
      </c>
      <c r="D5996">
        <v>15.62641</v>
      </c>
    </row>
    <row r="5997" spans="3:4" x14ac:dyDescent="0.2">
      <c r="C5997" s="42">
        <v>43810</v>
      </c>
      <c r="D5997">
        <v>15.4796</v>
      </c>
    </row>
    <row r="5998" spans="3:4" x14ac:dyDescent="0.2">
      <c r="C5998" s="42">
        <v>43811</v>
      </c>
      <c r="D5998">
        <v>15.27131</v>
      </c>
    </row>
    <row r="5999" spans="3:4" x14ac:dyDescent="0.2">
      <c r="C5999" s="42">
        <v>43812</v>
      </c>
      <c r="D5999">
        <v>15.232100000000001</v>
      </c>
    </row>
    <row r="6000" spans="3:4" x14ac:dyDescent="0.2">
      <c r="C6000" s="42">
        <v>43815</v>
      </c>
      <c r="D6000">
        <v>15.095230000000001</v>
      </c>
    </row>
    <row r="6001" spans="3:4" x14ac:dyDescent="0.2">
      <c r="C6001" s="42">
        <v>43816</v>
      </c>
      <c r="D6001">
        <v>15.114699999999999</v>
      </c>
    </row>
    <row r="6002" spans="3:4" x14ac:dyDescent="0.2">
      <c r="C6002" s="42">
        <v>43817</v>
      </c>
      <c r="D6002">
        <v>14.9838</v>
      </c>
    </row>
    <row r="6003" spans="3:4" x14ac:dyDescent="0.2">
      <c r="C6003" s="42">
        <v>43818</v>
      </c>
      <c r="D6003">
        <v>14.952249999999999</v>
      </c>
    </row>
    <row r="6004" spans="3:4" x14ac:dyDescent="0.2">
      <c r="C6004" s="42">
        <v>43819</v>
      </c>
      <c r="D6004">
        <v>14.938499999999999</v>
      </c>
    </row>
    <row r="6005" spans="3:4" x14ac:dyDescent="0.2">
      <c r="C6005" s="42">
        <v>43822</v>
      </c>
      <c r="D6005">
        <v>14.91245</v>
      </c>
    </row>
    <row r="6006" spans="3:4" x14ac:dyDescent="0.2">
      <c r="C6006" s="42">
        <v>43823</v>
      </c>
      <c r="D6006">
        <v>14.82192</v>
      </c>
    </row>
    <row r="6007" spans="3:4" x14ac:dyDescent="0.2">
      <c r="C6007" s="42">
        <v>43824</v>
      </c>
      <c r="D6007">
        <v>14.82192</v>
      </c>
    </row>
    <row r="6008" spans="3:4" x14ac:dyDescent="0.2">
      <c r="C6008" s="42">
        <v>43825</v>
      </c>
      <c r="D6008">
        <v>14.83705</v>
      </c>
    </row>
    <row r="6009" spans="3:4" x14ac:dyDescent="0.2">
      <c r="C6009" s="42">
        <v>43826</v>
      </c>
      <c r="D6009">
        <v>14.724</v>
      </c>
    </row>
    <row r="6010" spans="3:4" x14ac:dyDescent="0.2">
      <c r="C6010" s="42">
        <v>43829</v>
      </c>
      <c r="D6010">
        <v>14.77685</v>
      </c>
    </row>
    <row r="6011" spans="3:4" x14ac:dyDescent="0.2">
      <c r="C6011" s="42">
        <v>43830</v>
      </c>
      <c r="D6011">
        <v>14.677160000000001</v>
      </c>
    </row>
    <row r="6012" spans="3:4" x14ac:dyDescent="0.2">
      <c r="C6012" s="42">
        <v>43831</v>
      </c>
      <c r="D6012">
        <v>14.677160000000001</v>
      </c>
    </row>
    <row r="6013" spans="3:4" x14ac:dyDescent="0.2">
      <c r="C6013" s="42">
        <v>43832</v>
      </c>
      <c r="D6013">
        <v>14.75145</v>
      </c>
    </row>
    <row r="6014" spans="3:4" x14ac:dyDescent="0.2">
      <c r="C6014" s="42">
        <v>43833</v>
      </c>
      <c r="D6014">
        <v>14.95335</v>
      </c>
    </row>
    <row r="6015" spans="3:4" x14ac:dyDescent="0.2">
      <c r="C6015" s="42">
        <v>43836</v>
      </c>
      <c r="D6015">
        <v>14.94505</v>
      </c>
    </row>
    <row r="6016" spans="3:4" x14ac:dyDescent="0.2">
      <c r="C6016" s="42">
        <v>43837</v>
      </c>
      <c r="D6016">
        <v>15.044700000000001</v>
      </c>
    </row>
    <row r="6017" spans="3:4" x14ac:dyDescent="0.2">
      <c r="C6017" s="42">
        <v>43838</v>
      </c>
      <c r="D6017">
        <v>14.96125</v>
      </c>
    </row>
    <row r="6018" spans="3:4" x14ac:dyDescent="0.2">
      <c r="C6018" s="42">
        <v>43839</v>
      </c>
      <c r="D6018">
        <v>14.9101</v>
      </c>
    </row>
    <row r="6019" spans="3:4" x14ac:dyDescent="0.2">
      <c r="C6019" s="42">
        <v>43840</v>
      </c>
      <c r="D6019">
        <v>14.949350000000001</v>
      </c>
    </row>
    <row r="6020" spans="3:4" x14ac:dyDescent="0.2">
      <c r="C6020" s="42">
        <v>43843</v>
      </c>
      <c r="D6020">
        <v>15.16075</v>
      </c>
    </row>
    <row r="6021" spans="3:4" x14ac:dyDescent="0.2">
      <c r="C6021" s="42">
        <v>43844</v>
      </c>
      <c r="D6021">
        <v>15.120810000000001</v>
      </c>
    </row>
    <row r="6022" spans="3:4" x14ac:dyDescent="0.2">
      <c r="C6022" s="42">
        <v>43845</v>
      </c>
      <c r="D6022">
        <v>15.11284</v>
      </c>
    </row>
    <row r="6023" spans="3:4" x14ac:dyDescent="0.2">
      <c r="C6023" s="42">
        <v>43846</v>
      </c>
      <c r="D6023">
        <v>15.11392</v>
      </c>
    </row>
    <row r="6024" spans="3:4" x14ac:dyDescent="0.2">
      <c r="C6024" s="42">
        <v>43847</v>
      </c>
      <c r="D6024">
        <v>15.17577</v>
      </c>
    </row>
    <row r="6025" spans="3:4" x14ac:dyDescent="0.2">
      <c r="C6025" s="42">
        <v>43850</v>
      </c>
      <c r="D6025">
        <v>15.217689999999999</v>
      </c>
    </row>
    <row r="6026" spans="3:4" x14ac:dyDescent="0.2">
      <c r="C6026" s="42">
        <v>43851</v>
      </c>
      <c r="D6026">
        <v>15.188499999999999</v>
      </c>
    </row>
    <row r="6027" spans="3:4" x14ac:dyDescent="0.2">
      <c r="C6027" s="42">
        <v>43852</v>
      </c>
      <c r="D6027">
        <v>15.043760000000001</v>
      </c>
    </row>
    <row r="6028" spans="3:4" x14ac:dyDescent="0.2">
      <c r="C6028" s="42">
        <v>43853</v>
      </c>
      <c r="D6028">
        <v>15.11444</v>
      </c>
    </row>
    <row r="6029" spans="3:4" x14ac:dyDescent="0.2">
      <c r="C6029" s="42">
        <v>43854</v>
      </c>
      <c r="D6029">
        <v>15.1275</v>
      </c>
    </row>
    <row r="6030" spans="3:4" x14ac:dyDescent="0.2">
      <c r="C6030" s="42">
        <v>43857</v>
      </c>
      <c r="D6030">
        <v>15.3492</v>
      </c>
    </row>
    <row r="6031" spans="3:4" x14ac:dyDescent="0.2">
      <c r="C6031" s="42">
        <v>43858</v>
      </c>
      <c r="D6031">
        <v>15.3286</v>
      </c>
    </row>
    <row r="6032" spans="3:4" x14ac:dyDescent="0.2">
      <c r="C6032" s="42">
        <v>43859</v>
      </c>
      <c r="D6032">
        <v>15.313700000000001</v>
      </c>
    </row>
    <row r="6033" spans="3:4" x14ac:dyDescent="0.2">
      <c r="C6033" s="42">
        <v>43860</v>
      </c>
      <c r="D6033">
        <v>15.5436</v>
      </c>
    </row>
    <row r="6034" spans="3:4" x14ac:dyDescent="0.2">
      <c r="C6034" s="42">
        <v>43861</v>
      </c>
      <c r="D6034">
        <v>15.728070000000001</v>
      </c>
    </row>
    <row r="6035" spans="3:4" x14ac:dyDescent="0.2">
      <c r="C6035" s="42">
        <v>43864</v>
      </c>
      <c r="D6035">
        <v>15.610150000000001</v>
      </c>
    </row>
    <row r="6036" spans="3:4" x14ac:dyDescent="0.2">
      <c r="C6036" s="42">
        <v>43865</v>
      </c>
      <c r="D6036">
        <v>15.43817</v>
      </c>
    </row>
    <row r="6037" spans="3:4" x14ac:dyDescent="0.2">
      <c r="C6037" s="42">
        <v>43866</v>
      </c>
      <c r="D6037">
        <v>15.48395</v>
      </c>
    </row>
    <row r="6038" spans="3:4" x14ac:dyDescent="0.2">
      <c r="C6038" s="42">
        <v>43867</v>
      </c>
      <c r="D6038">
        <v>15.61055</v>
      </c>
    </row>
    <row r="6039" spans="3:4" x14ac:dyDescent="0.2">
      <c r="C6039" s="42">
        <v>43868</v>
      </c>
      <c r="D6039">
        <v>15.809900000000001</v>
      </c>
    </row>
    <row r="6040" spans="3:4" x14ac:dyDescent="0.2">
      <c r="C6040" s="42">
        <v>43871</v>
      </c>
      <c r="D6040">
        <v>15.7652</v>
      </c>
    </row>
    <row r="6041" spans="3:4" x14ac:dyDescent="0.2">
      <c r="C6041" s="42">
        <v>43872</v>
      </c>
      <c r="D6041">
        <v>15.551080000000001</v>
      </c>
    </row>
    <row r="6042" spans="3:4" x14ac:dyDescent="0.2">
      <c r="C6042" s="42">
        <v>43873</v>
      </c>
      <c r="D6042">
        <v>15.5555</v>
      </c>
    </row>
    <row r="6043" spans="3:4" x14ac:dyDescent="0.2">
      <c r="C6043" s="42">
        <v>43874</v>
      </c>
      <c r="D6043">
        <v>15.622920000000001</v>
      </c>
    </row>
    <row r="6044" spans="3:4" x14ac:dyDescent="0.2">
      <c r="C6044" s="42">
        <v>43875</v>
      </c>
      <c r="D6044">
        <v>15.60225</v>
      </c>
    </row>
    <row r="6045" spans="3:4" x14ac:dyDescent="0.2">
      <c r="C6045" s="42">
        <v>43878</v>
      </c>
      <c r="D6045">
        <v>15.747769999999999</v>
      </c>
    </row>
    <row r="6046" spans="3:4" x14ac:dyDescent="0.2">
      <c r="C6046" s="42">
        <v>43879</v>
      </c>
      <c r="D6046">
        <v>15.740550000000001</v>
      </c>
    </row>
    <row r="6047" spans="3:4" x14ac:dyDescent="0.2">
      <c r="C6047" s="42">
        <v>43880</v>
      </c>
      <c r="D6047">
        <v>15.72508</v>
      </c>
    </row>
    <row r="6048" spans="3:4" x14ac:dyDescent="0.2">
      <c r="C6048" s="42">
        <v>43881</v>
      </c>
      <c r="D6048">
        <v>15.889939999999999</v>
      </c>
    </row>
    <row r="6049" spans="3:4" x14ac:dyDescent="0.2">
      <c r="C6049" s="42">
        <v>43882</v>
      </c>
      <c r="D6049">
        <v>15.7102</v>
      </c>
    </row>
    <row r="6050" spans="3:4" x14ac:dyDescent="0.2">
      <c r="C6050" s="42">
        <v>43885</v>
      </c>
      <c r="D6050">
        <v>15.87335</v>
      </c>
    </row>
    <row r="6051" spans="3:4" x14ac:dyDescent="0.2">
      <c r="C6051" s="42">
        <v>43886</v>
      </c>
      <c r="D6051">
        <v>15.9846</v>
      </c>
    </row>
    <row r="6052" spans="3:4" x14ac:dyDescent="0.2">
      <c r="C6052" s="42">
        <v>43887</v>
      </c>
      <c r="D6052">
        <v>15.867760000000001</v>
      </c>
    </row>
    <row r="6053" spans="3:4" x14ac:dyDescent="0.2">
      <c r="C6053" s="42">
        <v>43888</v>
      </c>
      <c r="D6053">
        <v>16.212309999999999</v>
      </c>
    </row>
    <row r="6054" spans="3:4" x14ac:dyDescent="0.2">
      <c r="C6054" s="42">
        <v>43889</v>
      </c>
      <c r="D6054">
        <v>16.5504</v>
      </c>
    </row>
    <row r="6055" spans="3:4" x14ac:dyDescent="0.2">
      <c r="C6055" s="42">
        <v>43892</v>
      </c>
      <c r="D6055">
        <v>16.464980000000001</v>
      </c>
    </row>
    <row r="6056" spans="3:4" x14ac:dyDescent="0.2">
      <c r="C6056" s="42">
        <v>43893</v>
      </c>
      <c r="D6056">
        <v>16.084900000000001</v>
      </c>
    </row>
    <row r="6057" spans="3:4" x14ac:dyDescent="0.2">
      <c r="C6057" s="42">
        <v>43894</v>
      </c>
      <c r="D6057">
        <v>16.135729999999999</v>
      </c>
    </row>
    <row r="6058" spans="3:4" x14ac:dyDescent="0.2">
      <c r="C6058" s="42">
        <v>43895</v>
      </c>
      <c r="D6058">
        <v>16.379300000000001</v>
      </c>
    </row>
    <row r="6059" spans="3:4" x14ac:dyDescent="0.2">
      <c r="C6059" s="42">
        <v>43896</v>
      </c>
      <c r="D6059">
        <v>16.514500000000002</v>
      </c>
    </row>
    <row r="6060" spans="3:4" x14ac:dyDescent="0.2">
      <c r="C6060" s="42">
        <v>43899</v>
      </c>
      <c r="D6060">
        <v>16.860019999999999</v>
      </c>
    </row>
    <row r="6061" spans="3:4" x14ac:dyDescent="0.2">
      <c r="C6061" s="42">
        <v>43900</v>
      </c>
      <c r="D6061">
        <v>16.98817</v>
      </c>
    </row>
    <row r="6062" spans="3:4" x14ac:dyDescent="0.2">
      <c r="C6062" s="42">
        <v>43901</v>
      </c>
      <c r="D6062">
        <v>17.05405</v>
      </c>
    </row>
    <row r="6063" spans="3:4" x14ac:dyDescent="0.2">
      <c r="C6063" s="42">
        <v>43902</v>
      </c>
      <c r="D6063">
        <v>17.4482</v>
      </c>
    </row>
    <row r="6064" spans="3:4" x14ac:dyDescent="0.2">
      <c r="C6064" s="42">
        <v>43903</v>
      </c>
      <c r="D6064">
        <v>17.226590000000002</v>
      </c>
    </row>
    <row r="6065" spans="3:4" x14ac:dyDescent="0.2">
      <c r="C6065" s="42">
        <v>43906</v>
      </c>
      <c r="D6065">
        <v>17.430150000000001</v>
      </c>
    </row>
    <row r="6066" spans="3:4" x14ac:dyDescent="0.2">
      <c r="C6066" s="42">
        <v>43907</v>
      </c>
      <c r="D6066">
        <v>17.419689999999999</v>
      </c>
    </row>
    <row r="6067" spans="3:4" x14ac:dyDescent="0.2">
      <c r="C6067" s="42">
        <v>43908</v>
      </c>
      <c r="D6067">
        <v>17.9758</v>
      </c>
    </row>
    <row r="6068" spans="3:4" x14ac:dyDescent="0.2">
      <c r="C6068" s="42">
        <v>43909</v>
      </c>
      <c r="D6068">
        <v>18.177700000000002</v>
      </c>
    </row>
    <row r="6069" spans="3:4" x14ac:dyDescent="0.2">
      <c r="C6069" s="42">
        <v>43910</v>
      </c>
      <c r="D6069">
        <v>18.290099999999999</v>
      </c>
    </row>
    <row r="6070" spans="3:4" x14ac:dyDescent="0.2">
      <c r="C6070" s="42">
        <v>43913</v>
      </c>
      <c r="D6070">
        <v>18.552430000000001</v>
      </c>
    </row>
    <row r="6071" spans="3:4" x14ac:dyDescent="0.2">
      <c r="C6071" s="42">
        <v>43914</v>
      </c>
      <c r="D6071">
        <v>18.408000000000001</v>
      </c>
    </row>
    <row r="6072" spans="3:4" x14ac:dyDescent="0.2">
      <c r="C6072" s="42">
        <v>43915</v>
      </c>
      <c r="D6072">
        <v>18.141200000000001</v>
      </c>
    </row>
    <row r="6073" spans="3:4" x14ac:dyDescent="0.2">
      <c r="C6073" s="42">
        <v>43916</v>
      </c>
      <c r="D6073">
        <v>17.992100000000001</v>
      </c>
    </row>
    <row r="6074" spans="3:4" x14ac:dyDescent="0.2">
      <c r="C6074" s="42">
        <v>43917</v>
      </c>
      <c r="D6074">
        <v>18.2881</v>
      </c>
    </row>
    <row r="6075" spans="3:4" x14ac:dyDescent="0.2">
      <c r="C6075" s="42">
        <v>43920</v>
      </c>
      <c r="D6075">
        <v>18.721689999999999</v>
      </c>
    </row>
    <row r="6076" spans="3:4" x14ac:dyDescent="0.2">
      <c r="C6076" s="42">
        <v>43921</v>
      </c>
      <c r="D6076">
        <v>18.614809999999999</v>
      </c>
    </row>
    <row r="6077" spans="3:4" x14ac:dyDescent="0.2">
      <c r="C6077" s="42">
        <v>43922</v>
      </c>
      <c r="D6077">
        <v>18.723299999999998</v>
      </c>
    </row>
    <row r="6078" spans="3:4" x14ac:dyDescent="0.2">
      <c r="C6078" s="42">
        <v>43923</v>
      </c>
      <c r="D6078">
        <v>19.314499999999999</v>
      </c>
    </row>
    <row r="6079" spans="3:4" x14ac:dyDescent="0.2">
      <c r="C6079" s="42">
        <v>43924</v>
      </c>
      <c r="D6079">
        <v>19.716349999999998</v>
      </c>
    </row>
    <row r="6080" spans="3:4" x14ac:dyDescent="0.2">
      <c r="C6080" s="42">
        <v>43927</v>
      </c>
      <c r="D6080">
        <v>19.585529999999999</v>
      </c>
    </row>
    <row r="6081" spans="3:4" x14ac:dyDescent="0.2">
      <c r="C6081" s="42">
        <v>43928</v>
      </c>
      <c r="D6081">
        <v>19.1035</v>
      </c>
    </row>
    <row r="6082" spans="3:4" x14ac:dyDescent="0.2">
      <c r="C6082" s="42">
        <v>43929</v>
      </c>
      <c r="D6082">
        <v>18.981000000000002</v>
      </c>
    </row>
    <row r="6083" spans="3:4" x14ac:dyDescent="0.2">
      <c r="C6083" s="42">
        <v>43930</v>
      </c>
      <c r="D6083">
        <v>18.651309999999999</v>
      </c>
    </row>
    <row r="6084" spans="3:4" x14ac:dyDescent="0.2">
      <c r="C6084" s="42">
        <v>43931</v>
      </c>
      <c r="D6084">
        <v>18.651309999999999</v>
      </c>
    </row>
    <row r="6085" spans="3:4" x14ac:dyDescent="0.2">
      <c r="C6085" s="42">
        <v>43934</v>
      </c>
      <c r="D6085">
        <v>18.93939</v>
      </c>
    </row>
    <row r="6086" spans="3:4" x14ac:dyDescent="0.2">
      <c r="C6086" s="42">
        <v>43935</v>
      </c>
      <c r="D6086">
        <v>18.971299999999999</v>
      </c>
    </row>
    <row r="6087" spans="3:4" x14ac:dyDescent="0.2">
      <c r="C6087" s="42">
        <v>43936</v>
      </c>
      <c r="D6087">
        <v>19.399640000000002</v>
      </c>
    </row>
    <row r="6088" spans="3:4" x14ac:dyDescent="0.2">
      <c r="C6088" s="42">
        <v>43937</v>
      </c>
      <c r="D6088">
        <v>19.336590000000001</v>
      </c>
    </row>
    <row r="6089" spans="3:4" x14ac:dyDescent="0.2">
      <c r="C6089" s="42">
        <v>43938</v>
      </c>
      <c r="D6089">
        <v>19.572949999999999</v>
      </c>
    </row>
    <row r="6090" spans="3:4" x14ac:dyDescent="0.2">
      <c r="C6090" s="42">
        <v>43941</v>
      </c>
      <c r="D6090">
        <v>19.42426</v>
      </c>
    </row>
    <row r="6091" spans="3:4" x14ac:dyDescent="0.2">
      <c r="C6091" s="42">
        <v>43942</v>
      </c>
      <c r="D6091">
        <v>19.657</v>
      </c>
    </row>
    <row r="6092" spans="3:4" x14ac:dyDescent="0.2">
      <c r="C6092" s="42">
        <v>43943</v>
      </c>
      <c r="D6092">
        <v>19.595050000000001</v>
      </c>
    </row>
    <row r="6093" spans="3:4" x14ac:dyDescent="0.2">
      <c r="C6093" s="42">
        <v>43944</v>
      </c>
      <c r="D6093">
        <v>19.648099999999999</v>
      </c>
    </row>
    <row r="6094" spans="3:4" x14ac:dyDescent="0.2">
      <c r="C6094" s="42">
        <v>43945</v>
      </c>
      <c r="D6094">
        <v>19.62839</v>
      </c>
    </row>
    <row r="6095" spans="3:4" x14ac:dyDescent="0.2">
      <c r="C6095" s="42">
        <v>43948</v>
      </c>
      <c r="D6095">
        <v>19.511340000000001</v>
      </c>
    </row>
    <row r="6096" spans="3:4" x14ac:dyDescent="0.2">
      <c r="C6096" s="42">
        <v>43949</v>
      </c>
      <c r="D6096">
        <v>19.340260000000001</v>
      </c>
    </row>
    <row r="6097" spans="3:4" x14ac:dyDescent="0.2">
      <c r="C6097" s="42">
        <v>43950</v>
      </c>
      <c r="D6097">
        <v>18.900849999999998</v>
      </c>
    </row>
    <row r="6098" spans="3:4" x14ac:dyDescent="0.2">
      <c r="C6098" s="42">
        <v>43951</v>
      </c>
      <c r="D6098">
        <v>18.975909999999999</v>
      </c>
    </row>
    <row r="6099" spans="3:4" x14ac:dyDescent="0.2">
      <c r="C6099" s="42">
        <v>43952</v>
      </c>
      <c r="D6099">
        <v>19.483699999999999</v>
      </c>
    </row>
    <row r="6100" spans="3:4" x14ac:dyDescent="0.2">
      <c r="C6100" s="42">
        <v>43955</v>
      </c>
      <c r="D6100">
        <v>19.28734</v>
      </c>
    </row>
    <row r="6101" spans="3:4" x14ac:dyDescent="0.2">
      <c r="C6101" s="42">
        <v>43956</v>
      </c>
      <c r="D6101">
        <v>18.992999999999999</v>
      </c>
    </row>
    <row r="6102" spans="3:4" x14ac:dyDescent="0.2">
      <c r="C6102" s="42">
        <v>43957</v>
      </c>
      <c r="D6102">
        <v>19.402920000000002</v>
      </c>
    </row>
    <row r="6103" spans="3:4" x14ac:dyDescent="0.2">
      <c r="C6103" s="42">
        <v>43958</v>
      </c>
      <c r="D6103">
        <v>19.276399999999999</v>
      </c>
    </row>
    <row r="6104" spans="3:4" x14ac:dyDescent="0.2">
      <c r="C6104" s="42">
        <v>43959</v>
      </c>
      <c r="D6104">
        <v>18.942900000000002</v>
      </c>
    </row>
    <row r="6105" spans="3:4" x14ac:dyDescent="0.2">
      <c r="C6105" s="42">
        <v>43962</v>
      </c>
      <c r="D6105">
        <v>18.9758</v>
      </c>
    </row>
    <row r="6106" spans="3:4" x14ac:dyDescent="0.2">
      <c r="C6106" s="42">
        <v>43963</v>
      </c>
      <c r="D6106">
        <v>18.82056</v>
      </c>
    </row>
    <row r="6107" spans="3:4" x14ac:dyDescent="0.2">
      <c r="C6107" s="42">
        <v>43964</v>
      </c>
      <c r="D6107">
        <v>19.051500000000001</v>
      </c>
    </row>
    <row r="6108" spans="3:4" x14ac:dyDescent="0.2">
      <c r="C6108" s="42">
        <v>43965</v>
      </c>
      <c r="D6108">
        <v>19.1982</v>
      </c>
    </row>
    <row r="6109" spans="3:4" x14ac:dyDescent="0.2">
      <c r="C6109" s="42">
        <v>43966</v>
      </c>
      <c r="D6109">
        <v>19.182600000000001</v>
      </c>
    </row>
    <row r="6110" spans="3:4" x14ac:dyDescent="0.2">
      <c r="C6110" s="42">
        <v>43969</v>
      </c>
      <c r="D6110">
        <v>19.01193</v>
      </c>
    </row>
    <row r="6111" spans="3:4" x14ac:dyDescent="0.2">
      <c r="C6111" s="42">
        <v>43970</v>
      </c>
      <c r="D6111">
        <v>18.80161</v>
      </c>
    </row>
    <row r="6112" spans="3:4" x14ac:dyDescent="0.2">
      <c r="C6112" s="42">
        <v>43971</v>
      </c>
      <c r="D6112">
        <v>18.527450000000002</v>
      </c>
    </row>
    <row r="6113" spans="3:4" x14ac:dyDescent="0.2">
      <c r="C6113" s="42">
        <v>43972</v>
      </c>
      <c r="D6113">
        <v>18.285</v>
      </c>
    </row>
    <row r="6114" spans="3:4" x14ac:dyDescent="0.2">
      <c r="C6114" s="42">
        <v>43973</v>
      </c>
      <c r="D6114">
        <v>18.330089999999998</v>
      </c>
    </row>
    <row r="6115" spans="3:4" x14ac:dyDescent="0.2">
      <c r="C6115" s="42">
        <v>43976</v>
      </c>
      <c r="D6115">
        <v>18.294599999999999</v>
      </c>
    </row>
    <row r="6116" spans="3:4" x14ac:dyDescent="0.2">
      <c r="C6116" s="42">
        <v>43977</v>
      </c>
      <c r="D6116">
        <v>17.9682</v>
      </c>
    </row>
    <row r="6117" spans="3:4" x14ac:dyDescent="0.2">
      <c r="C6117" s="42">
        <v>43978</v>
      </c>
      <c r="D6117">
        <v>18.05827</v>
      </c>
    </row>
    <row r="6118" spans="3:4" x14ac:dyDescent="0.2">
      <c r="C6118" s="42">
        <v>43979</v>
      </c>
      <c r="D6118">
        <v>18.03246</v>
      </c>
    </row>
    <row r="6119" spans="3:4" x14ac:dyDescent="0.2">
      <c r="C6119" s="42">
        <v>43980</v>
      </c>
      <c r="D6119">
        <v>18.237200000000001</v>
      </c>
    </row>
    <row r="6120" spans="3:4" x14ac:dyDescent="0.2">
      <c r="C6120" s="42">
        <v>43983</v>
      </c>
      <c r="D6120">
        <v>17.942789999999999</v>
      </c>
    </row>
    <row r="6121" spans="3:4" x14ac:dyDescent="0.2">
      <c r="C6121" s="42">
        <v>43984</v>
      </c>
      <c r="D6121">
        <v>17.685040000000001</v>
      </c>
    </row>
    <row r="6122" spans="3:4" x14ac:dyDescent="0.2">
      <c r="C6122" s="42">
        <v>43985</v>
      </c>
      <c r="D6122">
        <v>17.482500000000002</v>
      </c>
    </row>
    <row r="6123" spans="3:4" x14ac:dyDescent="0.2">
      <c r="C6123" s="42">
        <v>43986</v>
      </c>
      <c r="D6123">
        <v>17.43027</v>
      </c>
    </row>
    <row r="6124" spans="3:4" x14ac:dyDescent="0.2">
      <c r="C6124" s="42">
        <v>43987</v>
      </c>
      <c r="D6124">
        <v>17.435580000000002</v>
      </c>
    </row>
    <row r="6125" spans="3:4" x14ac:dyDescent="0.2">
      <c r="C6125" s="42">
        <v>43990</v>
      </c>
      <c r="D6125">
        <v>17.36739</v>
      </c>
    </row>
    <row r="6126" spans="3:4" x14ac:dyDescent="0.2">
      <c r="C6126" s="42">
        <v>43991</v>
      </c>
      <c r="D6126">
        <v>17.231290000000001</v>
      </c>
    </row>
    <row r="6127" spans="3:4" x14ac:dyDescent="0.2">
      <c r="C6127" s="42">
        <v>43992</v>
      </c>
      <c r="D6127">
        <v>17.200389999999999</v>
      </c>
    </row>
    <row r="6128" spans="3:4" x14ac:dyDescent="0.2">
      <c r="C6128" s="42">
        <v>43993</v>
      </c>
      <c r="D6128">
        <v>17.6815</v>
      </c>
    </row>
    <row r="6129" spans="3:4" x14ac:dyDescent="0.2">
      <c r="C6129" s="42">
        <v>43994</v>
      </c>
      <c r="D6129">
        <v>17.732250000000001</v>
      </c>
    </row>
    <row r="6130" spans="3:4" x14ac:dyDescent="0.2">
      <c r="C6130" s="42">
        <v>43997</v>
      </c>
      <c r="D6130">
        <v>17.884550000000001</v>
      </c>
    </row>
    <row r="6131" spans="3:4" x14ac:dyDescent="0.2">
      <c r="C6131" s="42">
        <v>43998</v>
      </c>
      <c r="D6131">
        <v>17.869289999999999</v>
      </c>
    </row>
    <row r="6132" spans="3:4" x14ac:dyDescent="0.2">
      <c r="C6132" s="42">
        <v>43999</v>
      </c>
      <c r="D6132">
        <v>17.804030000000001</v>
      </c>
    </row>
    <row r="6133" spans="3:4" x14ac:dyDescent="0.2">
      <c r="C6133" s="42">
        <v>44000</v>
      </c>
      <c r="D6133">
        <v>18.083100000000002</v>
      </c>
    </row>
    <row r="6134" spans="3:4" x14ac:dyDescent="0.2">
      <c r="C6134" s="42">
        <v>44001</v>
      </c>
      <c r="D6134">
        <v>17.9389</v>
      </c>
    </row>
    <row r="6135" spans="3:4" x14ac:dyDescent="0.2">
      <c r="C6135" s="42">
        <v>44004</v>
      </c>
      <c r="D6135">
        <v>17.95477</v>
      </c>
    </row>
    <row r="6136" spans="3:4" x14ac:dyDescent="0.2">
      <c r="C6136" s="42">
        <v>44005</v>
      </c>
      <c r="D6136">
        <v>17.82845</v>
      </c>
    </row>
    <row r="6137" spans="3:4" x14ac:dyDescent="0.2">
      <c r="C6137" s="42">
        <v>44006</v>
      </c>
      <c r="D6137">
        <v>17.91621</v>
      </c>
    </row>
    <row r="6138" spans="3:4" x14ac:dyDescent="0.2">
      <c r="C6138" s="42">
        <v>44007</v>
      </c>
      <c r="D6138">
        <v>17.859249999999999</v>
      </c>
    </row>
    <row r="6139" spans="3:4" x14ac:dyDescent="0.2">
      <c r="C6139" s="42">
        <v>44008</v>
      </c>
      <c r="D6139">
        <v>17.932009999999998</v>
      </c>
    </row>
    <row r="6140" spans="3:4" x14ac:dyDescent="0.2">
      <c r="C6140" s="42">
        <v>44011</v>
      </c>
      <c r="D6140">
        <v>17.896999999999998</v>
      </c>
    </row>
    <row r="6141" spans="3:4" x14ac:dyDescent="0.2">
      <c r="C6141" s="42">
        <v>44012</v>
      </c>
      <c r="D6141">
        <v>17.971050000000002</v>
      </c>
    </row>
    <row r="6142" spans="3:4" x14ac:dyDescent="0.2">
      <c r="C6142" s="42">
        <v>44013</v>
      </c>
      <c r="D6142">
        <v>17.645800000000001</v>
      </c>
    </row>
    <row r="6143" spans="3:4" x14ac:dyDescent="0.2">
      <c r="C6143" s="42">
        <v>44014</v>
      </c>
      <c r="D6143">
        <v>17.54504</v>
      </c>
    </row>
    <row r="6144" spans="3:4" x14ac:dyDescent="0.2">
      <c r="C6144" s="42">
        <v>44015</v>
      </c>
      <c r="D6144">
        <v>17.636800000000001</v>
      </c>
    </row>
    <row r="6145" spans="3:4" x14ac:dyDescent="0.2">
      <c r="C6145" s="42">
        <v>44018</v>
      </c>
      <c r="D6145">
        <v>17.505389999999998</v>
      </c>
    </row>
    <row r="6146" spans="3:4" x14ac:dyDescent="0.2">
      <c r="C6146" s="42">
        <v>44019</v>
      </c>
      <c r="D6146">
        <v>17.701640000000001</v>
      </c>
    </row>
    <row r="6147" spans="3:4" x14ac:dyDescent="0.2">
      <c r="C6147" s="42">
        <v>44020</v>
      </c>
      <c r="D6147">
        <v>17.613949999999999</v>
      </c>
    </row>
    <row r="6148" spans="3:4" x14ac:dyDescent="0.2">
      <c r="C6148" s="42">
        <v>44021</v>
      </c>
      <c r="D6148">
        <v>17.506699999999999</v>
      </c>
    </row>
    <row r="6149" spans="3:4" x14ac:dyDescent="0.2">
      <c r="C6149" s="42">
        <v>44022</v>
      </c>
      <c r="D6149">
        <v>17.349</v>
      </c>
    </row>
    <row r="6150" spans="3:4" x14ac:dyDescent="0.2">
      <c r="C6150" s="42">
        <v>44025</v>
      </c>
      <c r="D6150">
        <v>17.244160000000001</v>
      </c>
    </row>
    <row r="6151" spans="3:4" x14ac:dyDescent="0.2">
      <c r="C6151" s="42">
        <v>44026</v>
      </c>
      <c r="D6151">
        <v>17.38373</v>
      </c>
    </row>
    <row r="6152" spans="3:4" x14ac:dyDescent="0.2">
      <c r="C6152" s="42">
        <v>44027</v>
      </c>
      <c r="D6152">
        <v>17.107769999999999</v>
      </c>
    </row>
    <row r="6153" spans="3:4" x14ac:dyDescent="0.2">
      <c r="C6153" s="42">
        <v>44028</v>
      </c>
      <c r="D6153">
        <v>17.210100000000001</v>
      </c>
    </row>
    <row r="6154" spans="3:4" x14ac:dyDescent="0.2">
      <c r="C6154" s="42">
        <v>44029</v>
      </c>
      <c r="D6154">
        <v>17.239699999999999</v>
      </c>
    </row>
    <row r="6155" spans="3:4" x14ac:dyDescent="0.2">
      <c r="C6155" s="42">
        <v>44032</v>
      </c>
      <c r="D6155">
        <v>17.2453</v>
      </c>
    </row>
    <row r="6156" spans="3:4" x14ac:dyDescent="0.2">
      <c r="C6156" s="42">
        <v>44033</v>
      </c>
      <c r="D6156">
        <v>17.04166</v>
      </c>
    </row>
    <row r="6157" spans="3:4" x14ac:dyDescent="0.2">
      <c r="C6157" s="42">
        <v>44034</v>
      </c>
      <c r="D6157">
        <v>17.00938</v>
      </c>
    </row>
    <row r="6158" spans="3:4" x14ac:dyDescent="0.2">
      <c r="C6158" s="42">
        <v>44035</v>
      </c>
      <c r="D6158">
        <v>17.145949999999999</v>
      </c>
    </row>
    <row r="6159" spans="3:4" x14ac:dyDescent="0.2">
      <c r="C6159" s="42">
        <v>44036</v>
      </c>
      <c r="D6159">
        <v>17.28951</v>
      </c>
    </row>
    <row r="6160" spans="3:4" x14ac:dyDescent="0.2">
      <c r="C6160" s="42">
        <v>44039</v>
      </c>
      <c r="D6160">
        <v>17.012049999999999</v>
      </c>
    </row>
    <row r="6161" spans="3:4" x14ac:dyDescent="0.2">
      <c r="C6161" s="42">
        <v>44040</v>
      </c>
      <c r="D6161">
        <v>17.191700000000001</v>
      </c>
    </row>
    <row r="6162" spans="3:4" x14ac:dyDescent="0.2">
      <c r="C6162" s="42">
        <v>44041</v>
      </c>
      <c r="D6162">
        <v>17.181699999999999</v>
      </c>
    </row>
    <row r="6163" spans="3:4" x14ac:dyDescent="0.2">
      <c r="C6163" s="42">
        <v>44042</v>
      </c>
      <c r="D6163">
        <v>17.56345</v>
      </c>
    </row>
    <row r="6164" spans="3:4" x14ac:dyDescent="0.2">
      <c r="C6164" s="42">
        <v>44043</v>
      </c>
      <c r="D6164">
        <v>17.671140000000001</v>
      </c>
    </row>
    <row r="6165" spans="3:4" x14ac:dyDescent="0.2">
      <c r="C6165" s="42">
        <v>44046</v>
      </c>
      <c r="D6165">
        <v>17.88326</v>
      </c>
    </row>
    <row r="6166" spans="3:4" x14ac:dyDescent="0.2">
      <c r="C6166" s="42">
        <v>44047</v>
      </c>
      <c r="D6166">
        <v>18.058499999999999</v>
      </c>
    </row>
    <row r="6167" spans="3:4" x14ac:dyDescent="0.2">
      <c r="C6167" s="42">
        <v>44048</v>
      </c>
      <c r="D6167">
        <v>17.912990000000001</v>
      </c>
    </row>
    <row r="6168" spans="3:4" x14ac:dyDescent="0.2">
      <c r="C6168" s="42">
        <v>44049</v>
      </c>
      <c r="D6168">
        <v>18.144200000000001</v>
      </c>
    </row>
    <row r="6169" spans="3:4" x14ac:dyDescent="0.2">
      <c r="C6169" s="42">
        <v>44050</v>
      </c>
      <c r="D6169">
        <v>18.177900000000001</v>
      </c>
    </row>
    <row r="6170" spans="3:4" x14ac:dyDescent="0.2">
      <c r="C6170" s="42">
        <v>44053</v>
      </c>
      <c r="D6170">
        <v>18.31664</v>
      </c>
    </row>
    <row r="6171" spans="3:4" x14ac:dyDescent="0.2">
      <c r="C6171" s="42">
        <v>44054</v>
      </c>
      <c r="D6171">
        <v>18.13475</v>
      </c>
    </row>
    <row r="6172" spans="3:4" x14ac:dyDescent="0.2">
      <c r="C6172" s="42">
        <v>44055</v>
      </c>
      <c r="D6172">
        <v>17.94904</v>
      </c>
    </row>
    <row r="6173" spans="3:4" x14ac:dyDescent="0.2">
      <c r="C6173" s="42">
        <v>44056</v>
      </c>
      <c r="D6173">
        <v>17.991589999999999</v>
      </c>
    </row>
    <row r="6174" spans="3:4" x14ac:dyDescent="0.2">
      <c r="C6174" s="42">
        <v>44057</v>
      </c>
      <c r="D6174">
        <v>17.97334</v>
      </c>
    </row>
    <row r="6175" spans="3:4" x14ac:dyDescent="0.2">
      <c r="C6175" s="42">
        <v>44060</v>
      </c>
      <c r="D6175">
        <v>18.111149999999999</v>
      </c>
    </row>
    <row r="6176" spans="3:4" x14ac:dyDescent="0.2">
      <c r="C6176" s="42">
        <v>44061</v>
      </c>
      <c r="D6176">
        <v>17.966290000000001</v>
      </c>
    </row>
    <row r="6177" spans="3:4" x14ac:dyDescent="0.2">
      <c r="C6177" s="42">
        <v>44062</v>
      </c>
      <c r="D6177">
        <v>17.797650000000001</v>
      </c>
    </row>
    <row r="6178" spans="3:4" x14ac:dyDescent="0.2">
      <c r="C6178" s="42">
        <v>44063</v>
      </c>
      <c r="D6178">
        <v>17.977160000000001</v>
      </c>
    </row>
    <row r="6179" spans="3:4" x14ac:dyDescent="0.2">
      <c r="C6179" s="42">
        <v>44064</v>
      </c>
      <c r="D6179">
        <v>17.792369999999998</v>
      </c>
    </row>
    <row r="6180" spans="3:4" x14ac:dyDescent="0.2">
      <c r="C6180" s="42">
        <v>44067</v>
      </c>
      <c r="D6180">
        <v>17.574680000000001</v>
      </c>
    </row>
    <row r="6181" spans="3:4" x14ac:dyDescent="0.2">
      <c r="C6181" s="42">
        <v>44068</v>
      </c>
      <c r="D6181">
        <v>17.468050000000002</v>
      </c>
    </row>
    <row r="6182" spans="3:4" x14ac:dyDescent="0.2">
      <c r="C6182" s="42">
        <v>44069</v>
      </c>
      <c r="D6182">
        <v>17.539400000000001</v>
      </c>
    </row>
    <row r="6183" spans="3:4" x14ac:dyDescent="0.2">
      <c r="C6183" s="42">
        <v>44070</v>
      </c>
      <c r="D6183">
        <v>17.636700000000001</v>
      </c>
    </row>
    <row r="6184" spans="3:4" x14ac:dyDescent="0.2">
      <c r="C6184" s="42">
        <v>44071</v>
      </c>
      <c r="D6184">
        <v>17.251750000000001</v>
      </c>
    </row>
    <row r="6185" spans="3:4" x14ac:dyDescent="0.2">
      <c r="C6185" s="42">
        <v>44074</v>
      </c>
      <c r="D6185">
        <v>17.560939999999999</v>
      </c>
    </row>
    <row r="6186" spans="3:4" x14ac:dyDescent="0.2">
      <c r="C6186" s="42">
        <v>44075</v>
      </c>
      <c r="D6186">
        <v>17.2334</v>
      </c>
    </row>
    <row r="6187" spans="3:4" x14ac:dyDescent="0.2">
      <c r="C6187" s="42">
        <v>44076</v>
      </c>
      <c r="D6187">
        <v>17.517240000000001</v>
      </c>
    </row>
    <row r="6188" spans="3:4" x14ac:dyDescent="0.2">
      <c r="C6188" s="42">
        <v>44077</v>
      </c>
      <c r="D6188">
        <v>17.354839999999999</v>
      </c>
    </row>
    <row r="6189" spans="3:4" x14ac:dyDescent="0.2">
      <c r="C6189" s="42">
        <v>44078</v>
      </c>
      <c r="D6189">
        <v>17.23836</v>
      </c>
    </row>
    <row r="6190" spans="3:4" x14ac:dyDescent="0.2">
      <c r="C6190" s="42">
        <v>44081</v>
      </c>
      <c r="D6190">
        <v>17.348800000000001</v>
      </c>
    </row>
    <row r="6191" spans="3:4" x14ac:dyDescent="0.2">
      <c r="C6191" s="42">
        <v>44082</v>
      </c>
      <c r="D6191">
        <v>17.52271</v>
      </c>
    </row>
    <row r="6192" spans="3:4" x14ac:dyDescent="0.2">
      <c r="C6192" s="42">
        <v>44083</v>
      </c>
      <c r="D6192">
        <v>17.220089999999999</v>
      </c>
    </row>
    <row r="6193" spans="3:4" x14ac:dyDescent="0.2">
      <c r="C6193" s="42">
        <v>44084</v>
      </c>
      <c r="D6193">
        <v>17.435549999999999</v>
      </c>
    </row>
    <row r="6194" spans="3:4" x14ac:dyDescent="0.2">
      <c r="C6194" s="42">
        <v>44085</v>
      </c>
      <c r="D6194">
        <v>17.346800000000002</v>
      </c>
    </row>
    <row r="6195" spans="3:4" x14ac:dyDescent="0.2">
      <c r="C6195" s="42">
        <v>44088</v>
      </c>
      <c r="D6195">
        <v>17.297550000000001</v>
      </c>
    </row>
    <row r="6196" spans="3:4" x14ac:dyDescent="0.2">
      <c r="C6196" s="42">
        <v>44089</v>
      </c>
      <c r="D6196">
        <v>17.036650000000002</v>
      </c>
    </row>
    <row r="6197" spans="3:4" x14ac:dyDescent="0.2">
      <c r="C6197" s="42">
        <v>44090</v>
      </c>
      <c r="D6197">
        <v>16.884799999999998</v>
      </c>
    </row>
    <row r="6198" spans="3:4" x14ac:dyDescent="0.2">
      <c r="C6198" s="42">
        <v>44091</v>
      </c>
      <c r="D6198">
        <v>16.849699999999999</v>
      </c>
    </row>
    <row r="6199" spans="3:4" x14ac:dyDescent="0.2">
      <c r="C6199" s="42">
        <v>44092</v>
      </c>
      <c r="D6199">
        <v>16.889759999999999</v>
      </c>
    </row>
    <row r="6200" spans="3:4" x14ac:dyDescent="0.2">
      <c r="C6200" s="42">
        <v>44095</v>
      </c>
      <c r="D6200">
        <v>17.53415</v>
      </c>
    </row>
    <row r="6201" spans="3:4" x14ac:dyDescent="0.2">
      <c r="C6201" s="42">
        <v>44096</v>
      </c>
      <c r="D6201">
        <v>17.401440000000001</v>
      </c>
    </row>
    <row r="6202" spans="3:4" x14ac:dyDescent="0.2">
      <c r="C6202" s="42">
        <v>44097</v>
      </c>
      <c r="D6202">
        <v>17.701799999999999</v>
      </c>
    </row>
    <row r="6203" spans="3:4" x14ac:dyDescent="0.2">
      <c r="C6203" s="42">
        <v>44098</v>
      </c>
      <c r="D6203">
        <v>17.699739999999998</v>
      </c>
    </row>
    <row r="6204" spans="3:4" x14ac:dyDescent="0.2">
      <c r="C6204" s="42">
        <v>44099</v>
      </c>
      <c r="D6204">
        <v>17.81335</v>
      </c>
    </row>
    <row r="6205" spans="3:4" x14ac:dyDescent="0.2">
      <c r="C6205" s="42">
        <v>44102</v>
      </c>
      <c r="D6205">
        <v>17.7986</v>
      </c>
    </row>
    <row r="6206" spans="3:4" x14ac:dyDescent="0.2">
      <c r="C6206" s="42">
        <v>44103</v>
      </c>
      <c r="D6206">
        <v>17.6174</v>
      </c>
    </row>
    <row r="6207" spans="3:4" x14ac:dyDescent="0.2">
      <c r="C6207" s="42">
        <v>44104</v>
      </c>
      <c r="D6207">
        <v>17.301500000000001</v>
      </c>
    </row>
    <row r="6208" spans="3:4" x14ac:dyDescent="0.2">
      <c r="C6208" s="42">
        <v>44105</v>
      </c>
      <c r="D6208">
        <v>17.260760000000001</v>
      </c>
    </row>
    <row r="6209" spans="3:4" x14ac:dyDescent="0.2">
      <c r="C6209" s="42">
        <v>44106</v>
      </c>
      <c r="D6209">
        <v>17.059840000000001</v>
      </c>
    </row>
    <row r="6210" spans="3:4" x14ac:dyDescent="0.2">
      <c r="C6210" s="42">
        <v>44109</v>
      </c>
      <c r="D6210">
        <v>17.06438</v>
      </c>
    </row>
    <row r="6211" spans="3:4" x14ac:dyDescent="0.2">
      <c r="C6211" s="42">
        <v>44110</v>
      </c>
      <c r="D6211">
        <v>17.103200000000001</v>
      </c>
    </row>
    <row r="6212" spans="3:4" x14ac:dyDescent="0.2">
      <c r="C6212" s="42">
        <v>44111</v>
      </c>
      <c r="D6212">
        <v>17.26915</v>
      </c>
    </row>
    <row r="6213" spans="3:4" x14ac:dyDescent="0.2">
      <c r="C6213" s="42">
        <v>44112</v>
      </c>
      <c r="D6213">
        <v>17.200810000000001</v>
      </c>
    </row>
    <row r="6214" spans="3:4" x14ac:dyDescent="0.2">
      <c r="C6214" s="42">
        <v>44113</v>
      </c>
      <c r="D6214">
        <v>17.0471</v>
      </c>
    </row>
    <row r="6215" spans="3:4" x14ac:dyDescent="0.2">
      <c r="C6215" s="42">
        <v>44116</v>
      </c>
      <c r="D6215">
        <v>17.08624</v>
      </c>
    </row>
    <row r="6216" spans="3:4" x14ac:dyDescent="0.2">
      <c r="C6216" s="42">
        <v>44117</v>
      </c>
      <c r="D6216">
        <v>17.146740000000001</v>
      </c>
    </row>
    <row r="6217" spans="3:4" x14ac:dyDescent="0.2">
      <c r="C6217" s="42">
        <v>44118</v>
      </c>
      <c r="D6217">
        <v>17.117290000000001</v>
      </c>
    </row>
    <row r="6218" spans="3:4" x14ac:dyDescent="0.2">
      <c r="C6218" s="42">
        <v>44119</v>
      </c>
      <c r="D6218">
        <v>17.303830000000001</v>
      </c>
    </row>
    <row r="6219" spans="3:4" x14ac:dyDescent="0.2">
      <c r="C6219" s="42">
        <v>44120</v>
      </c>
      <c r="D6219">
        <v>17.13625</v>
      </c>
    </row>
    <row r="6220" spans="3:4" x14ac:dyDescent="0.2">
      <c r="C6220" s="42">
        <v>44123</v>
      </c>
      <c r="D6220">
        <v>17.064160000000001</v>
      </c>
    </row>
    <row r="6221" spans="3:4" x14ac:dyDescent="0.2">
      <c r="C6221" s="42">
        <v>44124</v>
      </c>
      <c r="D6221">
        <v>17.079450000000001</v>
      </c>
    </row>
    <row r="6222" spans="3:4" x14ac:dyDescent="0.2">
      <c r="C6222" s="42">
        <v>44125</v>
      </c>
      <c r="D6222">
        <v>16.867609999999999</v>
      </c>
    </row>
    <row r="6223" spans="3:4" x14ac:dyDescent="0.2">
      <c r="C6223" s="42">
        <v>44126</v>
      </c>
      <c r="D6223">
        <v>16.795750000000002</v>
      </c>
    </row>
    <row r="6224" spans="3:4" x14ac:dyDescent="0.2">
      <c r="C6224" s="42">
        <v>44127</v>
      </c>
      <c r="D6224">
        <v>16.816849999999999</v>
      </c>
    </row>
    <row r="6225" spans="3:4" x14ac:dyDescent="0.2">
      <c r="C6225" s="42">
        <v>44130</v>
      </c>
      <c r="D6225">
        <v>16.768910000000002</v>
      </c>
    </row>
    <row r="6226" spans="3:4" x14ac:dyDescent="0.2">
      <c r="C6226" s="42">
        <v>44131</v>
      </c>
      <c r="D6226">
        <v>16.701640000000001</v>
      </c>
    </row>
    <row r="6227" spans="3:4" x14ac:dyDescent="0.2">
      <c r="C6227" s="42">
        <v>44132</v>
      </c>
      <c r="D6227">
        <v>16.943650000000002</v>
      </c>
    </row>
    <row r="6228" spans="3:4" x14ac:dyDescent="0.2">
      <c r="C6228" s="42">
        <v>44133</v>
      </c>
      <c r="D6228">
        <v>17.050979999999999</v>
      </c>
    </row>
    <row r="6229" spans="3:4" x14ac:dyDescent="0.2">
      <c r="C6229" s="42">
        <v>44134</v>
      </c>
      <c r="D6229">
        <v>16.865490000000001</v>
      </c>
    </row>
    <row r="6230" spans="3:4" x14ac:dyDescent="0.2">
      <c r="C6230" s="42">
        <v>44137</v>
      </c>
      <c r="D6230">
        <v>16.887049999999999</v>
      </c>
    </row>
    <row r="6231" spans="3:4" x14ac:dyDescent="0.2">
      <c r="C6231" s="42">
        <v>44138</v>
      </c>
      <c r="D6231">
        <v>16.672619999999998</v>
      </c>
    </row>
    <row r="6232" spans="3:4" x14ac:dyDescent="0.2">
      <c r="C6232" s="42">
        <v>44139</v>
      </c>
      <c r="D6232">
        <v>16.5486</v>
      </c>
    </row>
    <row r="6233" spans="3:4" x14ac:dyDescent="0.2">
      <c r="C6233" s="42">
        <v>44140</v>
      </c>
      <c r="D6233">
        <v>16.372800000000002</v>
      </c>
    </row>
    <row r="6234" spans="3:4" x14ac:dyDescent="0.2">
      <c r="C6234" s="42">
        <v>44141</v>
      </c>
      <c r="D6234">
        <v>16.266950000000001</v>
      </c>
    </row>
    <row r="6235" spans="3:4" x14ac:dyDescent="0.2">
      <c r="C6235" s="42">
        <v>44144</v>
      </c>
      <c r="D6235">
        <v>15.964410000000001</v>
      </c>
    </row>
    <row r="6236" spans="3:4" x14ac:dyDescent="0.2">
      <c r="C6236" s="42">
        <v>44145</v>
      </c>
      <c r="D6236">
        <v>16.272200000000002</v>
      </c>
    </row>
    <row r="6237" spans="3:4" x14ac:dyDescent="0.2">
      <c r="C6237" s="42">
        <v>44146</v>
      </c>
      <c r="D6237">
        <v>16.349399999999999</v>
      </c>
    </row>
    <row r="6238" spans="3:4" x14ac:dyDescent="0.2">
      <c r="C6238" s="42">
        <v>44147</v>
      </c>
      <c r="D6238">
        <v>16.226330000000001</v>
      </c>
    </row>
    <row r="6239" spans="3:4" x14ac:dyDescent="0.2">
      <c r="C6239" s="42">
        <v>44148</v>
      </c>
      <c r="D6239">
        <v>16.240010000000002</v>
      </c>
    </row>
    <row r="6240" spans="3:4" x14ac:dyDescent="0.2">
      <c r="C6240" s="42">
        <v>44151</v>
      </c>
      <c r="D6240">
        <v>15.946</v>
      </c>
    </row>
    <row r="6241" spans="3:4" x14ac:dyDescent="0.2">
      <c r="C6241" s="42">
        <v>44152</v>
      </c>
      <c r="D6241">
        <v>16.05894</v>
      </c>
    </row>
    <row r="6242" spans="3:4" x14ac:dyDescent="0.2">
      <c r="C6242" s="42">
        <v>44153</v>
      </c>
      <c r="D6242">
        <v>16.06775</v>
      </c>
    </row>
    <row r="6243" spans="3:4" x14ac:dyDescent="0.2">
      <c r="C6243" s="42">
        <v>44154</v>
      </c>
      <c r="D6243">
        <v>16.165759999999999</v>
      </c>
    </row>
    <row r="6244" spans="3:4" x14ac:dyDescent="0.2">
      <c r="C6244" s="42">
        <v>44155</v>
      </c>
      <c r="D6244">
        <v>15.980370000000001</v>
      </c>
    </row>
    <row r="6245" spans="3:4" x14ac:dyDescent="0.2">
      <c r="C6245" s="42">
        <v>44158</v>
      </c>
      <c r="D6245">
        <v>16.11346</v>
      </c>
    </row>
    <row r="6246" spans="3:4" x14ac:dyDescent="0.2">
      <c r="C6246" s="42">
        <v>44159</v>
      </c>
      <c r="D6246">
        <v>15.929309999999999</v>
      </c>
    </row>
    <row r="6247" spans="3:4" x14ac:dyDescent="0.2">
      <c r="C6247" s="42">
        <v>44160</v>
      </c>
      <c r="D6247">
        <v>15.899100000000001</v>
      </c>
    </row>
    <row r="6248" spans="3:4" x14ac:dyDescent="0.2">
      <c r="C6248" s="42">
        <v>44161</v>
      </c>
      <c r="D6248">
        <v>15.857710000000001</v>
      </c>
    </row>
    <row r="6249" spans="3:4" x14ac:dyDescent="0.2">
      <c r="C6249" s="42">
        <v>44162</v>
      </c>
      <c r="D6249">
        <v>15.926550000000001</v>
      </c>
    </row>
    <row r="6250" spans="3:4" x14ac:dyDescent="0.2">
      <c r="C6250" s="42">
        <v>44165</v>
      </c>
      <c r="D6250">
        <v>16.143139999999999</v>
      </c>
    </row>
    <row r="6251" spans="3:4" x14ac:dyDescent="0.2">
      <c r="C6251" s="42">
        <v>44166</v>
      </c>
      <c r="D6251">
        <v>15.894170000000001</v>
      </c>
    </row>
    <row r="6252" spans="3:4" x14ac:dyDescent="0.2">
      <c r="C6252" s="42">
        <v>44167</v>
      </c>
      <c r="D6252">
        <v>15.970079999999999</v>
      </c>
    </row>
    <row r="6253" spans="3:4" x14ac:dyDescent="0.2">
      <c r="C6253" s="42">
        <v>44168</v>
      </c>
      <c r="D6253">
        <v>15.797230000000001</v>
      </c>
    </row>
    <row r="6254" spans="3:4" x14ac:dyDescent="0.2">
      <c r="C6254" s="42">
        <v>44169</v>
      </c>
      <c r="D6254">
        <v>15.8376</v>
      </c>
    </row>
    <row r="6255" spans="3:4" x14ac:dyDescent="0.2">
      <c r="C6255" s="42">
        <v>44172</v>
      </c>
      <c r="D6255">
        <v>15.751939999999999</v>
      </c>
    </row>
    <row r="6256" spans="3:4" x14ac:dyDescent="0.2">
      <c r="C6256" s="42">
        <v>44173</v>
      </c>
      <c r="D6256">
        <v>15.620620000000001</v>
      </c>
    </row>
    <row r="6257" spans="3:4" x14ac:dyDescent="0.2">
      <c r="C6257" s="42">
        <v>44174</v>
      </c>
      <c r="D6257">
        <v>15.5784</v>
      </c>
    </row>
    <row r="6258" spans="3:4" x14ac:dyDescent="0.2">
      <c r="C6258" s="42">
        <v>44175</v>
      </c>
      <c r="D6258">
        <v>15.64734</v>
      </c>
    </row>
    <row r="6259" spans="3:4" x14ac:dyDescent="0.2">
      <c r="C6259" s="42">
        <v>44176</v>
      </c>
      <c r="D6259">
        <v>15.755100000000001</v>
      </c>
    </row>
    <row r="6260" spans="3:4" x14ac:dyDescent="0.2">
      <c r="C6260" s="42">
        <v>44179</v>
      </c>
      <c r="D6260">
        <v>15.65208</v>
      </c>
    </row>
    <row r="6261" spans="3:4" x14ac:dyDescent="0.2">
      <c r="C6261" s="42">
        <v>44180</v>
      </c>
      <c r="D6261">
        <v>15.52225</v>
      </c>
    </row>
    <row r="6262" spans="3:4" x14ac:dyDescent="0.2">
      <c r="C6262" s="42">
        <v>44181</v>
      </c>
      <c r="D6262">
        <v>15.465450000000001</v>
      </c>
    </row>
    <row r="6263" spans="3:4" x14ac:dyDescent="0.2">
      <c r="C6263" s="42">
        <v>44182</v>
      </c>
      <c r="D6263">
        <v>15.29843</v>
      </c>
    </row>
    <row r="6264" spans="3:4" x14ac:dyDescent="0.2">
      <c r="C6264" s="42">
        <v>44183</v>
      </c>
      <c r="D6264">
        <v>15.1601</v>
      </c>
    </row>
    <row r="6265" spans="3:4" x14ac:dyDescent="0.2">
      <c r="C6265" s="42">
        <v>44186</v>
      </c>
      <c r="D6265">
        <v>15.272399999999999</v>
      </c>
    </row>
    <row r="6266" spans="3:4" x14ac:dyDescent="0.2">
      <c r="C6266" s="42">
        <v>44187</v>
      </c>
      <c r="D6266">
        <v>15.30025</v>
      </c>
    </row>
    <row r="6267" spans="3:4" x14ac:dyDescent="0.2">
      <c r="C6267" s="42">
        <v>44188</v>
      </c>
      <c r="D6267">
        <v>15.22939</v>
      </c>
    </row>
    <row r="6268" spans="3:4" x14ac:dyDescent="0.2">
      <c r="C6268" s="42">
        <v>44189</v>
      </c>
      <c r="D6268">
        <v>15.252700000000001</v>
      </c>
    </row>
    <row r="6269" spans="3:4" x14ac:dyDescent="0.2">
      <c r="C6269" s="42">
        <v>44190</v>
      </c>
      <c r="D6269">
        <v>15.252700000000001</v>
      </c>
    </row>
    <row r="6270" spans="3:4" x14ac:dyDescent="0.2">
      <c r="C6270" s="42">
        <v>44193</v>
      </c>
      <c r="D6270">
        <v>15.27374</v>
      </c>
    </row>
    <row r="6271" spans="3:4" x14ac:dyDescent="0.2">
      <c r="C6271" s="42">
        <v>44194</v>
      </c>
      <c r="D6271">
        <v>15.30345</v>
      </c>
    </row>
    <row r="6272" spans="3:4" x14ac:dyDescent="0.2">
      <c r="C6272" s="42">
        <v>44195</v>
      </c>
      <c r="D6272">
        <v>15.204420000000001</v>
      </c>
    </row>
    <row r="6273" spans="3:4" x14ac:dyDescent="0.2">
      <c r="C6273" s="42">
        <v>44196</v>
      </c>
      <c r="D6273">
        <v>15.294549999999999</v>
      </c>
    </row>
    <row r="6274" spans="3:4" x14ac:dyDescent="0.2">
      <c r="C6274" s="42">
        <v>44197</v>
      </c>
      <c r="D6274">
        <v>15.294549999999999</v>
      </c>
    </row>
    <row r="6275" spans="3:4" x14ac:dyDescent="0.2">
      <c r="C6275" s="42">
        <v>44200</v>
      </c>
      <c r="D6275">
        <v>15.26014</v>
      </c>
    </row>
    <row r="6276" spans="3:4" x14ac:dyDescent="0.2">
      <c r="C6276" s="42">
        <v>44201</v>
      </c>
      <c r="D6276">
        <v>15.67268</v>
      </c>
    </row>
    <row r="6277" spans="3:4" x14ac:dyDescent="0.2">
      <c r="C6277" s="42">
        <v>44202</v>
      </c>
      <c r="D6277">
        <v>15.75634</v>
      </c>
    </row>
    <row r="6278" spans="3:4" x14ac:dyDescent="0.2">
      <c r="C6278" s="42">
        <v>44203</v>
      </c>
      <c r="D6278">
        <v>16.06531</v>
      </c>
    </row>
    <row r="6279" spans="3:4" x14ac:dyDescent="0.2">
      <c r="C6279" s="42">
        <v>44204</v>
      </c>
      <c r="D6279">
        <v>15.94553</v>
      </c>
    </row>
    <row r="6280" spans="3:4" x14ac:dyDescent="0.2">
      <c r="C6280" s="42">
        <v>44207</v>
      </c>
      <c r="D6280">
        <v>16.195630000000001</v>
      </c>
    </row>
    <row r="6281" spans="3:4" x14ac:dyDescent="0.2">
      <c r="C6281" s="42">
        <v>44208</v>
      </c>
      <c r="D6281">
        <v>16.040600000000001</v>
      </c>
    </row>
    <row r="6282" spans="3:4" x14ac:dyDescent="0.2">
      <c r="C6282" s="42">
        <v>44209</v>
      </c>
      <c r="D6282">
        <v>15.9122</v>
      </c>
    </row>
    <row r="6283" spans="3:4" x14ac:dyDescent="0.2">
      <c r="C6283" s="42">
        <v>44210</v>
      </c>
      <c r="D6283">
        <v>15.760999999999999</v>
      </c>
    </row>
    <row r="6284" spans="3:4" x14ac:dyDescent="0.2">
      <c r="C6284" s="42">
        <v>44211</v>
      </c>
      <c r="D6284">
        <v>15.87396</v>
      </c>
    </row>
    <row r="6285" spans="3:4" x14ac:dyDescent="0.2">
      <c r="C6285" s="42">
        <v>44214</v>
      </c>
      <c r="D6285">
        <v>15.822050000000001</v>
      </c>
    </row>
    <row r="6286" spans="3:4" x14ac:dyDescent="0.2">
      <c r="C6286" s="42">
        <v>44215</v>
      </c>
      <c r="D6286">
        <v>15.59585</v>
      </c>
    </row>
    <row r="6287" spans="3:4" x14ac:dyDescent="0.2">
      <c r="C6287" s="42">
        <v>44216</v>
      </c>
      <c r="D6287">
        <v>15.535729999999999</v>
      </c>
    </row>
    <row r="6288" spans="3:4" x14ac:dyDescent="0.2">
      <c r="C6288" s="42">
        <v>44217</v>
      </c>
      <c r="D6288">
        <v>15.46335</v>
      </c>
    </row>
    <row r="6289" spans="3:4" x14ac:dyDescent="0.2">
      <c r="C6289" s="42">
        <v>44218</v>
      </c>
      <c r="D6289">
        <v>15.754250000000001</v>
      </c>
    </row>
    <row r="6290" spans="3:4" x14ac:dyDescent="0.2">
      <c r="C6290" s="42">
        <v>44221</v>
      </c>
      <c r="D6290">
        <v>15.924950000000001</v>
      </c>
    </row>
    <row r="6291" spans="3:4" x14ac:dyDescent="0.2">
      <c r="C6291" s="42">
        <v>44222</v>
      </c>
      <c r="D6291">
        <v>15.77455</v>
      </c>
    </row>
    <row r="6292" spans="3:4" x14ac:dyDescent="0.2">
      <c r="C6292" s="42">
        <v>44223</v>
      </c>
      <c r="D6292">
        <v>15.928800000000001</v>
      </c>
    </row>
    <row r="6293" spans="3:4" x14ac:dyDescent="0.2">
      <c r="C6293" s="42">
        <v>44224</v>
      </c>
      <c r="D6293">
        <v>15.859970000000001</v>
      </c>
    </row>
    <row r="6294" spans="3:4" x14ac:dyDescent="0.2">
      <c r="C6294" s="42">
        <v>44225</v>
      </c>
      <c r="D6294">
        <v>15.742900000000001</v>
      </c>
    </row>
    <row r="6295" spans="3:4" x14ac:dyDescent="0.2">
      <c r="C6295" s="42">
        <v>44228</v>
      </c>
      <c r="D6295">
        <v>15.7758</v>
      </c>
    </row>
    <row r="6296" spans="3:4" x14ac:dyDescent="0.2">
      <c r="C6296" s="42">
        <v>44229</v>
      </c>
      <c r="D6296">
        <v>15.683590000000001</v>
      </c>
    </row>
    <row r="6297" spans="3:4" x14ac:dyDescent="0.2">
      <c r="C6297" s="42">
        <v>44230</v>
      </c>
      <c r="D6297">
        <v>15.672650000000001</v>
      </c>
    </row>
    <row r="6298" spans="3:4" x14ac:dyDescent="0.2">
      <c r="C6298" s="42">
        <v>44231</v>
      </c>
      <c r="D6298">
        <v>15.76582</v>
      </c>
    </row>
    <row r="6299" spans="3:4" x14ac:dyDescent="0.2">
      <c r="C6299" s="42">
        <v>44232</v>
      </c>
      <c r="D6299">
        <v>15.549899999999999</v>
      </c>
    </row>
    <row r="6300" spans="3:4" x14ac:dyDescent="0.2">
      <c r="C6300" s="42">
        <v>44235</v>
      </c>
      <c r="D6300">
        <v>15.5313</v>
      </c>
    </row>
    <row r="6301" spans="3:4" x14ac:dyDescent="0.2">
      <c r="C6301" s="42">
        <v>44236</v>
      </c>
      <c r="D6301">
        <v>15.406499999999999</v>
      </c>
    </row>
    <row r="6302" spans="3:4" x14ac:dyDescent="0.2">
      <c r="C6302" s="42">
        <v>44237</v>
      </c>
      <c r="D6302">
        <v>15.366680000000001</v>
      </c>
    </row>
    <row r="6303" spans="3:4" x14ac:dyDescent="0.2">
      <c r="C6303" s="42">
        <v>44238</v>
      </c>
      <c r="D6303">
        <v>15.284800000000001</v>
      </c>
    </row>
    <row r="6304" spans="3:4" x14ac:dyDescent="0.2">
      <c r="C6304" s="42">
        <v>44239</v>
      </c>
      <c r="D6304">
        <v>15.22165</v>
      </c>
    </row>
    <row r="6305" spans="3:4" x14ac:dyDescent="0.2">
      <c r="C6305" s="42">
        <v>44242</v>
      </c>
      <c r="D6305">
        <v>15.1128</v>
      </c>
    </row>
    <row r="6306" spans="3:4" x14ac:dyDescent="0.2">
      <c r="C6306" s="42">
        <v>44243</v>
      </c>
      <c r="D6306">
        <v>15.303570000000001</v>
      </c>
    </row>
    <row r="6307" spans="3:4" x14ac:dyDescent="0.2">
      <c r="C6307" s="42">
        <v>44244</v>
      </c>
      <c r="D6307">
        <v>15.41225</v>
      </c>
    </row>
    <row r="6308" spans="3:4" x14ac:dyDescent="0.2">
      <c r="C6308" s="42">
        <v>44245</v>
      </c>
      <c r="D6308">
        <v>15.334020000000001</v>
      </c>
    </row>
    <row r="6309" spans="3:4" x14ac:dyDescent="0.2">
      <c r="C6309" s="42">
        <v>44246</v>
      </c>
      <c r="D6309">
        <v>15.32685</v>
      </c>
    </row>
    <row r="6310" spans="3:4" x14ac:dyDescent="0.2">
      <c r="C6310" s="42">
        <v>44249</v>
      </c>
      <c r="D6310">
        <v>15.41737</v>
      </c>
    </row>
    <row r="6311" spans="3:4" x14ac:dyDescent="0.2">
      <c r="C6311" s="42">
        <v>44250</v>
      </c>
      <c r="D6311">
        <v>15.22357</v>
      </c>
    </row>
    <row r="6312" spans="3:4" x14ac:dyDescent="0.2">
      <c r="C6312" s="42">
        <v>44251</v>
      </c>
      <c r="D6312">
        <v>15.2605</v>
      </c>
    </row>
    <row r="6313" spans="3:4" x14ac:dyDescent="0.2">
      <c r="C6313" s="42">
        <v>44252</v>
      </c>
      <c r="D6313">
        <v>15.54322</v>
      </c>
    </row>
    <row r="6314" spans="3:4" x14ac:dyDescent="0.2">
      <c r="C6314" s="42">
        <v>44253</v>
      </c>
      <c r="D6314">
        <v>15.83784</v>
      </c>
    </row>
    <row r="6315" spans="3:4" x14ac:dyDescent="0.2">
      <c r="C6315" s="42">
        <v>44256</v>
      </c>
      <c r="D6315">
        <v>15.60323</v>
      </c>
    </row>
    <row r="6316" spans="3:4" x14ac:dyDescent="0.2">
      <c r="C6316" s="42">
        <v>44257</v>
      </c>
      <c r="D6316">
        <v>15.72467</v>
      </c>
    </row>
    <row r="6317" spans="3:4" x14ac:dyDescent="0.2">
      <c r="C6317" s="42">
        <v>44258</v>
      </c>
      <c r="D6317">
        <v>15.68493</v>
      </c>
    </row>
    <row r="6318" spans="3:4" x14ac:dyDescent="0.2">
      <c r="C6318" s="42">
        <v>44259</v>
      </c>
      <c r="D6318">
        <v>15.79635</v>
      </c>
    </row>
    <row r="6319" spans="3:4" x14ac:dyDescent="0.2">
      <c r="C6319" s="42">
        <v>44260</v>
      </c>
      <c r="D6319">
        <v>16.130749999999999</v>
      </c>
    </row>
    <row r="6320" spans="3:4" x14ac:dyDescent="0.2">
      <c r="C6320" s="42">
        <v>44263</v>
      </c>
      <c r="D6320">
        <v>16.191800000000001</v>
      </c>
    </row>
    <row r="6321" spans="3:4" x14ac:dyDescent="0.2">
      <c r="C6321" s="42">
        <v>44264</v>
      </c>
      <c r="D6321">
        <v>16.118590000000001</v>
      </c>
    </row>
    <row r="6322" spans="3:4" x14ac:dyDescent="0.2">
      <c r="C6322" s="42">
        <v>44265</v>
      </c>
      <c r="D6322">
        <v>15.861510000000001</v>
      </c>
    </row>
    <row r="6323" spans="3:4" x14ac:dyDescent="0.2">
      <c r="C6323" s="42">
        <v>44266</v>
      </c>
      <c r="D6323">
        <v>15.568300000000001</v>
      </c>
    </row>
    <row r="6324" spans="3:4" x14ac:dyDescent="0.2">
      <c r="C6324" s="42">
        <v>44267</v>
      </c>
      <c r="D6324">
        <v>15.631729999999999</v>
      </c>
    </row>
    <row r="6325" spans="3:4" x14ac:dyDescent="0.2">
      <c r="C6325" s="42">
        <v>44270</v>
      </c>
      <c r="D6325">
        <v>15.58498</v>
      </c>
    </row>
    <row r="6326" spans="3:4" x14ac:dyDescent="0.2">
      <c r="C6326" s="42">
        <v>44271</v>
      </c>
      <c r="D6326">
        <v>15.5227</v>
      </c>
    </row>
    <row r="6327" spans="3:4" x14ac:dyDescent="0.2">
      <c r="C6327" s="42">
        <v>44272</v>
      </c>
      <c r="D6327">
        <v>15.5768</v>
      </c>
    </row>
    <row r="6328" spans="3:4" x14ac:dyDescent="0.2">
      <c r="C6328" s="42">
        <v>44273</v>
      </c>
      <c r="D6328">
        <v>15.445499999999999</v>
      </c>
    </row>
    <row r="6329" spans="3:4" x14ac:dyDescent="0.2">
      <c r="C6329" s="42">
        <v>44274</v>
      </c>
      <c r="D6329">
        <v>15.426450000000001</v>
      </c>
    </row>
    <row r="6330" spans="3:4" x14ac:dyDescent="0.2">
      <c r="C6330" s="42">
        <v>44277</v>
      </c>
      <c r="D6330">
        <v>15.38902</v>
      </c>
    </row>
    <row r="6331" spans="3:4" x14ac:dyDescent="0.2">
      <c r="C6331" s="42">
        <v>44278</v>
      </c>
      <c r="D6331">
        <v>15.44815</v>
      </c>
    </row>
    <row r="6332" spans="3:4" x14ac:dyDescent="0.2">
      <c r="C6332" s="42">
        <v>44279</v>
      </c>
      <c r="D6332">
        <v>15.595000000000001</v>
      </c>
    </row>
    <row r="6333" spans="3:4" x14ac:dyDescent="0.2">
      <c r="C6333" s="42">
        <v>44280</v>
      </c>
      <c r="D6333">
        <v>15.77209</v>
      </c>
    </row>
    <row r="6334" spans="3:4" x14ac:dyDescent="0.2">
      <c r="C6334" s="42">
        <v>44281</v>
      </c>
      <c r="D6334">
        <v>15.730700000000001</v>
      </c>
    </row>
    <row r="6335" spans="3:4" x14ac:dyDescent="0.2">
      <c r="C6335" s="42">
        <v>44284</v>
      </c>
      <c r="D6335">
        <v>15.683450000000001</v>
      </c>
    </row>
    <row r="6336" spans="3:4" x14ac:dyDescent="0.2">
      <c r="C6336" s="42">
        <v>44285</v>
      </c>
      <c r="D6336">
        <v>15.62405</v>
      </c>
    </row>
    <row r="6337" spans="3:4" x14ac:dyDescent="0.2">
      <c r="C6337" s="42">
        <v>44286</v>
      </c>
      <c r="D6337">
        <v>15.463900000000001</v>
      </c>
    </row>
    <row r="6338" spans="3:4" x14ac:dyDescent="0.2">
      <c r="C6338" s="42">
        <v>44287</v>
      </c>
      <c r="D6338">
        <v>15.329000000000001</v>
      </c>
    </row>
    <row r="6339" spans="3:4" x14ac:dyDescent="0.2">
      <c r="C6339" s="42">
        <v>44288</v>
      </c>
      <c r="D6339">
        <v>15.329000000000001</v>
      </c>
    </row>
    <row r="6340" spans="3:4" x14ac:dyDescent="0.2">
      <c r="C6340" s="42">
        <v>44291</v>
      </c>
      <c r="D6340">
        <v>15.23983</v>
      </c>
    </row>
    <row r="6341" spans="3:4" x14ac:dyDescent="0.2">
      <c r="C6341" s="42">
        <v>44292</v>
      </c>
      <c r="D6341">
        <v>15.2242</v>
      </c>
    </row>
    <row r="6342" spans="3:4" x14ac:dyDescent="0.2">
      <c r="C6342" s="42">
        <v>44293</v>
      </c>
      <c r="D6342">
        <v>15.18515</v>
      </c>
    </row>
    <row r="6343" spans="3:4" x14ac:dyDescent="0.2">
      <c r="C6343" s="42">
        <v>44294</v>
      </c>
      <c r="D6343">
        <v>15.17285</v>
      </c>
    </row>
    <row r="6344" spans="3:4" x14ac:dyDescent="0.2">
      <c r="C6344" s="42">
        <v>44295</v>
      </c>
      <c r="D6344">
        <v>15.276199999999999</v>
      </c>
    </row>
    <row r="6345" spans="3:4" x14ac:dyDescent="0.2">
      <c r="C6345" s="42">
        <v>44298</v>
      </c>
      <c r="D6345">
        <v>15.25375</v>
      </c>
    </row>
    <row r="6346" spans="3:4" x14ac:dyDescent="0.2">
      <c r="C6346" s="42">
        <v>44299</v>
      </c>
      <c r="D6346">
        <v>15.25215</v>
      </c>
    </row>
    <row r="6347" spans="3:4" x14ac:dyDescent="0.2">
      <c r="C6347" s="42">
        <v>44300</v>
      </c>
      <c r="D6347">
        <v>15.0731</v>
      </c>
    </row>
    <row r="6348" spans="3:4" x14ac:dyDescent="0.2">
      <c r="C6348" s="42">
        <v>44301</v>
      </c>
      <c r="D6348">
        <v>14.80805</v>
      </c>
    </row>
    <row r="6349" spans="3:4" x14ac:dyDescent="0.2">
      <c r="C6349" s="42">
        <v>44302</v>
      </c>
      <c r="D6349">
        <v>14.963200000000001</v>
      </c>
    </row>
    <row r="6350" spans="3:4" x14ac:dyDescent="0.2">
      <c r="C6350" s="42">
        <v>44305</v>
      </c>
      <c r="D6350">
        <v>14.8752</v>
      </c>
    </row>
    <row r="6351" spans="3:4" x14ac:dyDescent="0.2">
      <c r="C6351" s="42">
        <v>44306</v>
      </c>
      <c r="D6351">
        <v>14.9297</v>
      </c>
    </row>
    <row r="6352" spans="3:4" x14ac:dyDescent="0.2">
      <c r="C6352" s="42">
        <v>44307</v>
      </c>
      <c r="D6352">
        <v>14.87825</v>
      </c>
    </row>
    <row r="6353" spans="3:4" x14ac:dyDescent="0.2">
      <c r="C6353" s="42">
        <v>44308</v>
      </c>
      <c r="D6353">
        <v>14.923999999999999</v>
      </c>
    </row>
    <row r="6354" spans="3:4" x14ac:dyDescent="0.2">
      <c r="C6354" s="42">
        <v>44309</v>
      </c>
      <c r="D6354">
        <v>14.9442</v>
      </c>
    </row>
    <row r="6355" spans="3:4" x14ac:dyDescent="0.2">
      <c r="C6355" s="42">
        <v>44312</v>
      </c>
      <c r="D6355">
        <v>14.895849999999999</v>
      </c>
    </row>
    <row r="6356" spans="3:4" x14ac:dyDescent="0.2">
      <c r="C6356" s="42">
        <v>44313</v>
      </c>
      <c r="D6356">
        <v>15.014699999999999</v>
      </c>
    </row>
    <row r="6357" spans="3:4" x14ac:dyDescent="0.2">
      <c r="C6357" s="42">
        <v>44314</v>
      </c>
      <c r="D6357">
        <v>14.95795</v>
      </c>
    </row>
    <row r="6358" spans="3:4" x14ac:dyDescent="0.2">
      <c r="C6358" s="42">
        <v>44315</v>
      </c>
      <c r="D6358">
        <v>14.97885</v>
      </c>
    </row>
    <row r="6359" spans="3:4" x14ac:dyDescent="0.2">
      <c r="C6359" s="42">
        <v>44316</v>
      </c>
      <c r="D6359">
        <v>15.19815</v>
      </c>
    </row>
    <row r="6360" spans="3:4" x14ac:dyDescent="0.2">
      <c r="C6360" s="42">
        <v>44319</v>
      </c>
      <c r="D6360">
        <v>15.0777</v>
      </c>
    </row>
    <row r="6361" spans="3:4" x14ac:dyDescent="0.2">
      <c r="C6361" s="42">
        <v>44320</v>
      </c>
      <c r="D6361">
        <v>15.165050000000001</v>
      </c>
    </row>
    <row r="6362" spans="3:4" x14ac:dyDescent="0.2">
      <c r="C6362" s="42">
        <v>44321</v>
      </c>
      <c r="D6362">
        <v>15.0746</v>
      </c>
    </row>
    <row r="6363" spans="3:4" x14ac:dyDescent="0.2">
      <c r="C6363" s="42">
        <v>44322</v>
      </c>
      <c r="D6363">
        <v>14.913</v>
      </c>
    </row>
    <row r="6364" spans="3:4" x14ac:dyDescent="0.2">
      <c r="C6364" s="42">
        <v>44323</v>
      </c>
      <c r="D6364">
        <v>14.7568</v>
      </c>
    </row>
    <row r="6365" spans="3:4" x14ac:dyDescent="0.2">
      <c r="C6365" s="42">
        <v>44326</v>
      </c>
      <c r="D6365">
        <v>14.69821</v>
      </c>
    </row>
    <row r="6366" spans="3:4" x14ac:dyDescent="0.2">
      <c r="C6366" s="42">
        <v>44327</v>
      </c>
      <c r="D6366">
        <v>14.686249999999999</v>
      </c>
    </row>
    <row r="6367" spans="3:4" x14ac:dyDescent="0.2">
      <c r="C6367" s="42">
        <v>44328</v>
      </c>
      <c r="D6367">
        <v>14.7423</v>
      </c>
    </row>
    <row r="6368" spans="3:4" x14ac:dyDescent="0.2">
      <c r="C6368" s="42">
        <v>44329</v>
      </c>
      <c r="D6368">
        <v>14.8028</v>
      </c>
    </row>
    <row r="6369" spans="3:4" x14ac:dyDescent="0.2">
      <c r="C6369" s="42">
        <v>44330</v>
      </c>
      <c r="D6369">
        <v>14.830550000000001</v>
      </c>
    </row>
    <row r="6370" spans="3:4" x14ac:dyDescent="0.2">
      <c r="C6370" s="42">
        <v>44333</v>
      </c>
      <c r="D6370">
        <v>14.826700000000001</v>
      </c>
    </row>
    <row r="6371" spans="3:4" x14ac:dyDescent="0.2">
      <c r="C6371" s="42">
        <v>44334</v>
      </c>
      <c r="D6371">
        <v>14.6968</v>
      </c>
    </row>
    <row r="6372" spans="3:4" x14ac:dyDescent="0.2">
      <c r="C6372" s="42">
        <v>44335</v>
      </c>
      <c r="D6372">
        <v>14.7562</v>
      </c>
    </row>
    <row r="6373" spans="3:4" x14ac:dyDescent="0.2">
      <c r="C6373" s="42">
        <v>44336</v>
      </c>
      <c r="D6373">
        <v>14.694000000000001</v>
      </c>
    </row>
    <row r="6374" spans="3:4" x14ac:dyDescent="0.2">
      <c r="C6374" s="42">
        <v>44337</v>
      </c>
      <c r="D6374">
        <v>14.642250000000001</v>
      </c>
    </row>
    <row r="6375" spans="3:4" x14ac:dyDescent="0.2">
      <c r="C6375" s="42">
        <v>44340</v>
      </c>
      <c r="D6375">
        <v>14.620850000000001</v>
      </c>
    </row>
    <row r="6376" spans="3:4" x14ac:dyDescent="0.2">
      <c r="C6376" s="42">
        <v>44341</v>
      </c>
      <c r="D6376">
        <v>14.553699999999999</v>
      </c>
    </row>
    <row r="6377" spans="3:4" x14ac:dyDescent="0.2">
      <c r="C6377" s="42">
        <v>44342</v>
      </c>
      <c r="D6377">
        <v>14.481450000000001</v>
      </c>
    </row>
    <row r="6378" spans="3:4" x14ac:dyDescent="0.2">
      <c r="C6378" s="42">
        <v>44343</v>
      </c>
      <c r="D6378">
        <v>14.44905</v>
      </c>
    </row>
    <row r="6379" spans="3:4" x14ac:dyDescent="0.2">
      <c r="C6379" s="42">
        <v>44344</v>
      </c>
      <c r="D6379">
        <v>14.4618</v>
      </c>
    </row>
    <row r="6380" spans="3:4" x14ac:dyDescent="0.2">
      <c r="C6380" s="42">
        <v>44347</v>
      </c>
      <c r="D6380">
        <v>14.39115</v>
      </c>
    </row>
    <row r="6381" spans="3:4" x14ac:dyDescent="0.2">
      <c r="C6381" s="42">
        <v>44348</v>
      </c>
      <c r="D6381">
        <v>14.43271</v>
      </c>
    </row>
    <row r="6382" spans="3:4" x14ac:dyDescent="0.2">
      <c r="C6382" s="42">
        <v>44349</v>
      </c>
      <c r="D6382">
        <v>14.332599999999999</v>
      </c>
    </row>
    <row r="6383" spans="3:4" x14ac:dyDescent="0.2">
      <c r="C6383" s="42">
        <v>44350</v>
      </c>
      <c r="D6383">
        <v>14.2712</v>
      </c>
    </row>
    <row r="6384" spans="3:4" x14ac:dyDescent="0.2">
      <c r="C6384" s="42">
        <v>44351</v>
      </c>
      <c r="D6384">
        <v>14.15306</v>
      </c>
    </row>
    <row r="6385" spans="3:4" x14ac:dyDescent="0.2">
      <c r="C6385" s="42">
        <v>44354</v>
      </c>
      <c r="D6385">
        <v>14.168150000000001</v>
      </c>
    </row>
    <row r="6386" spans="3:4" x14ac:dyDescent="0.2">
      <c r="C6386" s="42">
        <v>44355</v>
      </c>
      <c r="D6386">
        <v>14.222799999999999</v>
      </c>
    </row>
    <row r="6387" spans="3:4" x14ac:dyDescent="0.2">
      <c r="C6387" s="42">
        <v>44356</v>
      </c>
      <c r="D6387">
        <v>14.303050000000001</v>
      </c>
    </row>
    <row r="6388" spans="3:4" x14ac:dyDescent="0.2">
      <c r="C6388" s="42">
        <v>44357</v>
      </c>
      <c r="D6388">
        <v>14.28823</v>
      </c>
    </row>
    <row r="6389" spans="3:4" x14ac:dyDescent="0.2">
      <c r="C6389" s="42">
        <v>44358</v>
      </c>
      <c r="D6389">
        <v>14.34825</v>
      </c>
    </row>
    <row r="6390" spans="3:4" x14ac:dyDescent="0.2">
      <c r="C6390" s="42">
        <v>44361</v>
      </c>
      <c r="D6390">
        <v>14.3803</v>
      </c>
    </row>
    <row r="6391" spans="3:4" x14ac:dyDescent="0.2">
      <c r="C6391" s="42">
        <v>44362</v>
      </c>
      <c r="D6391">
        <v>14.49497</v>
      </c>
    </row>
    <row r="6392" spans="3:4" x14ac:dyDescent="0.2">
      <c r="C6392" s="42">
        <v>44363</v>
      </c>
      <c r="D6392">
        <v>14.43707</v>
      </c>
    </row>
    <row r="6393" spans="3:4" x14ac:dyDescent="0.2">
      <c r="C6393" s="42">
        <v>44364</v>
      </c>
      <c r="D6393">
        <v>14.77765</v>
      </c>
    </row>
    <row r="6394" spans="3:4" x14ac:dyDescent="0.2">
      <c r="C6394" s="42">
        <v>44365</v>
      </c>
      <c r="D6394">
        <v>14.99705</v>
      </c>
    </row>
    <row r="6395" spans="3:4" x14ac:dyDescent="0.2">
      <c r="C6395" s="42">
        <v>44368</v>
      </c>
      <c r="D6395">
        <v>14.977449999999999</v>
      </c>
    </row>
    <row r="6396" spans="3:4" x14ac:dyDescent="0.2">
      <c r="C6396" s="42">
        <v>44369</v>
      </c>
      <c r="D6396">
        <v>15.0891</v>
      </c>
    </row>
    <row r="6397" spans="3:4" x14ac:dyDescent="0.2">
      <c r="C6397" s="42">
        <v>44370</v>
      </c>
      <c r="D6397">
        <v>14.90465</v>
      </c>
    </row>
    <row r="6398" spans="3:4" x14ac:dyDescent="0.2">
      <c r="C6398" s="42">
        <v>44371</v>
      </c>
      <c r="D6398">
        <v>14.960649999999999</v>
      </c>
    </row>
    <row r="6399" spans="3:4" x14ac:dyDescent="0.2">
      <c r="C6399" s="42">
        <v>44372</v>
      </c>
      <c r="D6399">
        <v>14.80195</v>
      </c>
    </row>
    <row r="6400" spans="3:4" x14ac:dyDescent="0.2">
      <c r="C6400" s="42">
        <v>44375</v>
      </c>
      <c r="D6400">
        <v>14.9147</v>
      </c>
    </row>
    <row r="6401" spans="3:4" x14ac:dyDescent="0.2">
      <c r="C6401" s="42">
        <v>44376</v>
      </c>
      <c r="D6401">
        <v>15.037699999999999</v>
      </c>
    </row>
    <row r="6402" spans="3:4" x14ac:dyDescent="0.2">
      <c r="C6402" s="42">
        <v>44377</v>
      </c>
      <c r="D6402">
        <v>14.995200000000001</v>
      </c>
    </row>
    <row r="6403" spans="3:4" x14ac:dyDescent="0.2">
      <c r="C6403" s="42">
        <v>44378</v>
      </c>
      <c r="D6403">
        <v>15.163399999999999</v>
      </c>
    </row>
    <row r="6404" spans="3:4" x14ac:dyDescent="0.2">
      <c r="C6404" s="42">
        <v>44379</v>
      </c>
      <c r="D6404">
        <v>15.0365</v>
      </c>
    </row>
    <row r="6405" spans="3:4" x14ac:dyDescent="0.2">
      <c r="C6405" s="42">
        <v>44382</v>
      </c>
      <c r="D6405">
        <v>14.96482</v>
      </c>
    </row>
    <row r="6406" spans="3:4" x14ac:dyDescent="0.2">
      <c r="C6406" s="42">
        <v>44383</v>
      </c>
      <c r="D6406">
        <v>15.107699999999999</v>
      </c>
    </row>
    <row r="6407" spans="3:4" x14ac:dyDescent="0.2">
      <c r="C6407" s="42">
        <v>44384</v>
      </c>
      <c r="D6407">
        <v>15.123799999999999</v>
      </c>
    </row>
    <row r="6408" spans="3:4" x14ac:dyDescent="0.2">
      <c r="C6408" s="42">
        <v>44385</v>
      </c>
      <c r="D6408">
        <v>15.069649999999999</v>
      </c>
    </row>
    <row r="6409" spans="3:4" x14ac:dyDescent="0.2">
      <c r="C6409" s="42">
        <v>44386</v>
      </c>
      <c r="D6409">
        <v>14.964119999999999</v>
      </c>
    </row>
    <row r="6410" spans="3:4" x14ac:dyDescent="0.2">
      <c r="C6410" s="42">
        <v>44389</v>
      </c>
      <c r="D6410">
        <v>15.1334</v>
      </c>
    </row>
    <row r="6411" spans="3:4" x14ac:dyDescent="0.2">
      <c r="C6411" s="42">
        <v>44390</v>
      </c>
      <c r="D6411">
        <v>15.33905</v>
      </c>
    </row>
    <row r="6412" spans="3:4" x14ac:dyDescent="0.2">
      <c r="C6412" s="42">
        <v>44391</v>
      </c>
      <c r="D6412">
        <v>15.317449999999999</v>
      </c>
    </row>
    <row r="6413" spans="3:4" x14ac:dyDescent="0.2">
      <c r="C6413" s="42">
        <v>44392</v>
      </c>
      <c r="D6413">
        <v>15.282870000000001</v>
      </c>
    </row>
    <row r="6414" spans="3:4" x14ac:dyDescent="0.2">
      <c r="C6414" s="42">
        <v>44393</v>
      </c>
      <c r="D6414">
        <v>15.141249999999999</v>
      </c>
    </row>
    <row r="6415" spans="3:4" x14ac:dyDescent="0.2">
      <c r="C6415" s="42">
        <v>44396</v>
      </c>
      <c r="D6415">
        <v>15.24095</v>
      </c>
    </row>
    <row r="6416" spans="3:4" x14ac:dyDescent="0.2">
      <c r="C6416" s="42">
        <v>44397</v>
      </c>
      <c r="D6416">
        <v>15.399940000000001</v>
      </c>
    </row>
    <row r="6417" spans="3:4" x14ac:dyDescent="0.2">
      <c r="C6417" s="42">
        <v>44398</v>
      </c>
      <c r="D6417">
        <v>15.398999999999999</v>
      </c>
    </row>
    <row r="6418" spans="3:4" x14ac:dyDescent="0.2">
      <c r="C6418" s="42">
        <v>44399</v>
      </c>
      <c r="D6418">
        <v>15.4199</v>
      </c>
    </row>
    <row r="6419" spans="3:4" x14ac:dyDescent="0.2">
      <c r="C6419" s="42">
        <v>44400</v>
      </c>
      <c r="D6419">
        <v>15.52885</v>
      </c>
    </row>
    <row r="6420" spans="3:4" x14ac:dyDescent="0.2">
      <c r="C6420" s="42">
        <v>44403</v>
      </c>
      <c r="D6420">
        <v>15.565250000000001</v>
      </c>
    </row>
    <row r="6421" spans="3:4" x14ac:dyDescent="0.2">
      <c r="C6421" s="42">
        <v>44404</v>
      </c>
      <c r="D6421">
        <v>15.53575</v>
      </c>
    </row>
    <row r="6422" spans="3:4" x14ac:dyDescent="0.2">
      <c r="C6422" s="42">
        <v>44405</v>
      </c>
      <c r="D6422">
        <v>15.570650000000001</v>
      </c>
    </row>
    <row r="6423" spans="3:4" x14ac:dyDescent="0.2">
      <c r="C6423" s="42">
        <v>44406</v>
      </c>
      <c r="D6423">
        <v>15.27295</v>
      </c>
    </row>
    <row r="6424" spans="3:4" x14ac:dyDescent="0.2">
      <c r="C6424" s="42">
        <v>44407</v>
      </c>
      <c r="D6424">
        <v>15.328860000000001</v>
      </c>
    </row>
  </sheetData>
  <dataValidations count="1">
    <dataValidation allowBlank="1" showErrorMessage="1" promptTitle="TRAFO" prompt="$A$5:$FO$12163" sqref="C5" xr:uid="{8668C572-D83A-B041-AFCE-D571CD5E1A28}">
      <formula1>0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25FB-8505-3843-A05F-CFAB292548DD}">
  <dimension ref="A1:P261"/>
  <sheetViews>
    <sheetView topLeftCell="A46" workbookViewId="0">
      <selection activeCell="I52" sqref="I52"/>
    </sheetView>
  </sheetViews>
  <sheetFormatPr baseColWidth="10" defaultRowHeight="16" x14ac:dyDescent="0.2"/>
  <cols>
    <col min="1" max="1" width="10.83203125" style="1"/>
    <col min="3" max="3" width="10.83203125" style="1"/>
    <col min="4" max="4" width="11.6640625" style="1" customWidth="1"/>
    <col min="10" max="10" width="13.33203125" bestFit="1" customWidth="1"/>
    <col min="16" max="16" width="12.33203125" bestFit="1" customWidth="1"/>
  </cols>
  <sheetData>
    <row r="1" spans="1:12" x14ac:dyDescent="0.2">
      <c r="A1" s="1" t="s">
        <v>1</v>
      </c>
      <c r="B1" t="s">
        <v>4</v>
      </c>
      <c r="C1" s="1" t="s">
        <v>14</v>
      </c>
      <c r="D1" s="1" t="s">
        <v>16</v>
      </c>
    </row>
    <row r="2" spans="1:12" x14ac:dyDescent="0.2">
      <c r="A2" s="16">
        <v>36526</v>
      </c>
      <c r="B2" s="19">
        <v>6.1194000000000006</v>
      </c>
      <c r="C2" s="11"/>
      <c r="D2" s="11"/>
    </row>
    <row r="3" spans="1:12" x14ac:dyDescent="0.2">
      <c r="A3" s="17">
        <v>36557</v>
      </c>
      <c r="B3" s="19">
        <v>6.3155999999999999</v>
      </c>
      <c r="C3" s="11">
        <v>6.25863287854171</v>
      </c>
      <c r="D3" s="11">
        <v>6.4031674758927704</v>
      </c>
      <c r="F3" t="s">
        <v>53</v>
      </c>
    </row>
    <row r="4" spans="1:12" ht="17" thickBot="1" x14ac:dyDescent="0.25">
      <c r="A4" s="17">
        <v>36586</v>
      </c>
      <c r="B4" s="19">
        <v>6.4597000000000007</v>
      </c>
      <c r="C4" s="11">
        <v>6.4733107695797587</v>
      </c>
      <c r="D4" s="11">
        <v>6.6008868993006491</v>
      </c>
    </row>
    <row r="5" spans="1:12" x14ac:dyDescent="0.2">
      <c r="A5" s="17">
        <v>36617</v>
      </c>
      <c r="B5" s="19">
        <v>6.6120000000000001</v>
      </c>
      <c r="C5" s="11">
        <v>6.6962073465924599</v>
      </c>
      <c r="D5" s="11">
        <v>6.7405146629248849</v>
      </c>
      <c r="F5" s="23" t="s">
        <v>28</v>
      </c>
      <c r="G5" s="23"/>
    </row>
    <row r="6" spans="1:12" x14ac:dyDescent="0.2">
      <c r="A6" s="17">
        <v>36647</v>
      </c>
      <c r="B6" s="19">
        <v>7.0204999999999993</v>
      </c>
      <c r="C6" s="11">
        <v>7.0406974214322293</v>
      </c>
      <c r="D6" s="11">
        <v>6.8829054151523037</v>
      </c>
      <c r="F6" s="20" t="s">
        <v>29</v>
      </c>
      <c r="G6" s="20">
        <v>0.99989848549889015</v>
      </c>
    </row>
    <row r="7" spans="1:12" x14ac:dyDescent="0.2">
      <c r="A7" s="17">
        <v>36678</v>
      </c>
      <c r="B7" s="19">
        <v>6.9274000000000004</v>
      </c>
      <c r="C7" s="11">
        <v>6.9329042535929108</v>
      </c>
      <c r="D7" s="11">
        <v>7.2898890876401614</v>
      </c>
      <c r="F7" s="20" t="s">
        <v>30</v>
      </c>
      <c r="G7" s="20">
        <v>0.99979698130297434</v>
      </c>
    </row>
    <row r="8" spans="1:12" x14ac:dyDescent="0.2">
      <c r="A8" s="17">
        <v>36708</v>
      </c>
      <c r="B8" s="19">
        <v>6.8761999999999999</v>
      </c>
      <c r="C8" s="11">
        <v>6.9221936874229169</v>
      </c>
      <c r="D8" s="11">
        <v>7.1925239348406045</v>
      </c>
      <c r="F8" s="20" t="s">
        <v>31</v>
      </c>
      <c r="G8" s="20">
        <v>0.99979618515122126</v>
      </c>
    </row>
    <row r="9" spans="1:12" x14ac:dyDescent="0.2">
      <c r="A9" s="17">
        <v>36739</v>
      </c>
      <c r="B9" s="19">
        <v>6.9513999999999996</v>
      </c>
      <c r="C9" s="11">
        <v>6.9789847390500519</v>
      </c>
      <c r="D9" s="11">
        <v>7.1421148996597505</v>
      </c>
      <c r="F9" s="20" t="s">
        <v>32</v>
      </c>
      <c r="G9" s="20">
        <v>4.570056885788841E-2</v>
      </c>
    </row>
    <row r="10" spans="1:12" ht="17" thickBot="1" x14ac:dyDescent="0.25">
      <c r="A10" s="17">
        <v>36770</v>
      </c>
      <c r="B10" s="19">
        <v>7.1613999999999995</v>
      </c>
      <c r="C10" s="11">
        <v>7.1594836399855657</v>
      </c>
      <c r="D10" s="11">
        <v>7.2188327375816286</v>
      </c>
      <c r="F10" s="21" t="s">
        <v>33</v>
      </c>
      <c r="G10" s="21">
        <v>257</v>
      </c>
    </row>
    <row r="11" spans="1:12" x14ac:dyDescent="0.2">
      <c r="A11" s="17">
        <v>36800</v>
      </c>
      <c r="B11" s="19">
        <v>7.4672999999999998</v>
      </c>
      <c r="C11" s="11">
        <v>7.4764299624315145</v>
      </c>
      <c r="D11" s="11">
        <v>7.4376279515655943</v>
      </c>
    </row>
    <row r="12" spans="1:12" ht="17" thickBot="1" x14ac:dyDescent="0.25">
      <c r="A12" s="17">
        <v>36831</v>
      </c>
      <c r="B12" s="19">
        <v>7.6734</v>
      </c>
      <c r="C12" s="11">
        <v>7.6840366758654826</v>
      </c>
      <c r="D12" s="11">
        <v>7.7553270593355714</v>
      </c>
      <c r="F12" t="s">
        <v>34</v>
      </c>
    </row>
    <row r="13" spans="1:12" x14ac:dyDescent="0.2">
      <c r="A13" s="17">
        <v>36861</v>
      </c>
      <c r="B13" s="19">
        <v>7.6391999999999998</v>
      </c>
      <c r="C13" s="11">
        <v>7.6660114982031615</v>
      </c>
      <c r="D13" s="11">
        <v>7.9778174433741205</v>
      </c>
      <c r="F13" s="22"/>
      <c r="G13" s="22" t="s">
        <v>39</v>
      </c>
      <c r="H13" s="22" t="s">
        <v>40</v>
      </c>
      <c r="I13" s="22" t="s">
        <v>41</v>
      </c>
      <c r="J13" s="22" t="s">
        <v>42</v>
      </c>
      <c r="K13" s="22"/>
      <c r="L13" s="22" t="s">
        <v>43</v>
      </c>
    </row>
    <row r="14" spans="1:12" x14ac:dyDescent="0.2">
      <c r="A14" s="17">
        <v>36892</v>
      </c>
      <c r="B14" s="19">
        <v>7.7713999999999999</v>
      </c>
      <c r="C14" s="11">
        <v>7.8208343627570196</v>
      </c>
      <c r="D14" s="11">
        <v>7.9743453084681599</v>
      </c>
      <c r="F14" s="20" t="s">
        <v>35</v>
      </c>
      <c r="G14" s="20">
        <v>1</v>
      </c>
      <c r="H14" s="20">
        <v>2622.7637794964467</v>
      </c>
      <c r="I14" s="20">
        <v>2622.7637794964467</v>
      </c>
      <c r="J14" s="20">
        <v>1255786.9495146838</v>
      </c>
      <c r="K14" s="20"/>
      <c r="L14" s="20">
        <v>0</v>
      </c>
    </row>
    <row r="15" spans="1:12" x14ac:dyDescent="0.2">
      <c r="A15" s="17">
        <v>36923</v>
      </c>
      <c r="B15" s="19">
        <v>7.8150000000000004</v>
      </c>
      <c r="C15" s="11">
        <v>7.8063457490394965</v>
      </c>
      <c r="D15" s="11">
        <v>8.1504250178999715</v>
      </c>
      <c r="F15" s="20" t="s">
        <v>36</v>
      </c>
      <c r="G15" s="20">
        <v>255</v>
      </c>
      <c r="H15" s="20">
        <v>0.53257820845332304</v>
      </c>
      <c r="I15" s="20">
        <v>2.0885419939346002E-3</v>
      </c>
      <c r="J15" s="20"/>
      <c r="K15" s="20"/>
      <c r="L15" s="20"/>
    </row>
    <row r="16" spans="1:12" ht="17" thickBot="1" x14ac:dyDescent="0.25">
      <c r="A16" s="17">
        <v>36951</v>
      </c>
      <c r="B16" s="19">
        <v>7.8833000000000002</v>
      </c>
      <c r="C16" s="11">
        <v>7.9183719267529495</v>
      </c>
      <c r="D16" s="11">
        <v>8.2102184675461682</v>
      </c>
      <c r="F16" s="21" t="s">
        <v>37</v>
      </c>
      <c r="G16" s="21">
        <v>256</v>
      </c>
      <c r="H16" s="21">
        <v>2623.2963577048999</v>
      </c>
      <c r="I16" s="21"/>
      <c r="J16" s="21"/>
      <c r="K16" s="21"/>
      <c r="L16" s="21"/>
    </row>
    <row r="17" spans="1:15" ht="17" thickBot="1" x14ac:dyDescent="0.25">
      <c r="A17" s="17">
        <v>36982</v>
      </c>
      <c r="B17" s="19">
        <v>8.0813000000000006</v>
      </c>
      <c r="C17" s="11">
        <v>8.0877509735440096</v>
      </c>
      <c r="D17" s="11">
        <v>8.3221773501799987</v>
      </c>
    </row>
    <row r="18" spans="1:15" x14ac:dyDescent="0.2">
      <c r="A18" s="17">
        <v>37012</v>
      </c>
      <c r="B18" s="19">
        <v>7.9671000000000003</v>
      </c>
      <c r="C18" s="11">
        <v>7.9613343408698398</v>
      </c>
      <c r="D18" s="11">
        <v>8.5788800327934531</v>
      </c>
      <c r="F18" s="22"/>
      <c r="G18" s="22" t="s">
        <v>44</v>
      </c>
      <c r="H18" s="22" t="s">
        <v>32</v>
      </c>
      <c r="I18" s="22" t="s">
        <v>45</v>
      </c>
      <c r="J18" s="22" t="s">
        <v>46</v>
      </c>
      <c r="K18" s="22"/>
      <c r="L18" s="22" t="s">
        <v>47</v>
      </c>
      <c r="M18" s="22" t="s">
        <v>48</v>
      </c>
      <c r="N18" s="22" t="s">
        <v>49</v>
      </c>
      <c r="O18" s="22" t="s">
        <v>50</v>
      </c>
    </row>
    <row r="19" spans="1:15" x14ac:dyDescent="0.2">
      <c r="A19" s="17">
        <v>37043</v>
      </c>
      <c r="B19" s="19">
        <v>8.0549999999999997</v>
      </c>
      <c r="C19" s="11">
        <v>8.0795045616932804</v>
      </c>
      <c r="D19" s="11">
        <v>8.4428616023950127</v>
      </c>
      <c r="F19" s="20" t="s">
        <v>38</v>
      </c>
      <c r="G19" s="20">
        <v>7.3347363029316881E-3</v>
      </c>
      <c r="H19" s="20">
        <v>9.2716206688194282E-3</v>
      </c>
      <c r="I19" s="24">
        <v>0.79109538288149495</v>
      </c>
      <c r="J19" s="20">
        <v>0.42962350862033127</v>
      </c>
      <c r="K19" s="20"/>
      <c r="L19" s="20">
        <v>-1.0923964279813014E-2</v>
      </c>
      <c r="M19" s="20">
        <v>2.5593436885676391E-2</v>
      </c>
      <c r="N19" s="20">
        <v>-1.0923964279813014E-2</v>
      </c>
      <c r="O19" s="20">
        <v>2.5593436885676391E-2</v>
      </c>
    </row>
    <row r="20" spans="1:15" ht="17" thickBot="1" x14ac:dyDescent="0.25">
      <c r="A20" s="17">
        <v>37073</v>
      </c>
      <c r="B20" s="19">
        <v>8.1965000000000003</v>
      </c>
      <c r="C20" s="11">
        <v>8.2118054850253674</v>
      </c>
      <c r="D20" s="11">
        <v>8.5064111857553257</v>
      </c>
      <c r="F20" s="21" t="s">
        <v>51</v>
      </c>
      <c r="G20" s="21">
        <v>0.99674755676323701</v>
      </c>
      <c r="H20" s="21">
        <v>8.8946158707080964E-4</v>
      </c>
      <c r="I20" s="25">
        <v>1120.6190028348985</v>
      </c>
      <c r="J20" s="21">
        <v>0</v>
      </c>
      <c r="K20" s="21"/>
      <c r="L20" s="21">
        <v>0.99499593065834302</v>
      </c>
      <c r="M20" s="21">
        <v>0.998499182868131</v>
      </c>
      <c r="N20" s="21">
        <v>0.99499593065834302</v>
      </c>
      <c r="O20" s="21">
        <v>0.998499182868131</v>
      </c>
    </row>
    <row r="21" spans="1:15" x14ac:dyDescent="0.2">
      <c r="A21" s="17">
        <v>37104</v>
      </c>
      <c r="B21" s="19">
        <v>8.3071999999999999</v>
      </c>
      <c r="C21" s="11">
        <v>8.2915418405855092</v>
      </c>
      <c r="D21" s="11">
        <v>8.6576265806924386</v>
      </c>
    </row>
    <row r="22" spans="1:15" x14ac:dyDescent="0.2">
      <c r="A22" s="17">
        <v>37135</v>
      </c>
      <c r="B22" s="19">
        <v>8.6272000000000002</v>
      </c>
      <c r="C22" s="11">
        <v>8.6127558597825971</v>
      </c>
      <c r="D22" s="11">
        <v>8.8091379622188892</v>
      </c>
      <c r="F22" t="s">
        <v>52</v>
      </c>
      <c r="J22" t="s">
        <v>56</v>
      </c>
    </row>
    <row r="23" spans="1:15" x14ac:dyDescent="0.2">
      <c r="A23" s="17">
        <v>37165</v>
      </c>
      <c r="B23" s="19">
        <v>9.2683999999999997</v>
      </c>
      <c r="C23" s="11">
        <v>9.2908614650660706</v>
      </c>
      <c r="D23" s="11">
        <v>9.1723666077361319</v>
      </c>
      <c r="F23" t="s">
        <v>55</v>
      </c>
      <c r="J23" t="s">
        <v>56</v>
      </c>
    </row>
    <row r="24" spans="1:15" x14ac:dyDescent="0.2">
      <c r="A24" s="17">
        <v>37196</v>
      </c>
      <c r="B24" s="19">
        <v>9.7182000000000013</v>
      </c>
      <c r="C24" s="11">
        <v>9.7804042448369</v>
      </c>
      <c r="D24" s="11">
        <v>9.8960012991304342</v>
      </c>
    </row>
    <row r="25" spans="1:15" x14ac:dyDescent="0.2">
      <c r="A25" s="17">
        <v>37226</v>
      </c>
      <c r="B25" s="19">
        <v>11.546700000000001</v>
      </c>
      <c r="C25" s="11">
        <v>11.657253614391708</v>
      </c>
      <c r="D25" s="11">
        <v>10.41062247850075</v>
      </c>
    </row>
    <row r="26" spans="1:15" x14ac:dyDescent="0.2">
      <c r="A26" s="17">
        <v>37257</v>
      </c>
      <c r="B26" s="19">
        <v>11.607999999999999</v>
      </c>
      <c r="C26" s="11">
        <v>11.776630565920902</v>
      </c>
      <c r="D26" s="11">
        <v>12.426852833703148</v>
      </c>
      <c r="F26" t="s">
        <v>54</v>
      </c>
    </row>
    <row r="27" spans="1:15" ht="17" thickBot="1" x14ac:dyDescent="0.25">
      <c r="A27" s="17">
        <v>37288</v>
      </c>
      <c r="B27" s="19">
        <v>11.484300000000001</v>
      </c>
      <c r="C27" s="11">
        <v>11.577558832889263</v>
      </c>
      <c r="D27" s="11">
        <v>12.54867612113943</v>
      </c>
    </row>
    <row r="28" spans="1:15" x14ac:dyDescent="0.2">
      <c r="A28" s="17">
        <v>37316</v>
      </c>
      <c r="B28" s="19">
        <v>11.4938</v>
      </c>
      <c r="C28" s="11">
        <v>11.544451768935289</v>
      </c>
      <c r="D28" s="11">
        <v>12.472504214482761</v>
      </c>
      <c r="F28" s="23" t="s">
        <v>28</v>
      </c>
      <c r="G28" s="23"/>
    </row>
    <row r="29" spans="1:15" x14ac:dyDescent="0.2">
      <c r="A29" s="17">
        <v>37347</v>
      </c>
      <c r="B29" s="19">
        <v>11.079600000000001</v>
      </c>
      <c r="C29" s="11">
        <v>11.206480842247668</v>
      </c>
      <c r="D29" s="11">
        <v>12.546582106956521</v>
      </c>
      <c r="F29" s="20" t="s">
        <v>29</v>
      </c>
      <c r="G29" s="20">
        <v>0.98911561037492401</v>
      </c>
    </row>
    <row r="30" spans="1:15" x14ac:dyDescent="0.2">
      <c r="A30" s="17">
        <v>37377</v>
      </c>
      <c r="B30" s="19">
        <v>10.1472</v>
      </c>
      <c r="C30" s="11">
        <v>10.196746369369309</v>
      </c>
      <c r="D30" s="11">
        <v>12.126861399760118</v>
      </c>
      <c r="F30" s="20" t="s">
        <v>30</v>
      </c>
      <c r="G30" s="20">
        <v>0.97834969068735844</v>
      </c>
    </row>
    <row r="31" spans="1:15" x14ac:dyDescent="0.2">
      <c r="A31" s="17">
        <v>37408</v>
      </c>
      <c r="B31" s="19">
        <v>10.139199999999999</v>
      </c>
      <c r="C31" s="11">
        <v>10.220105236763821</v>
      </c>
      <c r="D31" s="11">
        <v>11.14768349361319</v>
      </c>
      <c r="F31" s="20" t="s">
        <v>31</v>
      </c>
      <c r="G31" s="20">
        <v>0.97826478751358337</v>
      </c>
    </row>
    <row r="32" spans="1:15" x14ac:dyDescent="0.2">
      <c r="A32" s="17">
        <v>37438</v>
      </c>
      <c r="B32" s="19">
        <v>10.1137</v>
      </c>
      <c r="C32" s="11">
        <v>10.26311806658267</v>
      </c>
      <c r="D32" s="11">
        <v>11.173767789145426</v>
      </c>
      <c r="F32" s="20" t="s">
        <v>32</v>
      </c>
      <c r="G32" s="20">
        <v>0.47193875293486404</v>
      </c>
    </row>
    <row r="33" spans="1:15" ht="17" thickBot="1" x14ac:dyDescent="0.25">
      <c r="A33" s="17">
        <v>37469</v>
      </c>
      <c r="B33" s="19">
        <v>10.589400000000001</v>
      </c>
      <c r="C33" s="11">
        <v>10.61112651315765</v>
      </c>
      <c r="D33" s="11">
        <v>11.156279938095953</v>
      </c>
      <c r="F33" s="21" t="s">
        <v>33</v>
      </c>
      <c r="G33" s="21">
        <v>257</v>
      </c>
    </row>
    <row r="34" spans="1:15" x14ac:dyDescent="0.2">
      <c r="A34" s="17">
        <v>37500</v>
      </c>
      <c r="B34" s="19">
        <v>10.6044</v>
      </c>
      <c r="C34" s="11">
        <v>10.680076665773433</v>
      </c>
      <c r="D34" s="11">
        <v>11.73086111442279</v>
      </c>
    </row>
    <row r="35" spans="1:15" ht="17" thickBot="1" x14ac:dyDescent="0.25">
      <c r="A35" s="17">
        <v>37530</v>
      </c>
      <c r="B35" s="19">
        <v>10.327999999999999</v>
      </c>
      <c r="C35" s="11">
        <v>10.464894200968798</v>
      </c>
      <c r="D35" s="11">
        <v>11.812858027646179</v>
      </c>
      <c r="F35" t="s">
        <v>34</v>
      </c>
    </row>
    <row r="36" spans="1:15" x14ac:dyDescent="0.2">
      <c r="A36" s="17">
        <v>37561</v>
      </c>
      <c r="B36" s="19">
        <v>9.6509</v>
      </c>
      <c r="C36" s="11">
        <v>9.7662625887864092</v>
      </c>
      <c r="D36" s="11">
        <v>11.546225536431782</v>
      </c>
      <c r="F36" s="22"/>
      <c r="G36" s="22" t="s">
        <v>39</v>
      </c>
      <c r="H36" s="22" t="s">
        <v>40</v>
      </c>
      <c r="I36" s="22" t="s">
        <v>41</v>
      </c>
      <c r="J36" s="22" t="s">
        <v>42</v>
      </c>
      <c r="K36" s="22"/>
      <c r="L36" s="22" t="s">
        <v>43</v>
      </c>
    </row>
    <row r="37" spans="1:15" x14ac:dyDescent="0.2">
      <c r="A37" s="17">
        <v>37591</v>
      </c>
      <c r="B37" s="19">
        <v>8.9596999999999998</v>
      </c>
      <c r="C37" s="11">
        <v>8.9904935592069268</v>
      </c>
      <c r="D37" s="11">
        <v>10.810003475142429</v>
      </c>
      <c r="F37" s="20" t="s">
        <v>35</v>
      </c>
      <c r="G37" s="20">
        <v>1</v>
      </c>
      <c r="H37" s="20">
        <v>2566.5011801418627</v>
      </c>
      <c r="I37" s="20">
        <v>2566.5011801418627</v>
      </c>
      <c r="J37" s="20">
        <v>11523.122719526482</v>
      </c>
      <c r="K37" s="20"/>
      <c r="L37" s="20">
        <v>2.9828621768117193E-214</v>
      </c>
    </row>
    <row r="38" spans="1:15" x14ac:dyDescent="0.2">
      <c r="A38" s="17">
        <v>37622</v>
      </c>
      <c r="B38" s="19">
        <v>8.6815999999999995</v>
      </c>
      <c r="C38" s="11">
        <v>8.7136230256603007</v>
      </c>
      <c r="D38" s="11">
        <v>10.04046952145427</v>
      </c>
      <c r="F38" s="20" t="s">
        <v>36</v>
      </c>
      <c r="G38" s="20">
        <v>255</v>
      </c>
      <c r="H38" s="20">
        <v>56.795177563037235</v>
      </c>
      <c r="I38" s="20">
        <v>0.22272618652171464</v>
      </c>
      <c r="J38" s="20"/>
      <c r="K38" s="20"/>
      <c r="L38" s="20"/>
    </row>
    <row r="39" spans="1:15" ht="17" thickBot="1" x14ac:dyDescent="0.25">
      <c r="A39" s="17">
        <v>37653</v>
      </c>
      <c r="B39" s="19">
        <v>8.3030999999999988</v>
      </c>
      <c r="C39" s="11">
        <v>8.2300151127401993</v>
      </c>
      <c r="D39" s="11">
        <v>9.7189223426686624</v>
      </c>
      <c r="F39" s="21" t="s">
        <v>37</v>
      </c>
      <c r="G39" s="21">
        <v>256</v>
      </c>
      <c r="H39" s="21">
        <v>2623.2963577048999</v>
      </c>
      <c r="I39" s="21"/>
      <c r="J39" s="21"/>
      <c r="K39" s="21"/>
      <c r="L39" s="21"/>
    </row>
    <row r="40" spans="1:15" ht="17" thickBot="1" x14ac:dyDescent="0.25">
      <c r="A40" s="17">
        <v>37681</v>
      </c>
      <c r="B40" s="19">
        <v>8.0439000000000007</v>
      </c>
      <c r="C40" s="11">
        <v>8.0426968972033439</v>
      </c>
      <c r="D40" s="11">
        <v>9.2934245547526206</v>
      </c>
    </row>
    <row r="41" spans="1:15" x14ac:dyDescent="0.2">
      <c r="A41" s="17">
        <v>37712</v>
      </c>
      <c r="B41" s="19">
        <v>7.7067999999999994</v>
      </c>
      <c r="C41" s="11">
        <v>7.7413011752383456</v>
      </c>
      <c r="D41" s="11">
        <v>9.0067077967016491</v>
      </c>
      <c r="F41" s="22"/>
      <c r="G41" s="22" t="s">
        <v>44</v>
      </c>
      <c r="H41" s="22" t="s">
        <v>32</v>
      </c>
      <c r="I41" s="22" t="s">
        <v>45</v>
      </c>
      <c r="J41" s="22" t="s">
        <v>46</v>
      </c>
      <c r="K41" s="22"/>
      <c r="L41" s="22" t="s">
        <v>47</v>
      </c>
      <c r="M41" s="22" t="s">
        <v>48</v>
      </c>
      <c r="N41" s="22" t="s">
        <v>49</v>
      </c>
      <c r="O41" s="22" t="s">
        <v>50</v>
      </c>
    </row>
    <row r="42" spans="1:15" x14ac:dyDescent="0.2">
      <c r="A42" s="17">
        <v>37742</v>
      </c>
      <c r="B42" s="19">
        <v>7.6651999999999996</v>
      </c>
      <c r="C42" s="11">
        <v>7.6777112078345988</v>
      </c>
      <c r="D42" s="11">
        <v>8.6381176737031478</v>
      </c>
      <c r="F42" s="20" t="s">
        <v>38</v>
      </c>
      <c r="G42" s="20">
        <v>4.6688899196480449E-2</v>
      </c>
      <c r="H42" s="20">
        <v>9.6342232356934523E-2</v>
      </c>
      <c r="I42" s="24">
        <v>0.48461508576534323</v>
      </c>
      <c r="J42" s="20">
        <v>0.62836541068174956</v>
      </c>
      <c r="K42" s="20"/>
      <c r="L42" s="20">
        <v>-0.14303887730696371</v>
      </c>
      <c r="M42" s="20">
        <v>0.23641667569992461</v>
      </c>
      <c r="N42" s="20">
        <v>-0.14303887730696371</v>
      </c>
      <c r="O42" s="20">
        <v>0.23641667569992461</v>
      </c>
    </row>
    <row r="43" spans="1:15" ht="17" thickBot="1" x14ac:dyDescent="0.25">
      <c r="A43" s="17">
        <v>37773</v>
      </c>
      <c r="B43" s="19">
        <v>7.9026999999999994</v>
      </c>
      <c r="C43" s="11">
        <v>7.879737909442964</v>
      </c>
      <c r="D43" s="11">
        <v>8.5240689965217342</v>
      </c>
      <c r="F43" s="21" t="s">
        <v>51</v>
      </c>
      <c r="G43" s="21">
        <v>0.9445765820357801</v>
      </c>
      <c r="H43" s="21">
        <v>8.7993801568887718E-3</v>
      </c>
      <c r="I43" s="25">
        <v>107.34580904500407</v>
      </c>
      <c r="J43" s="21">
        <v>2.9828621768118887E-214</v>
      </c>
      <c r="K43" s="21"/>
      <c r="L43" s="21">
        <v>0.92724786968469175</v>
      </c>
      <c r="M43" s="21">
        <v>0.96190529438686845</v>
      </c>
      <c r="N43" s="21">
        <v>0.92724786968469175</v>
      </c>
      <c r="O43" s="21">
        <v>0.96190529438686845</v>
      </c>
    </row>
    <row r="44" spans="1:15" x14ac:dyDescent="0.2">
      <c r="A44" s="17">
        <v>37803</v>
      </c>
      <c r="B44" s="19">
        <v>7.5480999999999998</v>
      </c>
      <c r="C44" s="11">
        <v>7.5014355749383377</v>
      </c>
      <c r="D44" s="11">
        <v>8.7618336775712162</v>
      </c>
    </row>
    <row r="45" spans="1:15" x14ac:dyDescent="0.2">
      <c r="A45" s="17">
        <v>37834</v>
      </c>
      <c r="B45" s="19">
        <v>7.3921999999999999</v>
      </c>
      <c r="C45" s="11">
        <v>7.3802818058360753</v>
      </c>
      <c r="D45" s="11">
        <v>8.319059765382308</v>
      </c>
      <c r="F45" t="s">
        <v>52</v>
      </c>
      <c r="J45" t="s">
        <v>56</v>
      </c>
    </row>
    <row r="46" spans="1:15" x14ac:dyDescent="0.2">
      <c r="A46" s="17">
        <v>37865</v>
      </c>
      <c r="B46" s="19">
        <v>7.3246000000000002</v>
      </c>
      <c r="C46" s="11">
        <v>7.2509059950101538</v>
      </c>
      <c r="D46" s="11">
        <v>8.0676054758620683</v>
      </c>
      <c r="F46" t="s">
        <v>55</v>
      </c>
      <c r="J46" t="s">
        <v>56</v>
      </c>
    </row>
    <row r="47" spans="1:15" x14ac:dyDescent="0.2">
      <c r="A47" s="17">
        <v>37895</v>
      </c>
      <c r="B47" s="19">
        <v>6.9637000000000002</v>
      </c>
      <c r="C47" s="11">
        <v>6.9174954594791842</v>
      </c>
      <c r="D47" s="11">
        <v>7.918054026716641</v>
      </c>
    </row>
    <row r="48" spans="1:15" x14ac:dyDescent="0.2">
      <c r="A48" s="17">
        <v>37926</v>
      </c>
      <c r="B48" s="19">
        <v>6.7286999999999999</v>
      </c>
      <c r="C48" s="11">
        <v>6.6704885840421211</v>
      </c>
      <c r="D48" s="11">
        <v>7.4594788988455765</v>
      </c>
    </row>
    <row r="49" spans="1:16" x14ac:dyDescent="0.2">
      <c r="A49" s="17">
        <v>37956</v>
      </c>
      <c r="B49" s="19">
        <v>6.5159000000000002</v>
      </c>
      <c r="C49" s="11">
        <v>6.5172699679424184</v>
      </c>
      <c r="D49" s="11">
        <v>7.1887029854572706</v>
      </c>
    </row>
    <row r="50" spans="1:16" x14ac:dyDescent="0.2">
      <c r="A50" s="17">
        <v>37987</v>
      </c>
      <c r="B50" s="19">
        <v>6.9178999999999995</v>
      </c>
      <c r="C50" s="11">
        <v>6.9143682769301575</v>
      </c>
      <c r="D50" s="11">
        <v>6.94847663137931</v>
      </c>
    </row>
    <row r="51" spans="1:16" x14ac:dyDescent="0.2">
      <c r="A51" s="17">
        <v>38018</v>
      </c>
      <c r="B51" s="19">
        <v>6.7686000000000002</v>
      </c>
      <c r="C51" s="11">
        <v>6.7531021692233129</v>
      </c>
      <c r="D51" s="11">
        <v>7.3757498545277356</v>
      </c>
    </row>
    <row r="52" spans="1:16" x14ac:dyDescent="0.2">
      <c r="A52" s="17">
        <v>38047</v>
      </c>
      <c r="B52" s="19">
        <v>6.6327999999999996</v>
      </c>
      <c r="C52" s="11">
        <v>6.6213094118157425</v>
      </c>
      <c r="D52" s="11">
        <v>7.2172455391304347</v>
      </c>
    </row>
    <row r="53" spans="1:16" x14ac:dyDescent="0.2">
      <c r="A53" s="17">
        <v>38078</v>
      </c>
      <c r="B53" s="19">
        <v>6.5537000000000001</v>
      </c>
      <c r="C53" s="11">
        <v>6.5399967456914387</v>
      </c>
      <c r="D53" s="11">
        <v>7.0662062449175398</v>
      </c>
    </row>
    <row r="54" spans="1:16" x14ac:dyDescent="0.2">
      <c r="A54" s="17">
        <v>38108</v>
      </c>
      <c r="B54" s="19">
        <v>6.7821000000000007</v>
      </c>
      <c r="C54" s="11">
        <v>6.7432536246649706</v>
      </c>
      <c r="D54" s="11">
        <v>6.9853618577811094</v>
      </c>
    </row>
    <row r="55" spans="1:16" x14ac:dyDescent="0.2">
      <c r="A55" s="17">
        <v>38139</v>
      </c>
      <c r="B55" s="19">
        <v>6.4351000000000003</v>
      </c>
      <c r="C55" s="11">
        <v>6.4202346454977262</v>
      </c>
      <c r="D55" s="11">
        <v>7.2352754480509756</v>
      </c>
    </row>
    <row r="56" spans="1:16" x14ac:dyDescent="0.2">
      <c r="A56" s="17">
        <v>38169</v>
      </c>
      <c r="B56" s="19">
        <v>6.1287000000000003</v>
      </c>
      <c r="C56" s="11">
        <v>6.1504706170228722</v>
      </c>
      <c r="D56" s="11">
        <v>6.8563404882608694</v>
      </c>
    </row>
    <row r="57" spans="1:16" x14ac:dyDescent="0.2">
      <c r="A57" s="17">
        <v>38200</v>
      </c>
      <c r="B57" s="19">
        <v>6.4574999999999996</v>
      </c>
      <c r="C57" s="11">
        <v>6.4413891643300971</v>
      </c>
      <c r="D57" s="11">
        <v>6.4887239117541231</v>
      </c>
      <c r="K57">
        <v>0</v>
      </c>
    </row>
    <row r="58" spans="1:16" x14ac:dyDescent="0.2">
      <c r="A58" s="17">
        <v>38231</v>
      </c>
      <c r="B58" s="19">
        <v>6.5469000000000008</v>
      </c>
      <c r="C58" s="11">
        <v>6.5346933520071522</v>
      </c>
      <c r="D58" s="11">
        <v>6.8164430903298348</v>
      </c>
    </row>
    <row r="59" spans="1:16" x14ac:dyDescent="0.2">
      <c r="A59" s="17">
        <v>38261</v>
      </c>
      <c r="B59" s="19">
        <v>6.3875999999999999</v>
      </c>
      <c r="C59" s="11">
        <v>6.3720545431664526</v>
      </c>
      <c r="D59" s="11">
        <v>6.906465170824589</v>
      </c>
    </row>
    <row r="60" spans="1:16" x14ac:dyDescent="0.2">
      <c r="A60" s="17">
        <v>38292</v>
      </c>
      <c r="B60" s="19">
        <v>6.0558000000000005</v>
      </c>
      <c r="C60" s="11">
        <v>6.0883197376751852</v>
      </c>
      <c r="D60" s="11">
        <v>6.7222173468665662</v>
      </c>
    </row>
    <row r="61" spans="1:16" x14ac:dyDescent="0.2">
      <c r="A61" s="17">
        <v>38322</v>
      </c>
      <c r="B61" s="19">
        <v>5.7323000000000004</v>
      </c>
      <c r="C61" s="11">
        <v>5.7449118677234354</v>
      </c>
      <c r="D61" s="11">
        <v>6.3622715995502261</v>
      </c>
      <c r="G61" t="s">
        <v>24</v>
      </c>
      <c r="I61" t="s">
        <v>93</v>
      </c>
      <c r="J61" t="s">
        <v>96</v>
      </c>
    </row>
    <row r="62" spans="1:16" x14ac:dyDescent="0.2">
      <c r="A62" s="17">
        <v>38353</v>
      </c>
      <c r="B62" s="19">
        <v>5.9698000000000002</v>
      </c>
      <c r="C62" s="11">
        <v>5.9754972912607904</v>
      </c>
      <c r="D62" s="11">
        <v>6.0071349945877062</v>
      </c>
      <c r="G62" t="s">
        <v>26</v>
      </c>
      <c r="H62">
        <v>3.8121809999999999E-2</v>
      </c>
      <c r="I62">
        <v>3.814555E-2</v>
      </c>
      <c r="J62" s="62">
        <f>H62-I62</f>
        <v>-2.374000000000126E-5</v>
      </c>
      <c r="K62" t="e">
        <f>TTEST(J62,$K$57,1,3)</f>
        <v>#DIV/0!</v>
      </c>
      <c r="M62" t="s">
        <v>95</v>
      </c>
      <c r="O62" t="s">
        <v>93</v>
      </c>
      <c r="P62" t="s">
        <v>96</v>
      </c>
    </row>
    <row r="63" spans="1:16" x14ac:dyDescent="0.2">
      <c r="A63" s="17">
        <v>38384</v>
      </c>
      <c r="B63" s="19">
        <v>6.0160999999999998</v>
      </c>
      <c r="C63" s="11">
        <v>5.984330565277129</v>
      </c>
      <c r="D63" s="11">
        <v>6.2616032869865066</v>
      </c>
      <c r="J63" s="62"/>
      <c r="M63" t="s">
        <v>26</v>
      </c>
      <c r="N63">
        <v>3.143543E-2</v>
      </c>
      <c r="O63">
        <v>3.1460969999999998E-2</v>
      </c>
      <c r="P63" s="61">
        <f>N63-O63</f>
        <v>-2.5539999999997509E-5</v>
      </c>
    </row>
    <row r="64" spans="1:16" x14ac:dyDescent="0.2">
      <c r="A64" s="17">
        <v>38412</v>
      </c>
      <c r="B64" s="19">
        <v>6.0103</v>
      </c>
      <c r="C64" s="11">
        <v>5.9999031367791691</v>
      </c>
      <c r="D64" s="11">
        <v>6.2866287738080961</v>
      </c>
      <c r="J64" s="62"/>
      <c r="P64" s="61"/>
    </row>
    <row r="65" spans="1:16" x14ac:dyDescent="0.2">
      <c r="A65" s="17">
        <v>38443</v>
      </c>
      <c r="B65" s="19">
        <v>6.1459999999999999</v>
      </c>
      <c r="C65" s="11">
        <v>6.1232706450904164</v>
      </c>
      <c r="D65" s="11">
        <v>6.2602744143328328</v>
      </c>
      <c r="G65" t="s">
        <v>94</v>
      </c>
      <c r="H65">
        <v>3.6287060000000003E-2</v>
      </c>
      <c r="I65">
        <v>3.814555E-2</v>
      </c>
      <c r="J65" s="62">
        <f>H65-I65</f>
        <v>-1.8584899999999974E-3</v>
      </c>
      <c r="P65" s="61"/>
    </row>
    <row r="66" spans="1:16" x14ac:dyDescent="0.2">
      <c r="A66" s="17">
        <v>38473</v>
      </c>
      <c r="B66" s="19">
        <v>6.3313999999999995</v>
      </c>
      <c r="C66" s="11">
        <v>6.3226206888970902</v>
      </c>
      <c r="D66" s="11">
        <v>6.3745823637181411</v>
      </c>
      <c r="J66" s="62"/>
      <c r="M66" t="s">
        <v>94</v>
      </c>
      <c r="N66">
        <v>2.963418E-2</v>
      </c>
      <c r="O66">
        <v>3.1460969999999998E-2</v>
      </c>
      <c r="P66" s="61">
        <f>N66-O66</f>
        <v>-1.8267899999999983E-3</v>
      </c>
    </row>
    <row r="67" spans="1:16" x14ac:dyDescent="0.2">
      <c r="A67" s="17">
        <v>38504</v>
      </c>
      <c r="B67" s="19">
        <v>6.75</v>
      </c>
      <c r="C67" s="11">
        <v>6.7326428492981343</v>
      </c>
      <c r="D67" s="11">
        <v>6.5709613811394307</v>
      </c>
      <c r="J67" s="62"/>
      <c r="P67" s="61"/>
    </row>
    <row r="68" spans="1:16" x14ac:dyDescent="0.2">
      <c r="A68" s="17">
        <v>38534</v>
      </c>
      <c r="B68" s="19">
        <v>6.7035</v>
      </c>
      <c r="C68" s="11">
        <v>6.7220636813273478</v>
      </c>
      <c r="D68" s="11">
        <v>6.9933714017991013</v>
      </c>
      <c r="G68" t="s">
        <v>25</v>
      </c>
      <c r="H68">
        <v>3.8392549999999998E-2</v>
      </c>
      <c r="I68">
        <v>3.814555E-2</v>
      </c>
      <c r="J68" s="62">
        <f>H68-I68</f>
        <v>2.4699999999999722E-4</v>
      </c>
      <c r="P68" s="61"/>
    </row>
    <row r="69" spans="1:16" x14ac:dyDescent="0.2">
      <c r="A69" s="17">
        <v>38565</v>
      </c>
      <c r="B69" s="19">
        <v>6.4649999999999999</v>
      </c>
      <c r="C69" s="11">
        <v>6.4428091047809408</v>
      </c>
      <c r="D69" s="11">
        <v>6.9305074446026991</v>
      </c>
      <c r="M69" t="s">
        <v>25</v>
      </c>
      <c r="N69">
        <v>3.1777949999999999E-2</v>
      </c>
      <c r="O69">
        <v>3.1460969999999998E-2</v>
      </c>
      <c r="P69" s="61">
        <f>N69-O69</f>
        <v>3.1698000000000143E-4</v>
      </c>
    </row>
    <row r="70" spans="1:16" x14ac:dyDescent="0.2">
      <c r="A70" s="17">
        <v>38596</v>
      </c>
      <c r="B70" s="19">
        <v>6.3578000000000001</v>
      </c>
      <c r="C70" s="11">
        <v>6.2854555368478495</v>
      </c>
      <c r="D70" s="11">
        <v>6.6667147848575707</v>
      </c>
    </row>
    <row r="71" spans="1:16" x14ac:dyDescent="0.2">
      <c r="A71" s="17">
        <v>38626</v>
      </c>
      <c r="B71" s="19">
        <v>6.5766</v>
      </c>
      <c r="C71" s="11">
        <v>6.5712630893293777</v>
      </c>
      <c r="D71" s="11">
        <v>6.5506481829685166</v>
      </c>
    </row>
    <row r="72" spans="1:16" x14ac:dyDescent="0.2">
      <c r="A72" s="17">
        <v>38657</v>
      </c>
      <c r="B72" s="19">
        <v>6.6564999999999994</v>
      </c>
      <c r="C72" s="11">
        <v>6.7083694579257127</v>
      </c>
      <c r="D72" s="11">
        <v>6.762303661259371</v>
      </c>
    </row>
    <row r="73" spans="1:16" x14ac:dyDescent="0.2">
      <c r="A73" s="17">
        <v>38687</v>
      </c>
      <c r="B73" s="19">
        <v>6.3590999999999998</v>
      </c>
      <c r="C73" s="11">
        <v>6.3909483406848713</v>
      </c>
      <c r="D73" s="11">
        <v>6.834504989355322</v>
      </c>
    </row>
    <row r="74" spans="1:16" x14ac:dyDescent="0.2">
      <c r="A74" s="17">
        <v>38718</v>
      </c>
      <c r="B74" s="19">
        <v>6.0890999999999993</v>
      </c>
      <c r="C74" s="11">
        <v>6.0660376206253614</v>
      </c>
      <c r="D74" s="11">
        <v>6.5275303450524733</v>
      </c>
    </row>
    <row r="75" spans="1:16" x14ac:dyDescent="0.2">
      <c r="A75" s="17">
        <v>38749</v>
      </c>
      <c r="B75" s="19">
        <v>6.1177000000000001</v>
      </c>
      <c r="C75" s="11">
        <v>6.1133926306909023</v>
      </c>
      <c r="D75" s="11">
        <v>6.2413822745127439</v>
      </c>
    </row>
    <row r="76" spans="1:16" x14ac:dyDescent="0.2">
      <c r="A76" s="17">
        <v>38777</v>
      </c>
      <c r="B76" s="19">
        <v>6.2544000000000004</v>
      </c>
      <c r="C76" s="11">
        <v>6.2384170365793219</v>
      </c>
      <c r="D76" s="11">
        <v>6.2594655446476768</v>
      </c>
    </row>
    <row r="77" spans="1:16" x14ac:dyDescent="0.2">
      <c r="A77" s="17">
        <v>38808</v>
      </c>
      <c r="B77" s="19">
        <v>6.0720000000000001</v>
      </c>
      <c r="C77" s="11">
        <v>6.0347716607165367</v>
      </c>
      <c r="D77" s="11">
        <v>6.3894387785307352</v>
      </c>
    </row>
    <row r="78" spans="1:16" x14ac:dyDescent="0.2">
      <c r="A78" s="17">
        <v>38838</v>
      </c>
      <c r="B78" s="19">
        <v>6.3199000000000005</v>
      </c>
      <c r="C78" s="11">
        <v>6.3125174792319783</v>
      </c>
      <c r="D78" s="11">
        <v>6.1952616000000003</v>
      </c>
    </row>
    <row r="79" spans="1:16" x14ac:dyDescent="0.2">
      <c r="A79" s="17">
        <v>38869</v>
      </c>
      <c r="B79" s="19">
        <v>6.9549000000000003</v>
      </c>
      <c r="C79" s="11">
        <v>6.9921006352114103</v>
      </c>
      <c r="D79" s="11">
        <v>6.4450340200000005</v>
      </c>
    </row>
    <row r="80" spans="1:16" x14ac:dyDescent="0.2">
      <c r="A80" s="17">
        <v>38899</v>
      </c>
      <c r="B80" s="19">
        <v>7.0842999999999998</v>
      </c>
      <c r="C80" s="11">
        <v>7.1123690554881831</v>
      </c>
      <c r="D80" s="11">
        <v>7.0863476099999998</v>
      </c>
    </row>
    <row r="81" spans="1:4" x14ac:dyDescent="0.2">
      <c r="A81" s="17">
        <v>38930</v>
      </c>
      <c r="B81" s="19">
        <v>6.9552999999999994</v>
      </c>
      <c r="C81" s="11">
        <v>6.9894235497745276</v>
      </c>
      <c r="D81" s="11">
        <v>7.2422798899999998</v>
      </c>
    </row>
    <row r="82" spans="1:4" x14ac:dyDescent="0.2">
      <c r="A82" s="17">
        <v>38961</v>
      </c>
      <c r="B82" s="19">
        <v>7.4098000000000006</v>
      </c>
      <c r="C82" s="11">
        <v>7.4649961810542607</v>
      </c>
      <c r="D82" s="11">
        <v>7.1138808399999993</v>
      </c>
    </row>
    <row r="83" spans="1:4" x14ac:dyDescent="0.2">
      <c r="A83" s="17">
        <v>38991</v>
      </c>
      <c r="B83" s="19">
        <v>7.6491999999999996</v>
      </c>
      <c r="C83" s="11">
        <v>7.7312669805112462</v>
      </c>
      <c r="D83" s="11">
        <v>7.6039367600000007</v>
      </c>
    </row>
    <row r="84" spans="1:4" x14ac:dyDescent="0.2">
      <c r="A84" s="17">
        <v>39022</v>
      </c>
      <c r="B84" s="19">
        <v>7.2586000000000004</v>
      </c>
      <c r="C84" s="11">
        <v>7.2693907829534252</v>
      </c>
      <c r="D84" s="11">
        <v>7.8633775999999997</v>
      </c>
    </row>
    <row r="85" spans="1:4" x14ac:dyDescent="0.2">
      <c r="A85" s="17">
        <v>39052</v>
      </c>
      <c r="B85" s="19">
        <v>7.0405999999999995</v>
      </c>
      <c r="C85" s="11">
        <v>7.0575917488850521</v>
      </c>
      <c r="D85" s="11">
        <v>7.4908752000000005</v>
      </c>
    </row>
    <row r="86" spans="1:4" x14ac:dyDescent="0.2">
      <c r="A86" s="17">
        <v>39083</v>
      </c>
      <c r="B86" s="19">
        <v>7.1837999999999997</v>
      </c>
      <c r="C86" s="11">
        <v>7.2144339783857312</v>
      </c>
      <c r="D86" s="11">
        <v>7.2764601000000004</v>
      </c>
    </row>
    <row r="87" spans="1:4" x14ac:dyDescent="0.2">
      <c r="A87" s="17">
        <v>39114</v>
      </c>
      <c r="B87" s="19">
        <v>7.1698000000000004</v>
      </c>
      <c r="C87" s="11">
        <v>7.1224882598737285</v>
      </c>
      <c r="D87" s="11">
        <v>7.4230205400000004</v>
      </c>
    </row>
    <row r="88" spans="1:4" x14ac:dyDescent="0.2">
      <c r="A88" s="17">
        <v>39142</v>
      </c>
      <c r="B88" s="19">
        <v>7.3513999999999999</v>
      </c>
      <c r="C88" s="11">
        <v>7.3354194009976306</v>
      </c>
      <c r="D88" s="11">
        <v>7.4092713200000011</v>
      </c>
    </row>
    <row r="89" spans="1:4" x14ac:dyDescent="0.2">
      <c r="A89" s="17">
        <v>39173</v>
      </c>
      <c r="B89" s="19">
        <v>7.1215999999999999</v>
      </c>
      <c r="C89" s="11">
        <v>7.1356144873289713</v>
      </c>
      <c r="D89" s="11">
        <v>7.5962016200000004</v>
      </c>
    </row>
    <row r="90" spans="1:4" x14ac:dyDescent="0.2">
      <c r="A90" s="17">
        <v>39203</v>
      </c>
      <c r="B90" s="19">
        <v>7.0186999999999999</v>
      </c>
      <c r="C90" s="11">
        <v>7.0080136275149316</v>
      </c>
      <c r="D90" s="11">
        <v>7.3608857600000004</v>
      </c>
    </row>
    <row r="91" spans="1:4" x14ac:dyDescent="0.2">
      <c r="A91" s="17">
        <v>39234</v>
      </c>
      <c r="B91" s="19">
        <v>7.1717999999999993</v>
      </c>
      <c r="C91" s="11">
        <v>7.2090304168520971</v>
      </c>
      <c r="D91" s="11">
        <v>7.2804975100000009</v>
      </c>
    </row>
    <row r="92" spans="1:4" x14ac:dyDescent="0.2">
      <c r="A92" s="17">
        <v>39264</v>
      </c>
      <c r="B92" s="19">
        <v>6.9729999999999999</v>
      </c>
      <c r="C92" s="11">
        <v>7.0349334557611591</v>
      </c>
      <c r="D92" s="11">
        <v>7.4493486599999992</v>
      </c>
    </row>
    <row r="93" spans="1:4" x14ac:dyDescent="0.2">
      <c r="A93" s="17">
        <v>39295</v>
      </c>
      <c r="B93" s="19">
        <v>7.2334000000000005</v>
      </c>
      <c r="C93" s="11">
        <v>7.2926715451899691</v>
      </c>
      <c r="D93" s="11">
        <v>7.2763255000000004</v>
      </c>
    </row>
    <row r="94" spans="1:4" x14ac:dyDescent="0.2">
      <c r="A94" s="17">
        <v>39326</v>
      </c>
      <c r="B94" s="19">
        <v>7.1282000000000005</v>
      </c>
      <c r="C94" s="11">
        <v>7.1489468620670777</v>
      </c>
      <c r="D94" s="11">
        <v>7.5704764400000002</v>
      </c>
    </row>
    <row r="95" spans="1:4" x14ac:dyDescent="0.2">
      <c r="A95" s="17">
        <v>39356</v>
      </c>
      <c r="B95" s="19">
        <v>6.7728999999999999</v>
      </c>
      <c r="C95" s="11">
        <v>6.8207901746247135</v>
      </c>
      <c r="D95" s="11">
        <v>7.4960151200000009</v>
      </c>
    </row>
    <row r="96" spans="1:4" x14ac:dyDescent="0.2">
      <c r="A96" s="17">
        <v>39387</v>
      </c>
      <c r="B96" s="19">
        <v>6.7010000000000005</v>
      </c>
      <c r="C96" s="11">
        <v>6.6820619019041674</v>
      </c>
      <c r="D96" s="11">
        <v>7.1542142699999998</v>
      </c>
    </row>
    <row r="97" spans="1:4" x14ac:dyDescent="0.2">
      <c r="A97" s="17">
        <v>39417</v>
      </c>
      <c r="B97" s="19">
        <v>6.8271000000000006</v>
      </c>
      <c r="C97" s="11">
        <v>6.8799088460620563</v>
      </c>
      <c r="D97" s="11">
        <v>7.1198125000000001</v>
      </c>
    </row>
    <row r="98" spans="1:4" x14ac:dyDescent="0.2">
      <c r="A98" s="17">
        <v>39448</v>
      </c>
      <c r="B98" s="19">
        <v>6.9871000000000008</v>
      </c>
      <c r="C98" s="11">
        <v>7.0496496789393488</v>
      </c>
      <c r="D98" s="11">
        <v>7.2845157</v>
      </c>
    </row>
    <row r="99" spans="1:4" x14ac:dyDescent="0.2">
      <c r="A99" s="17">
        <v>39479</v>
      </c>
      <c r="B99" s="19">
        <v>7.6386000000000003</v>
      </c>
      <c r="C99" s="11">
        <v>7.6544827616208382</v>
      </c>
      <c r="D99" s="11">
        <v>7.5237092800000003</v>
      </c>
    </row>
    <row r="100" spans="1:4" x14ac:dyDescent="0.2">
      <c r="A100" s="17">
        <v>39508</v>
      </c>
      <c r="B100" s="19">
        <v>7.9798999999999998</v>
      </c>
      <c r="C100" s="11">
        <v>8.0162478664749628</v>
      </c>
      <c r="D100" s="11">
        <v>8.2557988800000004</v>
      </c>
    </row>
    <row r="101" spans="1:4" x14ac:dyDescent="0.2">
      <c r="A101" s="17">
        <v>39539</v>
      </c>
      <c r="B101" s="19">
        <v>7.7933000000000003</v>
      </c>
      <c r="C101" s="11">
        <v>7.796888869916347</v>
      </c>
      <c r="D101" s="11">
        <v>8.6757472799999995</v>
      </c>
    </row>
    <row r="102" spans="1:4" x14ac:dyDescent="0.2">
      <c r="A102" s="17">
        <v>39569</v>
      </c>
      <c r="B102" s="19">
        <v>7.6238000000000001</v>
      </c>
      <c r="C102" s="11">
        <v>7.621382048422797</v>
      </c>
      <c r="D102" s="11">
        <v>8.5118422600000017</v>
      </c>
    </row>
    <row r="103" spans="1:4" x14ac:dyDescent="0.2">
      <c r="A103" s="17">
        <v>39600</v>
      </c>
      <c r="B103" s="19">
        <v>7.9188000000000001</v>
      </c>
      <c r="C103" s="11">
        <v>7.9535829840674914</v>
      </c>
      <c r="D103" s="11">
        <v>8.3472986200000001</v>
      </c>
    </row>
    <row r="104" spans="1:4" x14ac:dyDescent="0.2">
      <c r="A104" s="17">
        <v>39630</v>
      </c>
      <c r="B104" s="19">
        <v>7.6392999999999995</v>
      </c>
      <c r="C104" s="11">
        <v>7.7081458556017326</v>
      </c>
      <c r="D104" s="11">
        <v>8.6861317200000006</v>
      </c>
    </row>
    <row r="105" spans="1:4" x14ac:dyDescent="0.2">
      <c r="A105" s="17">
        <v>39661</v>
      </c>
      <c r="B105" s="19">
        <v>7.6577999999999999</v>
      </c>
      <c r="C105" s="11">
        <v>7.7362278354412872</v>
      </c>
      <c r="D105" s="11">
        <v>8.3795481699999996</v>
      </c>
    </row>
    <row r="106" spans="1:4" x14ac:dyDescent="0.2">
      <c r="A106" s="17">
        <v>39692</v>
      </c>
      <c r="B106" s="19">
        <v>8.0472000000000001</v>
      </c>
      <c r="C106" s="11">
        <v>8.1083120354960556</v>
      </c>
      <c r="D106" s="11">
        <v>8.4159221999999989</v>
      </c>
    </row>
    <row r="107" spans="1:4" x14ac:dyDescent="0.2">
      <c r="A107" s="17">
        <v>39722</v>
      </c>
      <c r="B107" s="19">
        <v>9.6715</v>
      </c>
      <c r="C107" s="11">
        <v>9.7990453535037876</v>
      </c>
      <c r="D107" s="11">
        <v>8.9162976</v>
      </c>
    </row>
    <row r="108" spans="1:4" x14ac:dyDescent="0.2">
      <c r="A108" s="17">
        <v>39753</v>
      </c>
      <c r="B108" s="19">
        <v>10.117699999999999</v>
      </c>
      <c r="C108" s="11">
        <v>10.31148324906613</v>
      </c>
      <c r="D108" s="11">
        <v>10.775018150000001</v>
      </c>
    </row>
    <row r="109" spans="1:4" x14ac:dyDescent="0.2">
      <c r="A109" s="17">
        <v>39783</v>
      </c>
      <c r="B109" s="19">
        <v>9.9455999999999989</v>
      </c>
      <c r="C109" s="11">
        <v>10.033161184490458</v>
      </c>
      <c r="D109" s="11">
        <v>11.269094259999997</v>
      </c>
    </row>
    <row r="110" spans="1:4" x14ac:dyDescent="0.2">
      <c r="A110" s="17">
        <v>39814</v>
      </c>
      <c r="B110" s="19">
        <v>9.8970000000000002</v>
      </c>
      <c r="C110" s="11">
        <v>9.9149225844034152</v>
      </c>
      <c r="D110" s="11">
        <v>11.051550719999998</v>
      </c>
    </row>
    <row r="111" spans="1:4" x14ac:dyDescent="0.2">
      <c r="A111" s="17">
        <v>39845</v>
      </c>
      <c r="B111" s="19">
        <v>10.0062</v>
      </c>
      <c r="C111" s="11">
        <v>10.04838041938568</v>
      </c>
      <c r="D111" s="11">
        <v>10.911442500000001</v>
      </c>
    </row>
    <row r="112" spans="1:4" x14ac:dyDescent="0.2">
      <c r="A112" s="17">
        <v>39873</v>
      </c>
      <c r="B112" s="19">
        <v>9.9931999999999999</v>
      </c>
      <c r="C112" s="11">
        <v>10.120540932974198</v>
      </c>
      <c r="D112" s="11">
        <v>10.990810080000001</v>
      </c>
    </row>
    <row r="113" spans="1:4" x14ac:dyDescent="0.2">
      <c r="A113" s="17">
        <v>39904</v>
      </c>
      <c r="B113" s="19">
        <v>9.0179999999999989</v>
      </c>
      <c r="C113" s="11">
        <v>9.0359272127543093</v>
      </c>
      <c r="D113" s="11">
        <v>10.90358052</v>
      </c>
    </row>
    <row r="114" spans="1:4" x14ac:dyDescent="0.2">
      <c r="A114" s="17">
        <v>39934</v>
      </c>
      <c r="B114" s="19">
        <v>8.372300000000001</v>
      </c>
      <c r="C114" s="11">
        <v>8.3730319620749238</v>
      </c>
      <c r="D114" s="11">
        <v>9.7457525999999994</v>
      </c>
    </row>
    <row r="115" spans="1:4" x14ac:dyDescent="0.2">
      <c r="A115" s="17">
        <v>39965</v>
      </c>
      <c r="B115" s="19">
        <v>8.0518000000000001</v>
      </c>
      <c r="C115" s="11">
        <v>8.0065284870714795</v>
      </c>
      <c r="D115" s="11">
        <v>8.9625471500000007</v>
      </c>
    </row>
    <row r="116" spans="1:4" x14ac:dyDescent="0.2">
      <c r="A116" s="17">
        <v>39995</v>
      </c>
      <c r="B116" s="19">
        <v>7.9512999999999998</v>
      </c>
      <c r="C116" s="11">
        <v>8.0462434240396732</v>
      </c>
      <c r="D116" s="11">
        <v>8.621867439999999</v>
      </c>
    </row>
    <row r="117" spans="1:4" x14ac:dyDescent="0.2">
      <c r="A117" s="17">
        <v>40026</v>
      </c>
      <c r="B117" s="19">
        <v>7.9414999999999996</v>
      </c>
      <c r="C117" s="11">
        <v>7.9469431647878812</v>
      </c>
      <c r="D117" s="11">
        <v>8.4927835300000005</v>
      </c>
    </row>
    <row r="118" spans="1:4" x14ac:dyDescent="0.2">
      <c r="A118" s="17">
        <v>40057</v>
      </c>
      <c r="B118" s="19">
        <v>7.5235000000000003</v>
      </c>
      <c r="C118" s="11">
        <v>7.5407606193601531</v>
      </c>
      <c r="D118" s="11">
        <v>8.4664331500000003</v>
      </c>
    </row>
    <row r="119" spans="1:4" x14ac:dyDescent="0.2">
      <c r="A119" s="17">
        <v>40087</v>
      </c>
      <c r="B119" s="19">
        <v>7.4833000000000007</v>
      </c>
      <c r="C119" s="11">
        <v>7.4760928248961642</v>
      </c>
      <c r="D119" s="11">
        <v>8.0230604000000003</v>
      </c>
    </row>
    <row r="120" spans="1:4" x14ac:dyDescent="0.2">
      <c r="A120" s="17">
        <v>40118</v>
      </c>
      <c r="B120" s="19">
        <v>7.5182000000000002</v>
      </c>
      <c r="C120" s="11">
        <v>7.5128789686229362</v>
      </c>
      <c r="D120" s="11">
        <v>7.980939450000001</v>
      </c>
    </row>
    <row r="121" spans="1:4" x14ac:dyDescent="0.2">
      <c r="A121" s="17">
        <v>40148</v>
      </c>
      <c r="B121" s="19">
        <v>7.4894000000000007</v>
      </c>
      <c r="C121" s="11">
        <v>7.5243935198993475</v>
      </c>
      <c r="D121" s="11">
        <v>8.0204157600000006</v>
      </c>
    </row>
    <row r="122" spans="1:4" x14ac:dyDescent="0.2">
      <c r="A122" s="17">
        <v>40179</v>
      </c>
      <c r="B122" s="19">
        <v>7.4527000000000001</v>
      </c>
      <c r="C122" s="11">
        <v>7.448863976436372</v>
      </c>
      <c r="D122" s="11">
        <v>7.9889429800000009</v>
      </c>
    </row>
    <row r="123" spans="1:4" x14ac:dyDescent="0.2">
      <c r="A123" s="17">
        <v>40210</v>
      </c>
      <c r="B123" s="19">
        <v>7.6612</v>
      </c>
      <c r="C123" s="11">
        <v>7.703639252867533</v>
      </c>
      <c r="D123" s="11">
        <v>7.9468140100000006</v>
      </c>
    </row>
    <row r="124" spans="1:4" x14ac:dyDescent="0.2">
      <c r="A124" s="17">
        <v>40238</v>
      </c>
      <c r="B124" s="19">
        <v>7.4258000000000006</v>
      </c>
      <c r="C124" s="11">
        <v>7.4594151856134161</v>
      </c>
      <c r="D124" s="11">
        <v>8.1622424799999997</v>
      </c>
    </row>
    <row r="125" spans="1:4" x14ac:dyDescent="0.2">
      <c r="A125" s="17">
        <v>40269</v>
      </c>
      <c r="B125" s="19">
        <v>7.3433999999999999</v>
      </c>
      <c r="C125" s="11">
        <v>7.3306453593467804</v>
      </c>
      <c r="D125" s="11">
        <v>7.8772886400000006</v>
      </c>
    </row>
    <row r="126" spans="1:4" x14ac:dyDescent="0.2">
      <c r="A126" s="17">
        <v>40299</v>
      </c>
      <c r="B126" s="19">
        <v>7.6332000000000004</v>
      </c>
      <c r="C126" s="11">
        <v>7.6490607949393734</v>
      </c>
      <c r="D126" s="11">
        <v>7.7891443799999998</v>
      </c>
    </row>
    <row r="127" spans="1:4" x14ac:dyDescent="0.2">
      <c r="A127" s="17">
        <v>40330</v>
      </c>
      <c r="B127" s="19">
        <v>7.6473000000000004</v>
      </c>
      <c r="C127" s="11">
        <v>7.6547658072766245</v>
      </c>
      <c r="D127" s="11">
        <v>8.0980618799999995</v>
      </c>
    </row>
    <row r="128" spans="1:4" x14ac:dyDescent="0.2">
      <c r="A128" s="17">
        <v>40360</v>
      </c>
      <c r="B128" s="19">
        <v>7.5467999999999993</v>
      </c>
      <c r="C128" s="11">
        <v>7.5881478407951413</v>
      </c>
      <c r="D128" s="11">
        <v>8.1122558399999996</v>
      </c>
    </row>
    <row r="129" spans="1:4" x14ac:dyDescent="0.2">
      <c r="A129" s="17">
        <v>40391</v>
      </c>
      <c r="B129" s="19">
        <v>7.2972999999999999</v>
      </c>
      <c r="C129" s="11">
        <v>7.2975463778539638</v>
      </c>
      <c r="D129" s="11">
        <v>8.0056454399999986</v>
      </c>
    </row>
    <row r="130" spans="1:4" x14ac:dyDescent="0.2">
      <c r="A130" s="17">
        <v>40422</v>
      </c>
      <c r="B130" s="19">
        <v>7.1388999999999996</v>
      </c>
      <c r="C130" s="11">
        <v>7.1448302353129645</v>
      </c>
      <c r="D130" s="11">
        <v>7.7176244800000005</v>
      </c>
    </row>
    <row r="131" spans="1:4" x14ac:dyDescent="0.2">
      <c r="A131" s="17">
        <v>40452</v>
      </c>
      <c r="B131" s="19">
        <v>6.9177</v>
      </c>
      <c r="C131" s="11">
        <v>6.9188430693134899</v>
      </c>
      <c r="D131" s="11">
        <v>7.5379645100000001</v>
      </c>
    </row>
    <row r="132" spans="1:4" x14ac:dyDescent="0.2">
      <c r="A132" s="17">
        <v>40483</v>
      </c>
      <c r="B132" s="19">
        <v>6.9720000000000004</v>
      </c>
      <c r="C132" s="11">
        <v>6.9788869714429858</v>
      </c>
      <c r="D132" s="11">
        <v>7.29263934</v>
      </c>
    </row>
    <row r="133" spans="1:4" x14ac:dyDescent="0.2">
      <c r="A133" s="17">
        <v>40513</v>
      </c>
      <c r="B133" s="19">
        <v>6.8294000000000006</v>
      </c>
      <c r="C133" s="11">
        <v>6.8272694250593196</v>
      </c>
      <c r="D133" s="11">
        <v>7.3289663999999997</v>
      </c>
    </row>
    <row r="134" spans="1:4" x14ac:dyDescent="0.2">
      <c r="A134" s="17">
        <v>40544</v>
      </c>
      <c r="B134" s="19">
        <v>6.9021000000000008</v>
      </c>
      <c r="C134" s="11">
        <v>6.9079995525411206</v>
      </c>
      <c r="D134" s="11">
        <v>7.1790652799999997</v>
      </c>
    </row>
    <row r="135" spans="1:4" x14ac:dyDescent="0.2">
      <c r="A135" s="17">
        <v>40575</v>
      </c>
      <c r="B135" s="19">
        <v>7.1911000000000005</v>
      </c>
      <c r="C135" s="11">
        <v>7.19581180398227</v>
      </c>
      <c r="D135" s="11">
        <v>7.25548752</v>
      </c>
    </row>
    <row r="136" spans="1:4" x14ac:dyDescent="0.2">
      <c r="A136" s="17">
        <v>40603</v>
      </c>
      <c r="B136" s="19">
        <v>6.9085999999999999</v>
      </c>
      <c r="C136" s="11">
        <v>6.9275912437699301</v>
      </c>
      <c r="D136" s="11">
        <v>7.5600034300000001</v>
      </c>
    </row>
    <row r="137" spans="1:4" x14ac:dyDescent="0.2">
      <c r="A137" s="17">
        <v>40634</v>
      </c>
      <c r="B137" s="19">
        <v>6.7324000000000002</v>
      </c>
      <c r="C137" s="11">
        <v>6.7075174177916823</v>
      </c>
      <c r="D137" s="11">
        <v>7.2657746200000002</v>
      </c>
    </row>
    <row r="138" spans="1:4" x14ac:dyDescent="0.2">
      <c r="A138" s="17">
        <v>40664</v>
      </c>
      <c r="B138" s="19">
        <v>6.8610000000000007</v>
      </c>
      <c r="C138" s="11">
        <v>6.8662676610309008</v>
      </c>
      <c r="D138" s="11">
        <v>7.0818115600000002</v>
      </c>
    </row>
    <row r="139" spans="1:4" x14ac:dyDescent="0.2">
      <c r="A139" s="17">
        <v>40695</v>
      </c>
      <c r="B139" s="19">
        <v>6.7874999999999996</v>
      </c>
      <c r="C139" s="11">
        <v>6.831707964407622</v>
      </c>
      <c r="D139" s="11">
        <v>7.2170859000000007</v>
      </c>
    </row>
    <row r="140" spans="1:4" x14ac:dyDescent="0.2">
      <c r="A140" s="17">
        <v>40725</v>
      </c>
      <c r="B140" s="19">
        <v>6.793099999999999</v>
      </c>
      <c r="C140" s="11">
        <v>6.8422347244257873</v>
      </c>
      <c r="D140" s="11">
        <v>7.1404499999999995</v>
      </c>
    </row>
    <row r="141" spans="1:4" x14ac:dyDescent="0.2">
      <c r="A141" s="17">
        <v>40756</v>
      </c>
      <c r="B141" s="19">
        <v>7.0598000000000001</v>
      </c>
      <c r="C141" s="11">
        <v>7.0403319738670893</v>
      </c>
      <c r="D141" s="11">
        <v>7.1449825799999997</v>
      </c>
    </row>
    <row r="142" spans="1:4" x14ac:dyDescent="0.2">
      <c r="A142" s="17">
        <v>40787</v>
      </c>
      <c r="B142" s="19">
        <v>7.5213999999999999</v>
      </c>
      <c r="C142" s="11">
        <v>7.5503623947476974</v>
      </c>
      <c r="D142" s="11">
        <v>7.4276155800000003</v>
      </c>
    </row>
    <row r="143" spans="1:4" x14ac:dyDescent="0.2">
      <c r="A143" s="17">
        <v>40817</v>
      </c>
      <c r="B143" s="19">
        <v>7.95</v>
      </c>
      <c r="C143" s="11">
        <v>8.019469087949906</v>
      </c>
      <c r="D143" s="11">
        <v>7.9147692200000002</v>
      </c>
    </row>
    <row r="144" spans="1:4" x14ac:dyDescent="0.2">
      <c r="A144" s="17">
        <v>40848</v>
      </c>
      <c r="B144" s="19">
        <v>8.1553000000000004</v>
      </c>
      <c r="C144" s="11">
        <v>8.1729955434634824</v>
      </c>
      <c r="D144" s="11">
        <v>8.3649900000000006</v>
      </c>
    </row>
    <row r="145" spans="1:4" x14ac:dyDescent="0.2">
      <c r="A145" s="17">
        <v>40878</v>
      </c>
      <c r="B145" s="19">
        <v>8.1745000000000001</v>
      </c>
      <c r="C145" s="11">
        <v>8.2163168427606923</v>
      </c>
      <c r="D145" s="11">
        <v>8.5842687800000004</v>
      </c>
    </row>
    <row r="146" spans="1:4" x14ac:dyDescent="0.2">
      <c r="A146" s="17">
        <v>40909</v>
      </c>
      <c r="B146" s="19">
        <v>8.0106000000000002</v>
      </c>
      <c r="C146" s="11">
        <v>8.0176799639291065</v>
      </c>
      <c r="D146" s="11">
        <v>8.6028438000000005</v>
      </c>
    </row>
    <row r="147" spans="1:4" x14ac:dyDescent="0.2">
      <c r="A147" s="17">
        <v>40940</v>
      </c>
      <c r="B147" s="19">
        <v>7.6551999999999998</v>
      </c>
      <c r="C147" s="11">
        <v>7.6617319389990799</v>
      </c>
      <c r="D147" s="11">
        <v>8.4255490800000015</v>
      </c>
    </row>
    <row r="148" spans="1:4" x14ac:dyDescent="0.2">
      <c r="A148" s="17">
        <v>40969</v>
      </c>
      <c r="B148" s="19">
        <v>7.5998000000000001</v>
      </c>
      <c r="C148" s="11">
        <v>7.6215579060495759</v>
      </c>
      <c r="D148" s="11">
        <v>8.0494428000000013</v>
      </c>
    </row>
    <row r="149" spans="1:4" x14ac:dyDescent="0.2">
      <c r="A149" s="17">
        <v>41000</v>
      </c>
      <c r="B149" s="19">
        <v>7.8274999999999997</v>
      </c>
      <c r="C149" s="11">
        <v>7.8443574193704606</v>
      </c>
      <c r="D149" s="11">
        <v>7.9904297200000007</v>
      </c>
    </row>
    <row r="150" spans="1:4" x14ac:dyDescent="0.2">
      <c r="A150" s="17">
        <v>41030</v>
      </c>
      <c r="B150" s="19">
        <v>8.1524000000000001</v>
      </c>
      <c r="C150" s="11">
        <v>8.1619666731860061</v>
      </c>
      <c r="D150" s="11">
        <v>8.229050749999999</v>
      </c>
    </row>
    <row r="151" spans="1:4" x14ac:dyDescent="0.2">
      <c r="A151" s="17">
        <v>41061</v>
      </c>
      <c r="B151" s="19">
        <v>8.3962000000000003</v>
      </c>
      <c r="C151" s="11">
        <v>8.4409299221390075</v>
      </c>
      <c r="D151" s="11">
        <v>8.5706181199999989</v>
      </c>
    </row>
    <row r="152" spans="1:4" x14ac:dyDescent="0.2">
      <c r="A152" s="17">
        <v>41091</v>
      </c>
      <c r="B152" s="19">
        <v>8.246599999999999</v>
      </c>
      <c r="C152" s="11">
        <v>8.2706127561906797</v>
      </c>
      <c r="D152" s="11">
        <v>8.8118119000000004</v>
      </c>
    </row>
    <row r="153" spans="1:4" x14ac:dyDescent="0.2">
      <c r="A153" s="17">
        <v>41122</v>
      </c>
      <c r="B153" s="19">
        <v>8.2751999999999999</v>
      </c>
      <c r="C153" s="11">
        <v>8.2609341428377867</v>
      </c>
      <c r="D153" s="11">
        <v>8.633365539999998</v>
      </c>
    </row>
    <row r="154" spans="1:4" x14ac:dyDescent="0.2">
      <c r="A154" s="17">
        <v>41153</v>
      </c>
      <c r="B154" s="19">
        <v>8.2783999999999995</v>
      </c>
      <c r="C154" s="11">
        <v>8.3048151240046355</v>
      </c>
      <c r="D154" s="11">
        <v>8.6599968000000001</v>
      </c>
    </row>
    <row r="155" spans="1:4" x14ac:dyDescent="0.2">
      <c r="A155" s="17">
        <v>41183</v>
      </c>
      <c r="B155" s="19">
        <v>8.644400000000001</v>
      </c>
      <c r="C155" s="11">
        <v>8.713415695371026</v>
      </c>
      <c r="D155" s="11">
        <v>8.6616899199999988</v>
      </c>
    </row>
    <row r="156" spans="1:4" x14ac:dyDescent="0.2">
      <c r="A156" s="17">
        <v>41214</v>
      </c>
      <c r="B156" s="19">
        <v>8.7944000000000013</v>
      </c>
      <c r="C156" s="11">
        <v>8.8581651120415561</v>
      </c>
      <c r="D156" s="11">
        <v>9.0437712800000014</v>
      </c>
    </row>
    <row r="157" spans="1:4" x14ac:dyDescent="0.2">
      <c r="A157" s="17">
        <v>41244</v>
      </c>
      <c r="B157" s="19">
        <v>8.6385000000000005</v>
      </c>
      <c r="C157" s="11">
        <v>8.6942396015084267</v>
      </c>
      <c r="D157" s="11">
        <v>9.2007012800000023</v>
      </c>
    </row>
    <row r="158" spans="1:4" x14ac:dyDescent="0.2">
      <c r="A158" s="17">
        <v>41275</v>
      </c>
      <c r="B158" s="19">
        <v>8.7857000000000003</v>
      </c>
      <c r="C158" s="11">
        <v>8.7816548415159765</v>
      </c>
      <c r="D158" s="11">
        <v>9.0367348500000002</v>
      </c>
    </row>
    <row r="159" spans="1:4" x14ac:dyDescent="0.2">
      <c r="A159" s="17">
        <v>41306</v>
      </c>
      <c r="B159" s="19">
        <v>8.8826999999999998</v>
      </c>
      <c r="C159" s="11">
        <v>8.8873836750117565</v>
      </c>
      <c r="D159" s="11">
        <v>9.1889636299999999</v>
      </c>
    </row>
    <row r="160" spans="1:4" x14ac:dyDescent="0.2">
      <c r="A160" s="17">
        <v>41334</v>
      </c>
      <c r="B160" s="19">
        <v>9.1746999999999996</v>
      </c>
      <c r="C160" s="11">
        <v>9.2639805693254456</v>
      </c>
      <c r="D160" s="11">
        <v>9.2930807400000006</v>
      </c>
    </row>
    <row r="161" spans="1:4" x14ac:dyDescent="0.2">
      <c r="A161" s="17">
        <v>41365</v>
      </c>
      <c r="B161" s="19">
        <v>9.1125000000000007</v>
      </c>
      <c r="C161" s="11">
        <v>9.1441993244910531</v>
      </c>
      <c r="D161" s="11">
        <v>9.5976536699999997</v>
      </c>
    </row>
    <row r="162" spans="1:4" x14ac:dyDescent="0.2">
      <c r="A162" s="17">
        <v>41395</v>
      </c>
      <c r="B162" s="19">
        <v>9.3559999999999999</v>
      </c>
      <c r="C162" s="11">
        <v>9.3165785146027051</v>
      </c>
      <c r="D162" s="11">
        <v>9.5362312500000002</v>
      </c>
    </row>
    <row r="163" spans="1:4" x14ac:dyDescent="0.2">
      <c r="A163" s="17">
        <v>41426</v>
      </c>
      <c r="B163" s="19">
        <v>10.030700000000001</v>
      </c>
      <c r="C163" s="11">
        <v>10.043326931032611</v>
      </c>
      <c r="D163" s="11">
        <v>9.7957319999999992</v>
      </c>
    </row>
    <row r="164" spans="1:4" x14ac:dyDescent="0.2">
      <c r="A164" s="17">
        <v>41456</v>
      </c>
      <c r="B164" s="19">
        <v>9.9100999999999999</v>
      </c>
      <c r="C164" s="11">
        <v>10.002526915276714</v>
      </c>
      <c r="D164" s="11">
        <v>10.50414904</v>
      </c>
    </row>
    <row r="165" spans="1:4" x14ac:dyDescent="0.2">
      <c r="A165" s="17">
        <v>41487</v>
      </c>
      <c r="B165" s="19">
        <v>10.082599999999999</v>
      </c>
      <c r="C165" s="11">
        <v>10.106870600261304</v>
      </c>
      <c r="D165" s="11">
        <v>10.37983874</v>
      </c>
    </row>
    <row r="166" spans="1:4" x14ac:dyDescent="0.2">
      <c r="A166" s="17">
        <v>41518</v>
      </c>
      <c r="B166" s="19">
        <v>9.9829999999999988</v>
      </c>
      <c r="C166" s="11">
        <v>10.019269822146875</v>
      </c>
      <c r="D166" s="11">
        <v>10.559506979999998</v>
      </c>
    </row>
    <row r="167" spans="1:4" x14ac:dyDescent="0.2">
      <c r="A167" s="17">
        <v>41548</v>
      </c>
      <c r="B167" s="19">
        <v>9.9172000000000011</v>
      </c>
      <c r="C167" s="11">
        <v>9.9664083342276832</v>
      </c>
      <c r="D167" s="11">
        <v>10.454197599999997</v>
      </c>
    </row>
    <row r="168" spans="1:4" x14ac:dyDescent="0.2">
      <c r="A168" s="17">
        <v>41579</v>
      </c>
      <c r="B168" s="19">
        <v>10.199999999999999</v>
      </c>
      <c r="C168" s="11">
        <v>10.232975583886144</v>
      </c>
      <c r="D168" s="11">
        <v>10.388267000000003</v>
      </c>
    </row>
    <row r="169" spans="1:4" x14ac:dyDescent="0.2">
      <c r="A169" s="17">
        <v>41609</v>
      </c>
      <c r="B169" s="19">
        <v>10.3675</v>
      </c>
      <c r="C169" s="11">
        <v>10.393044823118091</v>
      </c>
      <c r="D169" s="11">
        <v>10.686540000000001</v>
      </c>
    </row>
    <row r="170" spans="1:4" x14ac:dyDescent="0.2">
      <c r="A170" s="17">
        <v>41640</v>
      </c>
      <c r="B170" s="19">
        <v>10.872199999999999</v>
      </c>
      <c r="C170" s="11">
        <v>10.909134929652682</v>
      </c>
      <c r="D170" s="11">
        <v>10.866176749999999</v>
      </c>
    </row>
    <row r="171" spans="1:4" x14ac:dyDescent="0.2">
      <c r="A171" s="17">
        <v>41671</v>
      </c>
      <c r="B171" s="19">
        <v>10.9848</v>
      </c>
      <c r="C171" s="11">
        <v>11.060625856160444</v>
      </c>
      <c r="D171" s="11">
        <v>11.442990499999999</v>
      </c>
    </row>
    <row r="172" spans="1:4" x14ac:dyDescent="0.2">
      <c r="A172" s="17">
        <v>41699</v>
      </c>
      <c r="B172" s="19">
        <v>10.7468</v>
      </c>
      <c r="C172" s="11">
        <v>10.815369620963718</v>
      </c>
      <c r="D172" s="11">
        <v>11.56479744</v>
      </c>
    </row>
    <row r="173" spans="1:4" x14ac:dyDescent="0.2">
      <c r="A173" s="17">
        <v>41730</v>
      </c>
      <c r="B173" s="19">
        <v>10.546700000000001</v>
      </c>
      <c r="C173" s="11">
        <v>10.56047649495275</v>
      </c>
      <c r="D173" s="11">
        <v>11.31530572</v>
      </c>
    </row>
    <row r="174" spans="1:4" x14ac:dyDescent="0.2">
      <c r="A174" s="17">
        <v>41760</v>
      </c>
      <c r="B174" s="19">
        <v>10.3979</v>
      </c>
      <c r="C174" s="11">
        <v>10.397315807264432</v>
      </c>
      <c r="D174" s="11">
        <v>11.104620430000001</v>
      </c>
    </row>
    <row r="175" spans="1:4" x14ac:dyDescent="0.2">
      <c r="A175" s="17">
        <v>41791</v>
      </c>
      <c r="B175" s="19">
        <v>10.675799999999999</v>
      </c>
      <c r="C175" s="11">
        <v>10.692481264074374</v>
      </c>
      <c r="D175" s="11">
        <v>10.947948909999999</v>
      </c>
    </row>
    <row r="176" spans="1:4" x14ac:dyDescent="0.2">
      <c r="A176" s="17">
        <v>41821</v>
      </c>
      <c r="B176" s="19">
        <v>10.662799999999999</v>
      </c>
      <c r="C176" s="11">
        <v>10.751874780906364</v>
      </c>
      <c r="D176" s="11">
        <v>11.25336078</v>
      </c>
    </row>
    <row r="177" spans="1:4" x14ac:dyDescent="0.2">
      <c r="A177" s="17">
        <v>41852</v>
      </c>
      <c r="B177" s="19">
        <v>10.666199999999998</v>
      </c>
      <c r="C177" s="11">
        <v>10.708095239098103</v>
      </c>
      <c r="D177" s="11">
        <v>11.2545854</v>
      </c>
    </row>
    <row r="178" spans="1:4" x14ac:dyDescent="0.2">
      <c r="A178" s="17">
        <v>41883</v>
      </c>
      <c r="B178" s="19">
        <v>10.952999999999999</v>
      </c>
      <c r="C178" s="11">
        <v>10.944757113667318</v>
      </c>
      <c r="D178" s="11">
        <v>11.259240719999999</v>
      </c>
    </row>
    <row r="179" spans="1:4" x14ac:dyDescent="0.2">
      <c r="A179" s="17">
        <v>41913</v>
      </c>
      <c r="B179" s="19">
        <v>11.066600000000001</v>
      </c>
      <c r="C179" s="11">
        <v>11.119327148415175</v>
      </c>
      <c r="D179" s="11">
        <v>11.5619868</v>
      </c>
    </row>
    <row r="180" spans="1:4" x14ac:dyDescent="0.2">
      <c r="A180" s="17">
        <v>41944</v>
      </c>
      <c r="B180" s="19">
        <v>11.098599999999999</v>
      </c>
      <c r="C180" s="11">
        <v>11.158525979960718</v>
      </c>
      <c r="D180" s="11">
        <v>11.681902960000002</v>
      </c>
    </row>
    <row r="181" spans="1:4" x14ac:dyDescent="0.2">
      <c r="A181" s="17">
        <v>41974</v>
      </c>
      <c r="B181" s="19">
        <v>11.461300000000001</v>
      </c>
      <c r="C181" s="11">
        <v>11.500530997222828</v>
      </c>
      <c r="D181" s="11">
        <v>11.712352579999997</v>
      </c>
    </row>
    <row r="182" spans="1:4" x14ac:dyDescent="0.2">
      <c r="A182" s="17">
        <v>42005</v>
      </c>
      <c r="B182" s="19">
        <v>11.565799999999999</v>
      </c>
      <c r="C182" s="11">
        <v>11.607202860463518</v>
      </c>
      <c r="D182" s="11">
        <v>12.096256020000002</v>
      </c>
    </row>
    <row r="183" spans="1:4" x14ac:dyDescent="0.2">
      <c r="A183" s="17">
        <v>42036</v>
      </c>
      <c r="B183" s="19">
        <v>11.575899999999999</v>
      </c>
      <c r="C183" s="11">
        <v>11.603929066672848</v>
      </c>
      <c r="D183" s="11">
        <v>12.20885848</v>
      </c>
    </row>
    <row r="184" spans="1:4" x14ac:dyDescent="0.2">
      <c r="A184" s="17">
        <v>42064</v>
      </c>
      <c r="B184" s="19">
        <v>12.064400000000001</v>
      </c>
      <c r="C184" s="11">
        <v>12.141205680254089</v>
      </c>
      <c r="D184" s="11">
        <v>12.220677629999999</v>
      </c>
    </row>
    <row r="185" spans="1:4" x14ac:dyDescent="0.2">
      <c r="A185" s="17">
        <v>42095</v>
      </c>
      <c r="B185" s="19">
        <v>12.011099999999999</v>
      </c>
      <c r="C185" s="11">
        <v>12.106262491450149</v>
      </c>
      <c r="D185" s="11">
        <v>12.737593520000003</v>
      </c>
    </row>
    <row r="186" spans="1:4" x14ac:dyDescent="0.2">
      <c r="A186" s="17">
        <v>42125</v>
      </c>
      <c r="B186" s="19">
        <v>11.969100000000001</v>
      </c>
      <c r="C186" s="11">
        <v>11.92120035871786</v>
      </c>
      <c r="D186" s="11">
        <v>12.68252049</v>
      </c>
    </row>
    <row r="187" spans="1:4" x14ac:dyDescent="0.2">
      <c r="A187" s="17">
        <v>42156</v>
      </c>
      <c r="B187" s="19">
        <v>12.301600000000001</v>
      </c>
      <c r="C187" s="11">
        <v>12.325804499239997</v>
      </c>
      <c r="D187" s="11">
        <v>12.638172690000001</v>
      </c>
    </row>
    <row r="188" spans="1:4" x14ac:dyDescent="0.2">
      <c r="A188" s="17">
        <v>42186</v>
      </c>
      <c r="B188" s="19">
        <v>12.451500000000001</v>
      </c>
      <c r="C188" s="11">
        <v>12.559056892437567</v>
      </c>
      <c r="D188" s="11">
        <v>12.991719760000001</v>
      </c>
    </row>
    <row r="189" spans="1:4" x14ac:dyDescent="0.2">
      <c r="A189" s="17">
        <v>42217</v>
      </c>
      <c r="B189" s="19">
        <v>12.911800000000001</v>
      </c>
      <c r="C189" s="11">
        <v>12.944015262947801</v>
      </c>
      <c r="D189" s="11">
        <v>13.168706400000003</v>
      </c>
    </row>
    <row r="190" spans="1:4" x14ac:dyDescent="0.2">
      <c r="A190" s="17">
        <v>42248</v>
      </c>
      <c r="B190" s="19">
        <v>13.6073</v>
      </c>
      <c r="C190" s="11">
        <v>13.628483253747085</v>
      </c>
      <c r="D190" s="11">
        <v>13.657456450000002</v>
      </c>
    </row>
    <row r="191" spans="1:4" x14ac:dyDescent="0.2">
      <c r="A191" s="17">
        <v>42278</v>
      </c>
      <c r="B191" s="19">
        <v>13.5002</v>
      </c>
      <c r="C191" s="11">
        <v>13.535366079188455</v>
      </c>
      <c r="D191" s="11">
        <v>14.398564494999999</v>
      </c>
    </row>
    <row r="192" spans="1:4" x14ac:dyDescent="0.2">
      <c r="A192" s="17">
        <v>42309</v>
      </c>
      <c r="B192" s="19">
        <v>14.123199999999999</v>
      </c>
      <c r="C192" s="11">
        <v>14.183382034248202</v>
      </c>
      <c r="D192" s="11">
        <v>14.296711799999999</v>
      </c>
    </row>
    <row r="193" spans="1:4" x14ac:dyDescent="0.2">
      <c r="A193" s="17">
        <v>42339</v>
      </c>
      <c r="B193" s="19">
        <v>14.925999999999998</v>
      </c>
      <c r="C193" s="11">
        <v>15.009033624338814</v>
      </c>
      <c r="D193" s="11">
        <v>14.96494272</v>
      </c>
    </row>
    <row r="194" spans="1:4" x14ac:dyDescent="0.2">
      <c r="A194" s="17">
        <v>42370</v>
      </c>
      <c r="B194" s="19">
        <v>16.380099999999999</v>
      </c>
      <c r="C194" s="11">
        <v>16.49332266290352</v>
      </c>
      <c r="D194" s="11">
        <v>15.805141399999998</v>
      </c>
    </row>
    <row r="195" spans="1:4" x14ac:dyDescent="0.2">
      <c r="A195" s="17">
        <v>42401</v>
      </c>
      <c r="B195" s="19">
        <v>15.769400000000001</v>
      </c>
      <c r="C195" s="11">
        <v>15.974044993049219</v>
      </c>
      <c r="D195" s="11">
        <v>17.413684309999997</v>
      </c>
    </row>
    <row r="196" spans="1:4" x14ac:dyDescent="0.2">
      <c r="A196" s="17">
        <v>42430</v>
      </c>
      <c r="B196" s="19">
        <v>15.4224</v>
      </c>
      <c r="C196" s="11">
        <v>15.485184022969765</v>
      </c>
      <c r="D196" s="11">
        <v>16.780218540000003</v>
      </c>
    </row>
    <row r="197" spans="1:4" x14ac:dyDescent="0.2">
      <c r="A197" s="17">
        <v>42461</v>
      </c>
      <c r="B197" s="19">
        <v>14.632200000000001</v>
      </c>
      <c r="C197" s="11">
        <v>14.699577277826295</v>
      </c>
      <c r="D197" s="11">
        <v>16.435651679999999</v>
      </c>
    </row>
    <row r="198" spans="1:4" x14ac:dyDescent="0.2">
      <c r="A198" s="17">
        <v>42491</v>
      </c>
      <c r="B198" s="19">
        <v>15.356300000000001</v>
      </c>
      <c r="C198" s="11">
        <v>15.32576894479862</v>
      </c>
      <c r="D198" s="11">
        <v>15.592072320000003</v>
      </c>
    </row>
    <row r="199" spans="1:4" x14ac:dyDescent="0.2">
      <c r="A199" s="17">
        <v>42522</v>
      </c>
      <c r="B199" s="19">
        <v>15.056400000000002</v>
      </c>
      <c r="C199" s="11">
        <v>15.084240850347735</v>
      </c>
      <c r="D199" s="11">
        <v>16.362137650000001</v>
      </c>
    </row>
    <row r="200" spans="1:4" x14ac:dyDescent="0.2">
      <c r="A200" s="17">
        <v>42552</v>
      </c>
      <c r="B200" s="19">
        <v>14.4232</v>
      </c>
      <c r="C200" s="11">
        <v>14.564399379150407</v>
      </c>
      <c r="D200" s="11">
        <v>16.045605480000003</v>
      </c>
    </row>
    <row r="201" spans="1:4" x14ac:dyDescent="0.2">
      <c r="A201" s="17">
        <v>42583</v>
      </c>
      <c r="B201" s="19">
        <v>13.7349</v>
      </c>
      <c r="C201" s="11">
        <v>13.708369648840097</v>
      </c>
      <c r="D201" s="11">
        <v>15.3679196</v>
      </c>
    </row>
    <row r="202" spans="1:4" x14ac:dyDescent="0.2">
      <c r="A202" s="17">
        <v>42614</v>
      </c>
      <c r="B202" s="19">
        <v>14.037000000000001</v>
      </c>
      <c r="C202" s="11">
        <v>14.031727726680952</v>
      </c>
      <c r="D202" s="11">
        <v>14.637282930000001</v>
      </c>
    </row>
    <row r="203" spans="1:4" x14ac:dyDescent="0.2">
      <c r="A203" s="17">
        <v>42644</v>
      </c>
      <c r="B203" s="19">
        <v>13.943499999999998</v>
      </c>
      <c r="C203" s="11">
        <v>13.996680233363833</v>
      </c>
      <c r="D203" s="11">
        <v>14.959230900000001</v>
      </c>
    </row>
    <row r="204" spans="1:4" x14ac:dyDescent="0.2">
      <c r="A204" s="17">
        <v>42675</v>
      </c>
      <c r="B204" s="19">
        <v>13.913699999999999</v>
      </c>
      <c r="C204" s="11">
        <v>13.977377563301863</v>
      </c>
      <c r="D204" s="11">
        <v>14.85958795</v>
      </c>
    </row>
    <row r="205" spans="1:4" x14ac:dyDescent="0.2">
      <c r="A205" s="17">
        <v>42705</v>
      </c>
      <c r="B205" s="19">
        <v>13.836099999999998</v>
      </c>
      <c r="C205" s="11">
        <v>13.887137815150499</v>
      </c>
      <c r="D205" s="11">
        <v>14.811133649999999</v>
      </c>
    </row>
    <row r="206" spans="1:4" x14ac:dyDescent="0.2">
      <c r="A206" s="17">
        <v>42736</v>
      </c>
      <c r="B206" s="19">
        <v>13.562899999999999</v>
      </c>
      <c r="C206" s="11">
        <v>13.565236509397279</v>
      </c>
      <c r="D206" s="11">
        <v>14.707774299999997</v>
      </c>
    </row>
    <row r="207" spans="1:4" x14ac:dyDescent="0.2">
      <c r="A207" s="17">
        <v>42767</v>
      </c>
      <c r="B207" s="19">
        <v>13.195499999999999</v>
      </c>
      <c r="C207" s="11">
        <v>13.298270199279955</v>
      </c>
      <c r="D207" s="11">
        <v>14.417362699999998</v>
      </c>
    </row>
    <row r="208" spans="1:4" x14ac:dyDescent="0.2">
      <c r="A208" s="17">
        <v>42795</v>
      </c>
      <c r="B208" s="19">
        <v>12.9382</v>
      </c>
      <c r="C208" s="11">
        <v>12.991293494758063</v>
      </c>
      <c r="D208" s="11">
        <v>14.013621000000001</v>
      </c>
    </row>
    <row r="209" spans="1:4" x14ac:dyDescent="0.2">
      <c r="A209" s="17">
        <v>42826</v>
      </c>
      <c r="B209" s="19">
        <v>13.466199999999999</v>
      </c>
      <c r="C209" s="11">
        <v>13.439441855535124</v>
      </c>
      <c r="D209" s="11">
        <v>13.724842559999999</v>
      </c>
    </row>
    <row r="210" spans="1:4" x14ac:dyDescent="0.2">
      <c r="A210" s="17">
        <v>42856</v>
      </c>
      <c r="B210" s="19">
        <v>13.267899999999999</v>
      </c>
      <c r="C210" s="11">
        <v>13.29546843392688</v>
      </c>
      <c r="D210" s="11">
        <v>14.284944959999999</v>
      </c>
    </row>
    <row r="211" spans="1:4" x14ac:dyDescent="0.2">
      <c r="A211" s="17">
        <v>42887</v>
      </c>
      <c r="B211" s="19">
        <v>12.896700000000001</v>
      </c>
      <c r="C211" s="11">
        <v>12.910141027456525</v>
      </c>
      <c r="D211" s="11">
        <v>14.059993630000001</v>
      </c>
    </row>
    <row r="212" spans="1:4" x14ac:dyDescent="0.2">
      <c r="A212" s="17">
        <v>42917</v>
      </c>
      <c r="B212" s="19">
        <v>13.1379</v>
      </c>
      <c r="C212" s="11">
        <v>13.172524251368456</v>
      </c>
      <c r="D212" s="11">
        <v>13.639549920000002</v>
      </c>
    </row>
    <row r="213" spans="1:4" x14ac:dyDescent="0.2">
      <c r="A213" s="17">
        <v>42948</v>
      </c>
      <c r="B213" s="19">
        <v>13.230899999999998</v>
      </c>
      <c r="C213" s="11">
        <v>13.204126235082786</v>
      </c>
      <c r="D213" s="11">
        <v>13.870994820000002</v>
      </c>
    </row>
    <row r="214" spans="1:4" x14ac:dyDescent="0.2">
      <c r="A214" s="17">
        <v>42979</v>
      </c>
      <c r="B214" s="19">
        <v>13.134500000000001</v>
      </c>
      <c r="C214" s="11">
        <v>13.128651924694724</v>
      </c>
      <c r="D214" s="11">
        <v>13.967861129999999</v>
      </c>
    </row>
    <row r="215" spans="1:4" x14ac:dyDescent="0.2">
      <c r="A215" s="17">
        <v>43009</v>
      </c>
      <c r="B215" s="19">
        <v>13.675599999999999</v>
      </c>
      <c r="C215" s="11">
        <v>13.723844713294911</v>
      </c>
      <c r="D215" s="11">
        <v>13.870032000000002</v>
      </c>
    </row>
    <row r="216" spans="1:4" x14ac:dyDescent="0.2">
      <c r="A216" s="17">
        <v>43040</v>
      </c>
      <c r="B216" s="19">
        <v>14.078199999999999</v>
      </c>
      <c r="C216" s="11">
        <v>14.091407311590977</v>
      </c>
      <c r="D216" s="11">
        <v>14.434595799999999</v>
      </c>
    </row>
    <row r="217" spans="1:4" x14ac:dyDescent="0.2">
      <c r="A217" s="17">
        <v>43070</v>
      </c>
      <c r="B217" s="19">
        <v>13.170299999999999</v>
      </c>
      <c r="C217" s="11">
        <v>13.241360677441104</v>
      </c>
      <c r="D217" s="11">
        <v>14.842646259999999</v>
      </c>
    </row>
    <row r="218" spans="1:4" x14ac:dyDescent="0.2">
      <c r="A218" s="17">
        <v>43101</v>
      </c>
      <c r="B218" s="19">
        <v>12.2041</v>
      </c>
      <c r="C218" s="11">
        <v>12.18432942809298</v>
      </c>
      <c r="D218" s="11">
        <v>13.870959959999999</v>
      </c>
    </row>
    <row r="219" spans="1:4" x14ac:dyDescent="0.2">
      <c r="A219" s="17">
        <v>43132</v>
      </c>
      <c r="B219" s="19">
        <v>11.822000000000001</v>
      </c>
      <c r="C219" s="11">
        <v>11.847279360322185</v>
      </c>
      <c r="D219" s="11">
        <v>12.85457853</v>
      </c>
    </row>
    <row r="220" spans="1:4" x14ac:dyDescent="0.2">
      <c r="A220" s="17">
        <v>43160</v>
      </c>
      <c r="B220" s="19">
        <v>11.835599999999999</v>
      </c>
      <c r="C220" s="11">
        <v>11.85367003643066</v>
      </c>
      <c r="D220" s="11">
        <v>12.439108400000002</v>
      </c>
    </row>
    <row r="221" spans="1:4" x14ac:dyDescent="0.2">
      <c r="A221" s="17">
        <v>43191</v>
      </c>
      <c r="B221" s="19">
        <v>12.084100000000001</v>
      </c>
      <c r="C221" s="11">
        <v>12.115865256416694</v>
      </c>
      <c r="D221" s="11">
        <v>12.40489236</v>
      </c>
    </row>
    <row r="222" spans="1:4" x14ac:dyDescent="0.2">
      <c r="A222" s="17">
        <v>43221</v>
      </c>
      <c r="B222" s="19">
        <v>12.529400000000001</v>
      </c>
      <c r="C222" s="11">
        <v>12.512519195046648</v>
      </c>
      <c r="D222" s="11">
        <v>12.664136800000001</v>
      </c>
    </row>
    <row r="223" spans="1:4" x14ac:dyDescent="0.2">
      <c r="A223" s="17">
        <v>43252</v>
      </c>
      <c r="B223" s="19">
        <v>13.285499999999999</v>
      </c>
      <c r="C223" s="11">
        <v>13.301573629787713</v>
      </c>
      <c r="D223" s="11">
        <v>13.11327004</v>
      </c>
    </row>
    <row r="224" spans="1:4" x14ac:dyDescent="0.2">
      <c r="A224" s="17">
        <v>43282</v>
      </c>
      <c r="B224" s="19">
        <v>13.4145</v>
      </c>
      <c r="C224" s="11">
        <v>13.526111789464144</v>
      </c>
      <c r="D224" s="11">
        <v>13.88999025</v>
      </c>
    </row>
    <row r="225" spans="1:4" x14ac:dyDescent="0.2">
      <c r="A225" s="17">
        <v>43313</v>
      </c>
      <c r="B225" s="19">
        <v>14.089</v>
      </c>
      <c r="C225" s="11">
        <v>14.068151707204249</v>
      </c>
      <c r="D225" s="11">
        <v>14.028884100000001</v>
      </c>
    </row>
    <row r="226" spans="1:4" x14ac:dyDescent="0.2">
      <c r="A226" s="17">
        <v>43344</v>
      </c>
      <c r="B226" s="19">
        <v>14.7797</v>
      </c>
      <c r="C226" s="11">
        <v>14.830886856100875</v>
      </c>
      <c r="D226" s="11">
        <v>14.730049500000002</v>
      </c>
    </row>
    <row r="227" spans="1:4" x14ac:dyDescent="0.2">
      <c r="A227" s="17">
        <v>43374</v>
      </c>
      <c r="B227" s="19">
        <v>14.496300000000002</v>
      </c>
      <c r="C227" s="11">
        <v>14.537430179623971</v>
      </c>
      <c r="D227" s="11">
        <v>15.413749129999999</v>
      </c>
    </row>
    <row r="228" spans="1:4" x14ac:dyDescent="0.2">
      <c r="A228" s="17">
        <v>43405</v>
      </c>
      <c r="B228" s="19">
        <v>14.086600000000001</v>
      </c>
      <c r="C228" s="11">
        <v>14.159604214228315</v>
      </c>
      <c r="D228" s="11">
        <v>15.12398979</v>
      </c>
    </row>
    <row r="229" spans="1:4" x14ac:dyDescent="0.2">
      <c r="A229" s="17">
        <v>43435</v>
      </c>
      <c r="B229" s="19">
        <v>14.1805</v>
      </c>
      <c r="C229" s="11">
        <v>14.199844139745718</v>
      </c>
      <c r="D229" s="11">
        <v>14.713453700000001</v>
      </c>
    </row>
    <row r="230" spans="1:4" x14ac:dyDescent="0.2">
      <c r="A230" s="17">
        <v>43466</v>
      </c>
      <c r="B230" s="19">
        <v>13.861500000000001</v>
      </c>
      <c r="C230" s="11">
        <v>13.822366394100968</v>
      </c>
      <c r="D230" s="11">
        <v>14.79167955</v>
      </c>
    </row>
    <row r="231" spans="1:4" x14ac:dyDescent="0.2">
      <c r="A231" s="17">
        <v>43497</v>
      </c>
      <c r="B231" s="19">
        <v>13.7956</v>
      </c>
      <c r="C231" s="11">
        <v>13.851193889553681</v>
      </c>
      <c r="D231" s="11">
        <v>14.460316799999999</v>
      </c>
    </row>
    <row r="232" spans="1:4" x14ac:dyDescent="0.2">
      <c r="A232" s="17">
        <v>43525</v>
      </c>
      <c r="B232" s="19">
        <v>14.383099999999999</v>
      </c>
      <c r="C232" s="11">
        <v>14.419746766789336</v>
      </c>
      <c r="D232" s="11">
        <v>14.392949479999999</v>
      </c>
    </row>
    <row r="233" spans="1:4" x14ac:dyDescent="0.2">
      <c r="A233" s="17">
        <v>43556</v>
      </c>
      <c r="B233" s="19">
        <v>14.154400000000001</v>
      </c>
      <c r="C233" s="11">
        <v>14.156100804621746</v>
      </c>
      <c r="D233" s="11">
        <v>15.004449919999997</v>
      </c>
    </row>
    <row r="234" spans="1:4" x14ac:dyDescent="0.2">
      <c r="A234" s="17">
        <v>43586</v>
      </c>
      <c r="B234" s="19">
        <v>14.437000000000001</v>
      </c>
      <c r="C234" s="11">
        <v>14.445145927325848</v>
      </c>
      <c r="D234" s="11">
        <v>14.768700960000002</v>
      </c>
    </row>
    <row r="235" spans="1:4" x14ac:dyDescent="0.2">
      <c r="A235" s="17">
        <v>43617</v>
      </c>
      <c r="B235" s="19">
        <v>14.566500000000001</v>
      </c>
      <c r="C235" s="11">
        <v>14.61576205901782</v>
      </c>
      <c r="D235" s="11">
        <v>15.066453200000002</v>
      </c>
    </row>
    <row r="236" spans="1:4" x14ac:dyDescent="0.2">
      <c r="A236" s="17">
        <v>43647</v>
      </c>
      <c r="B236" s="19">
        <v>14.046600000000002</v>
      </c>
      <c r="C236" s="11">
        <v>14.073250628480091</v>
      </c>
      <c r="D236" s="11">
        <v>15.184119600000001</v>
      </c>
    </row>
    <row r="237" spans="1:4" x14ac:dyDescent="0.2">
      <c r="A237" s="17">
        <v>43678</v>
      </c>
      <c r="B237" s="19">
        <v>15.142300000000001</v>
      </c>
      <c r="C237" s="11">
        <v>15.183446700297994</v>
      </c>
      <c r="D237" s="11">
        <v>14.659031760000003</v>
      </c>
    </row>
    <row r="238" spans="1:4" x14ac:dyDescent="0.2">
      <c r="A238" s="17">
        <v>43709</v>
      </c>
      <c r="B238" s="19">
        <v>14.8485</v>
      </c>
      <c r="C238" s="11">
        <v>14.876357655294829</v>
      </c>
      <c r="D238" s="11">
        <v>15.81916081</v>
      </c>
    </row>
    <row r="239" spans="1:4" x14ac:dyDescent="0.2">
      <c r="A239" s="17">
        <v>43739</v>
      </c>
      <c r="B239" s="19">
        <v>14.906500000000001</v>
      </c>
      <c r="C239" s="11">
        <v>14.872420900533141</v>
      </c>
      <c r="D239" s="11">
        <v>15.543409799999999</v>
      </c>
    </row>
    <row r="240" spans="1:4" x14ac:dyDescent="0.2">
      <c r="A240" s="17">
        <v>43770</v>
      </c>
      <c r="B240" s="19">
        <v>14.803599999999999</v>
      </c>
      <c r="C240" s="11">
        <v>14.824627275221834</v>
      </c>
      <c r="D240" s="11">
        <v>15.645862400000002</v>
      </c>
    </row>
    <row r="241" spans="1:4" x14ac:dyDescent="0.2">
      <c r="A241" s="17">
        <v>43800</v>
      </c>
      <c r="B241" s="19">
        <v>14.435699999999999</v>
      </c>
      <c r="C241" s="11">
        <v>14.487090315409715</v>
      </c>
      <c r="D241" s="11">
        <v>15.536378200000001</v>
      </c>
    </row>
    <row r="242" spans="1:4" x14ac:dyDescent="0.2">
      <c r="A242" s="17">
        <v>43831</v>
      </c>
      <c r="B242" s="19">
        <v>14.3972</v>
      </c>
      <c r="C242" s="11">
        <v>14.379396449379094</v>
      </c>
      <c r="D242" s="11">
        <v>15.137275019999999</v>
      </c>
    </row>
    <row r="243" spans="1:4" x14ac:dyDescent="0.2">
      <c r="A243" s="17">
        <v>43862</v>
      </c>
      <c r="B243" s="19">
        <v>15.0153</v>
      </c>
      <c r="C243" s="11">
        <v>15.119287900260936</v>
      </c>
      <c r="D243" s="11">
        <v>15.079627280000002</v>
      </c>
    </row>
    <row r="244" spans="1:4" x14ac:dyDescent="0.2">
      <c r="A244" s="17">
        <v>43891</v>
      </c>
      <c r="B244" s="19">
        <v>16.6112</v>
      </c>
      <c r="C244" s="11">
        <v>16.705181835876825</v>
      </c>
      <c r="D244" s="11">
        <v>15.812612429999998</v>
      </c>
    </row>
    <row r="245" spans="1:4" x14ac:dyDescent="0.2">
      <c r="A245" s="17">
        <v>43922</v>
      </c>
      <c r="B245" s="19">
        <v>18.576000000000001</v>
      </c>
      <c r="C245" s="11">
        <v>18.587439528912462</v>
      </c>
      <c r="D245" s="11">
        <v>17.381959680000001</v>
      </c>
    </row>
    <row r="246" spans="1:4" x14ac:dyDescent="0.2">
      <c r="A246" s="17">
        <v>43952</v>
      </c>
      <c r="B246" s="19">
        <v>18.142600000000002</v>
      </c>
      <c r="C246" s="11">
        <v>18.047258755414102</v>
      </c>
      <c r="D246" s="11">
        <v>19.332043200000001</v>
      </c>
    </row>
    <row r="247" spans="1:4" x14ac:dyDescent="0.2">
      <c r="A247" s="17">
        <v>43983</v>
      </c>
      <c r="B247" s="19">
        <v>17.133199999999999</v>
      </c>
      <c r="C247" s="11">
        <v>17.114591939612161</v>
      </c>
      <c r="D247" s="11">
        <v>18.817504719999999</v>
      </c>
    </row>
    <row r="248" spans="1:4" x14ac:dyDescent="0.2">
      <c r="A248" s="17">
        <v>44013</v>
      </c>
      <c r="B248" s="19">
        <v>16.7714</v>
      </c>
      <c r="C248" s="11">
        <v>16.920926349608639</v>
      </c>
      <c r="D248" s="11">
        <v>17.753421839999998</v>
      </c>
    </row>
    <row r="249" spans="1:4" x14ac:dyDescent="0.2">
      <c r="A249" s="17">
        <v>44044</v>
      </c>
      <c r="B249" s="19">
        <v>17.230799999999999</v>
      </c>
      <c r="C249" s="11">
        <v>17.191309003770819</v>
      </c>
      <c r="D249" s="11">
        <v>17.348336159999999</v>
      </c>
    </row>
    <row r="250" spans="1:4" x14ac:dyDescent="0.2">
      <c r="A250" s="17">
        <v>44075</v>
      </c>
      <c r="B250" s="19">
        <v>16.715799999999998</v>
      </c>
      <c r="C250" s="11">
        <v>16.721289860749128</v>
      </c>
      <c r="D250" s="11">
        <v>17.820093359999998</v>
      </c>
    </row>
    <row r="251" spans="1:4" x14ac:dyDescent="0.2">
      <c r="A251" s="17">
        <v>44105</v>
      </c>
      <c r="B251" s="19">
        <v>16.461300000000001</v>
      </c>
      <c r="C251" s="11">
        <v>16.511037626299263</v>
      </c>
      <c r="D251" s="11">
        <v>17.28246562</v>
      </c>
    </row>
    <row r="252" spans="1:4" x14ac:dyDescent="0.2">
      <c r="A252" s="17">
        <v>44136</v>
      </c>
      <c r="B252" s="19">
        <v>15.548699999999998</v>
      </c>
      <c r="C252" s="11">
        <v>15.558194459422108</v>
      </c>
      <c r="D252" s="11">
        <v>17.019338070000003</v>
      </c>
    </row>
    <row r="253" spans="1:4" x14ac:dyDescent="0.2">
      <c r="A253" s="17">
        <v>44166</v>
      </c>
      <c r="B253" s="19">
        <v>14.905799999999999</v>
      </c>
      <c r="C253" s="11">
        <v>14.917290140402864</v>
      </c>
      <c r="D253" s="11">
        <v>16.078910669999999</v>
      </c>
    </row>
    <row r="254" spans="1:4" x14ac:dyDescent="0.2">
      <c r="A254" s="17">
        <v>44197</v>
      </c>
      <c r="B254" s="19">
        <v>15.125499999999999</v>
      </c>
      <c r="C254" s="11">
        <v>15.112870508978132</v>
      </c>
      <c r="D254" s="11">
        <v>15.418559519999999</v>
      </c>
    </row>
    <row r="255" spans="1:4" x14ac:dyDescent="0.2">
      <c r="A255" s="17">
        <v>44228</v>
      </c>
      <c r="B255" s="19">
        <v>14.7521</v>
      </c>
      <c r="C255" s="11">
        <v>14.771866740890717</v>
      </c>
      <c r="D255" s="11">
        <v>15.642792099999999</v>
      </c>
    </row>
    <row r="256" spans="1:4" x14ac:dyDescent="0.2">
      <c r="A256" s="17">
        <v>44256</v>
      </c>
      <c r="B256" s="19">
        <v>14.986700000000001</v>
      </c>
      <c r="C256" s="11">
        <v>14.981977936245555</v>
      </c>
      <c r="D256" s="11">
        <v>15.256621820000001</v>
      </c>
    </row>
    <row r="257" spans="1:4" x14ac:dyDescent="0.2">
      <c r="A257" s="17">
        <v>44287</v>
      </c>
      <c r="B257" s="19">
        <v>14.4079</v>
      </c>
      <c r="C257" s="11">
        <v>14.386342610732065</v>
      </c>
      <c r="D257" s="11">
        <v>15.502242480000001</v>
      </c>
    </row>
    <row r="258" spans="1:4" x14ac:dyDescent="0.2">
      <c r="A258" s="17">
        <v>44317</v>
      </c>
      <c r="B258" s="19">
        <v>14.0602</v>
      </c>
      <c r="C258" s="11">
        <v>13.959214292092982</v>
      </c>
      <c r="D258" s="11">
        <v>14.909294919999999</v>
      </c>
    </row>
    <row r="259" spans="1:4" x14ac:dyDescent="0.2">
      <c r="A259" s="18">
        <v>44348</v>
      </c>
      <c r="B259" s="19">
        <v>13.916722333999999</v>
      </c>
      <c r="C259" s="11">
        <v>13.833854522339299</v>
      </c>
      <c r="D259" s="11">
        <v>14.5382468</v>
      </c>
    </row>
    <row r="261" spans="1:4" x14ac:dyDescent="0.2">
      <c r="D261" s="13"/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65A1F9E4-C6B7-E344-BA7D-D5C924885C5F}">
          <xm:f>Regression!1:1048576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MA</vt:lpstr>
      <vt:lpstr>CIRP Grid</vt:lpstr>
      <vt:lpstr>Descriptive Stats</vt:lpstr>
      <vt:lpstr>Graphs</vt:lpstr>
      <vt:lpstr>Sheet1</vt:lpstr>
      <vt:lpstr>Sheet2</vt:lpstr>
      <vt:lpstr>Sheet3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2021-08-13T14:30:04Z</dcterms:created>
  <dcterms:modified xsi:type="dcterms:W3CDTF">2021-10-18T22:27:11Z</dcterms:modified>
</cp:coreProperties>
</file>